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Filesv1\200_財政\1410財政状況資料集（H22～）\R5→R6（R4決算_2022財政状況資料集）\02_令和6年9月末公表（R4_2022決算_R6松井担当）\04_確認後→HP掲載＆総務省へ掲載報告\HP掲載用ファイル\"/>
    </mc:Choice>
  </mc:AlternateContent>
  <xr:revisionPtr revIDLastSave="0" documentId="13_ncr:1_{F5FE8042-B105-4AC6-9C18-181C68E5CFC5}" xr6:coauthVersionLast="47" xr6:coauthVersionMax="47" xr10:uidLastSave="{00000000-0000-0000-0000-000000000000}"/>
  <bookViews>
    <workbookView xWindow="20370" yWindow="-3375" windowWidth="29040" windowHeight="15840" tabRatio="79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88" i="12" l="1"/>
  <c r="AP88" i="12"/>
  <c r="AF88" i="12"/>
  <c r="AA77" i="12"/>
  <c r="AA76" i="12"/>
  <c r="AA75" i="12"/>
  <c r="AA74" i="12"/>
  <c r="AA73" i="12"/>
  <c r="AA72" i="12"/>
  <c r="AA71" i="12"/>
  <c r="AA70" i="12"/>
  <c r="AA69" i="12"/>
  <c r="AA68" i="12"/>
  <c r="AU63" i="12"/>
  <c r="AP63" i="12"/>
  <c r="AF63" i="12"/>
  <c r="AA34" i="12"/>
  <c r="AA33" i="12"/>
  <c r="AA32" i="12"/>
  <c r="AA31" i="12"/>
  <c r="AA30" i="12"/>
  <c r="AA29" i="12"/>
  <c r="AA28" i="12"/>
  <c r="AP23" i="12"/>
  <c r="AF23" i="12"/>
  <c r="AA23" i="12"/>
  <c r="V23" i="12"/>
  <c r="Q23" i="12"/>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CO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s="1"/>
  <c r="BE34" i="10" s="1"/>
  <c r="BE35"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<sst xmlns="http://schemas.openxmlformats.org/spreadsheetml/2006/main" count="1125" uniqueCount="622">
  <si>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</si>
  <si>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</si>
  <si>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</si>
  <si>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</si>
  <si>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</si>
  <si>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</si>
  <si>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</si>
  <si>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</si>
  <si>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</si>
  <si>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</si>
  <si>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</si>
  <si>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</si>
  <si>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</si>
  <si>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</si>
  <si>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</si>
  <si>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</si>
  <si>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</si>
  <si>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</si>
  <si>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</si>
  <si>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</si>
  <si>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</si>
  <si>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</si>
  <si>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</si>
  <si>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</si>
  <si>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</si>
  <si>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</si>
  <si>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</si>
  <si>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</si>
  <si>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</si>
  <si>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</si>
  <si>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</si>
  <si>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</si>
  <si>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</si>
  <si>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</si>
  <si>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</si>
  <si>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</si>
  <si>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</si>
  <si>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</si>
  <si>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</si>
  <si>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</si>
  <si>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</si>
  <si>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</si>
  <si>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</si>
  <si>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</si>
  <si>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</si>
  <si>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</si>
  <si>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</si>
  <si>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</si>
  <si>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</si>
  <si>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</si>
  <si>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</si>
  <si>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</si>
  <si>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</si>
  <si>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</si>
  <si>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</si>
  <si>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</si>
  <si>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</si>
  <si>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</si>
  <si>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</si>
  <si>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</si>
  <si>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</si>
  <si>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</si>
  <si>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</si>
  <si>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</si>
  <si>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</si>
  <si>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</si>
  <si>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</si>
  <si>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</si>
  <si>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</si>
  <si>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</si>
  <si>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</si>
  <si>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</si>
  <si>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</si>
  <si>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</si>
  <si>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</si>
  <si>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</si>
  <si>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</si>
  <si>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</si>
  <si>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</si>
  <si>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</si>
  <si>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</si>
  <si>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</si>
  <si>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</si>
  <si>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</si>
  <si>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</si>
  <si>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</si>
  <si>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</si>
  <si>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Ⅱ－０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</si>
  <si>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</si>
  <si>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</si>
  <si>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</si>
  <si>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</si>
  <si>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</si>
  <si>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</si>
  <si>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</si>
  <si>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</si>
  <si>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</si>
  <si>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</si>
  <si>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</si>
  <si>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</si>
  <si>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中泊町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</si>
  <si>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</si>
  <si>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</si>
  <si>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</si>
  <si>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</si>
  <si>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</si>
  <si>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</si>
  <si>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</si>
  <si>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</si>
  <si>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</si>
  <si>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</si>
  <si>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</si>
  <si>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</si>
  <si>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</si>
  <si>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</si>
  <si>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</si>
  <si>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</si>
  <si>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</si>
  <si>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</si>
  <si>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</si>
  <si>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</si>
  <si>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</si>
  <si>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</si>
  <si>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</si>
  <si>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</si>
  <si>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</si>
  <si>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</si>
  <si>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</si>
  <si>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</si>
  <si>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</si>
  <si>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</si>
  <si>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</si>
  <si>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</si>
  <si>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</si>
  <si>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</si>
  <si>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</si>
  <si>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</si>
  <si>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</si>
  <si>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</si>
  <si>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</si>
  <si>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</si>
  <si>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</si>
  <si>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</si>
  <si>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</si>
  <si>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</si>
  <si>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</si>
  <si>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</si>
  <si>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</si>
  <si>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</si>
  <si>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</si>
  <si>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</si>
  <si>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</si>
  <si>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</si>
  <si>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</si>
  <si>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</si>
  <si>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</si>
  <si>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</si>
  <si>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</si>
  <si>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</si>
  <si>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</si>
  <si>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</si>
  <si>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</si>
  <si>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</si>
  <si>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</si>
  <si>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</si>
  <si>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</si>
  <si>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</si>
  <si>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</si>
  <si>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</si>
  <si>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</si>
  <si>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</si>
  <si>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</si>
  <si>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</si>
  <si>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</si>
  <si>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</si>
  <si>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</si>
  <si>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</si>
  <si>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</si>
  <si>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</si>
  <si>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</si>
  <si>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</si>
  <si>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</si>
  <si>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</si>
  <si>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</si>
  <si>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</si>
  <si>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</si>
  <si>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</si>
  <si>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</si>
  <si>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</si>
  <si>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</si>
  <si>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</si>
  <si>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</si>
  <si>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</si>
  <si>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</si>
  <si>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</si>
  <si>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</si>
  <si>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</si>
  <si>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</si>
  <si>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</si>
  <si>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</si>
  <si>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</si>
  <si>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</si>
  <si>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</si>
  <si>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</si>
  <si>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</si>
  <si>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</si>
  <si>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</si>
  <si>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</si>
  <si>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</si>
  <si>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</si>
  <si>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</si>
  <si>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</si>
  <si>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</si>
  <si>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</si>
  <si>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</si>
  <si>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青森県中泊町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</si>
  <si>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</si>
  <si>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</si>
  <si>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</si>
  <si>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</si>
  <si>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</si>
  <si>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</si>
  <si>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</si>
  <si>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</si>
  <si>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</si>
  <si>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</si>
  <si>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</si>
  <si>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</si>
  <si>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</si>
  <si>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</si>
  <si>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</si>
  <si>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</si>
  <si>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</si>
  <si>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</si>
  <si>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</si>
  <si>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</si>
  <si>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</si>
  <si>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</si>
  <si>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</si>
  <si>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</si>
  <si>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</si>
  <si>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</si>
  <si>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</si>
  <si>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</si>
  <si>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</si>
  <si>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</si>
  <si>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</si>
  <si>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</si>
  <si>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</si>
  <si>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</si>
  <si>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</si>
  <si>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</si>
  <si>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</si>
  <si>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</si>
  <si>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</si>
  <si>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</si>
  <si>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</si>
  <si>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</si>
  <si>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</si>
  <si>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</si>
  <si>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</si>
  <si>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</si>
  <si>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</si>
  <si>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</si>
  <si>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</si>
  <si>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</si>
  <si>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</si>
  <si>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</si>
  <si>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</si>
  <si>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</si>
  <si>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</si>
  <si>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</si>
  <si>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</si>
  <si>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</si>
  <si>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</si>
  <si>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</si>
  <si>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</si>
  <si>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</si>
  <si>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</si>
  <si>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</si>
  <si>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</si>
  <si>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</si>
  <si>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</si>
  <si>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</si>
  <si>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</si>
  <si>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</si>
  <si>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</si>
  <si>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</si>
  <si>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</si>
  <si>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</si>
  <si>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</si>
  <si>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</si>
  <si>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</si>
  <si>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</si>
  <si>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</si>
  <si>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</si>
  <si>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</si>
  <si>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</si>
  <si>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</si>
  <si>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</si>
  <si>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</si>
  <si>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</si>
  <si>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</si>
  <si>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</si>
  <si>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</si>
  <si>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</si>
  <si>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</si>
  <si>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</si>
  <si>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</si>
  <si>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</si>
  <si>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</si>
  <si>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</si>
  <si>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</si>
  <si>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</si>
  <si>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</si>
  <si>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</si>
  <si>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</si>
  <si>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</si>
  <si>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</si>
  <si>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</si>
  <si>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</si>
  <si>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</si>
  <si>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</si>
  <si>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</si>
  <si>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</si>
  <si>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</si>
  <si>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</si>
  <si>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</si>
  <si>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</si>
  <si>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</si>
  <si>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</si>
  <si>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</si>
  <si>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</si>
  <si>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</si>
  <si>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</si>
  <si>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</si>
  <si>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</si>
  <si>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</si>
  <si>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</si>
  <si>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</si>
  <si>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</si>
  <si>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</si>
  <si>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</si>
  <si>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</si>
  <si>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</si>
  <si>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</si>
  <si>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</si>
  <si>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</si>
  <si>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</si>
  <si>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</si>
  <si>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</si>
  <si>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</si>
  <si>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</si>
  <si>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</si>
  <si>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</si>
  <si>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</si>
  <si>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</si>
  <si>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</si>
  <si>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</si>
  <si>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</si>
  <si>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</si>
  <si>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</si>
  <si>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</si>
  <si>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</si>
  <si>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</si>
  <si>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</si>
  <si>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</si>
  <si>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</si>
  <si>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青森県中泊町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</si>
  <si>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</si>
  <si>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</si>
  <si>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</si>
  <si>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</si>
  <si>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</si>
  <si>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</si>
  <si>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</si>
  <si>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</si>
  <si>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</si>
  <si>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</si>
  <si>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</si>
  <si>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</si>
  <si>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</si>
  <si>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</si>
  <si>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</si>
  <si>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</si>
  <si>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</si>
  <si>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</si>
  <si>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</si>
  <si>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</si>
  <si>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</si>
  <si>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</si>
  <si>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</si>
  <si>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</si>
  <si>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</si>
  <si>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</si>
  <si>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</si>
  <si>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</si>
  <si>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</si>
  <si>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</si>
  <si>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</si>
  <si>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</si>
  <si>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</si>
  <si>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</si>
  <si>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</si>
  <si>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</si>
  <si>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</si>
  <si>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</si>
  <si>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</si>
  <si>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</si>
  <si>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</si>
  <si>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</si>
  <si>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</si>
  <si>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</si>
  <si>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</si>
  <si>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</si>
  <si>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</si>
  <si>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</si>
  <si>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</si>
  <si>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</si>
  <si>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</si>
  <si>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</si>
  <si>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</si>
  <si>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</si>
  <si>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</si>
  <si>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</si>
  <si>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</si>
  <si>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</si>
  <si>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</si>
  <si>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</si>
  <si>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</si>
  <si>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</si>
  <si>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</si>
  <si>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</si>
  <si>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</si>
  <si>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</si>
  <si>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</si>
  <si>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</si>
  <si>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</si>
  <si>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</si>
  <si>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</si>
  <si>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</si>
  <si>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</si>
  <si>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</si>
  <si>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</si>
  <si>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</si>
  <si>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</si>
  <si>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</si>
  <si>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</si>
  <si>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</si>
  <si>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</si>
  <si>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</si>
  <si>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</si>
  <si>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</si>
  <si>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</si>
  <si>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</si>
  <si>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</si>
  <si>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</si>
  <si>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</si>
  <si>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</si>
  <si>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</si>
  <si>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</si>
  <si>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</si>
  <si>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</si>
  <si>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</si>
  <si>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</si>
  <si>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</si>
  <si>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</si>
  <si>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</si>
  <si>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</si>
  <si>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</si>
  <si>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</si>
  <si>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中泊町水道事業特別会計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</si>
  <si>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</si>
  <si>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</si>
  <si>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中泊町農業集落排水事業特別会計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</si>
  <si>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</si>
  <si>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中泊町漁業集落排水事業特別会計</t>
    <phoneticPr fontId="5"/>
  </si>
  <si>
    <t>(Ｆ)</t>
    <phoneticPr fontId="5"/>
  </si>
  <si>
    <t>中泊町国民健康保険特別会計（診療施設勘定）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</si>
  <si>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</si>
  <si>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</si>
  <si>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</si>
  <si>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</si>
  <si>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</si>
  <si>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</si>
  <si>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</si>
  <si>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</si>
  <si>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</si>
  <si>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</si>
  <si>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</si>
  <si>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</si>
  <si>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</si>
  <si>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</si>
  <si>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</si>
  <si>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</si>
  <si>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</si>
  <si>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</si>
  <si>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</si>
  <si>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</si>
  <si>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</si>
  <si>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</si>
  <si>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</si>
  <si>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</si>
  <si>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</si>
  <si>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</si>
  <si>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</si>
  <si>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</si>
  <si>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</si>
  <si>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</si>
  <si>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</si>
  <si>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</si>
  <si>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</si>
  <si>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</si>
  <si>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</si>
  <si>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</si>
  <si>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</si>
  <si>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</si>
  <si>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</si>
  <si>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</si>
  <si>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</si>
  <si>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</si>
  <si>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</si>
  <si>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</si>
  <si>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</si>
  <si>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</si>
  <si>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</si>
  <si>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</si>
  <si>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</si>
  <si>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</si>
  <si>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</si>
  <si>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</si>
  <si>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</si>
  <si>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</si>
  <si>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</si>
  <si>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</si>
  <si>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</si>
  <si>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</si>
  <si>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</si>
  <si>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</si>
  <si>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</si>
  <si>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</si>
  <si>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</si>
  <si>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</si>
  <si>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</si>
  <si>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</si>
  <si>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</si>
  <si>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</si>
  <si>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</si>
  <si>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</si>
  <si>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</si>
  <si>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</si>
  <si>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</si>
  <si>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</si>
  <si>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</si>
  <si>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</si>
  <si>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</si>
  <si>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</si>
  <si>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</si>
  <si>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</si>
  <si>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</si>
  <si>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</si>
  <si>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</si>
  <si>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一般会計</t>
  </si>
  <si>
    <t>中泊町水道事業特別会計</t>
  </si>
  <si>
    <t>中泊町国民健康保険特別会計（事業勘定）</t>
  </si>
  <si>
    <t>中泊町介護保険事業特別会計</t>
  </si>
  <si>
    <t>中泊町後期高齢者医療特別会計</t>
  </si>
  <si>
    <t>中泊町農業集落排水事業特別会計</t>
  </si>
  <si>
    <t>中泊町漁業集落排水事業特別会計</t>
  </si>
  <si>
    <t>中泊町国民健康保険特別会計（診療施設勘定）</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</si>
  <si>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</si>
  <si>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</si>
  <si>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</si>
  <si>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</si>
  <si>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</si>
  <si>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</si>
  <si>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</si>
  <si>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</si>
  <si>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</si>
  <si>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青森県市町村職員退職手当組合</t>
  </si>
  <si>
    <t>青森県交通災害共済組合</t>
  </si>
  <si>
    <t>青森県後期高齢者医療広域連合(一般会計)</t>
    <rPh sb="15" eb="17">
      <t>イッパン</t>
    </rPh>
    <rPh sb="17" eb="19">
      <t>カイケイ</t>
    </rPh>
    <phoneticPr fontId="5"/>
  </si>
  <si>
    <t>青森県後期高齢者医療広域連合(特別会計)</t>
    <rPh sb="15" eb="17">
      <t>トクベツ</t>
    </rPh>
    <rPh sb="17" eb="19">
      <t>カイケイ</t>
    </rPh>
    <phoneticPr fontId="5"/>
  </si>
  <si>
    <t>青森県市町村総合事務組合</t>
  </si>
  <si>
    <t>五所川原地区消防事務組合</t>
  </si>
  <si>
    <t>つがる西北五広域連合(病院事業会計)</t>
  </si>
  <si>
    <t>法適用企業</t>
  </si>
  <si>
    <t>つがる西北五広域連合(一般会計)</t>
    <rPh sb="11" eb="13">
      <t>イッパン</t>
    </rPh>
    <rPh sb="13" eb="15">
      <t>カイケイ</t>
    </rPh>
    <phoneticPr fontId="5"/>
  </si>
  <si>
    <t>西北五広域福祉事務組合</t>
  </si>
  <si>
    <t>西北五環境整備事務組合</t>
  </si>
  <si>
    <t>一般会計</t>
    <phoneticPr fontId="5"/>
  </si>
  <si>
    <t>中泊町国民健康保険特別会計（事業勘定）</t>
    <phoneticPr fontId="5"/>
  </si>
  <si>
    <t>-</t>
    <phoneticPr fontId="2"/>
  </si>
  <si>
    <t>中泊町国民健康保険特別会計（診療施設勘定）</t>
    <phoneticPr fontId="5"/>
  </si>
  <si>
    <t>中泊町介護保険事業特別会計</t>
    <phoneticPr fontId="5"/>
  </si>
  <si>
    <t>中泊町後期高齢者医療特別会計</t>
    <phoneticPr fontId="5"/>
  </si>
  <si>
    <t>中泊町水道事業特別会計</t>
    <phoneticPr fontId="5"/>
  </si>
  <si>
    <t>法適用企業</t>
    <phoneticPr fontId="5"/>
  </si>
  <si>
    <t>中泊町農業集落排水事業特別会計</t>
    <phoneticPr fontId="5"/>
  </si>
  <si>
    <t>法非適用企業</t>
    <phoneticPr fontId="5"/>
  </si>
  <si>
    <t>中泊町漁業集落排水事業特別会計</t>
    <phoneticPr fontId="5"/>
  </si>
  <si>
    <t>合併振興基金</t>
    <rPh sb="0" eb="2">
      <t>ガッペイ</t>
    </rPh>
    <rPh sb="2" eb="4">
      <t>シンコウ</t>
    </rPh>
    <rPh sb="4" eb="6">
      <t>キキン</t>
    </rPh>
    <phoneticPr fontId="5"/>
  </si>
  <si>
    <t>森林環境譲与税基金</t>
    <rPh sb="0" eb="2">
      <t>シンリン</t>
    </rPh>
    <rPh sb="2" eb="4">
      <t>カンキョウ</t>
    </rPh>
    <rPh sb="4" eb="6">
      <t>ジョウヨ</t>
    </rPh>
    <rPh sb="6" eb="7">
      <t>ゼイ</t>
    </rPh>
    <rPh sb="7" eb="9">
      <t>キキン</t>
    </rPh>
    <phoneticPr fontId="2"/>
  </si>
  <si>
    <t>地域福祉基金</t>
    <rPh sb="0" eb="2">
      <t>チイキ</t>
    </rPh>
    <rPh sb="2" eb="4">
      <t>フクシ</t>
    </rPh>
    <rPh sb="4" eb="6">
      <t>キキン</t>
    </rPh>
    <phoneticPr fontId="2"/>
  </si>
  <si>
    <t>ふるさと活性化対策基金</t>
    <rPh sb="4" eb="7">
      <t>カッセイカ</t>
    </rPh>
    <rPh sb="7" eb="9">
      <t>タイサク</t>
    </rPh>
    <rPh sb="9" eb="11">
      <t>キキン</t>
    </rPh>
    <phoneticPr fontId="2"/>
  </si>
  <si>
    <t>秋元文庫基金</t>
    <rPh sb="0" eb="2">
      <t>アキモト</t>
    </rPh>
    <rPh sb="2" eb="4">
      <t>ブンコ</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</si>
  <si>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</si>
  <si>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</si>
  <si>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</si>
  <si>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</si>
  <si>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</si>
  <si>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</si>
  <si>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</si>
  <si>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</si>
  <si>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</si>
  <si>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</si>
  <si>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</si>
  <si>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将来負担比率</t>
    <phoneticPr fontId="5"/>
  </si>
  <si>
    <t xml:space="preserve"> </t>
    <phoneticPr fontId="5"/>
  </si>
  <si>
    <t xml:space="preserve"> </t>
    <phoneticPr fontId="5"/>
  </si>
  <si>
    <t>　将来負担比率は、令和元年度、2年度、3年度と減少したが、令和4年度には増加となった。地方交付税の増などにより充当可能基金が増加したことにより分母が改善されたものの、大型事業の借入れが重なり、分子も増加した。実質公債費比率は、令和元年度、2年度、3年度ともに微増となったが令和4年度には微減した。元利償還金は、地方債の発行額が元利償還額を上回らないよう運営努力を重ねてきた結果、年々減少傾向が続き、充当可能財源についても増加傾向にある。しかしながら、今後は令和7、8、9年度にかけて大型事業にかかる元利償還がピークを迎えるほか、老朽化した公共施設の管理費の増大が見込まれる。今後も、自主財源に乏しく、起債に依存する状況にあり、引き続き事務事業の見直しや定員の適正化、厳密な公共施設管理、基金の取崩し等で適正な財政運営を図って行く。</t>
    <phoneticPr fontId="5"/>
  </si>
  <si>
    <t>　R4年度は将来負担比率が64.6%、有形固定資産減価償却率が73.4%となった。
　設立年度の古い施設に関しては老朽化が進み、利用率が低い施設が多く効率性が悪い。有形固定資産の効率的な利用を行うため、公共施設等総合管理計画に基づく老朽化対策、施設統合による複合化、施設除去・解体による維持管理コストの削減を行い、有形固定資産減価償却率の改善と更新費の縮減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</si>
</sst>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115050</c:v>
                </c:pt>
                <c:pt idx="1">
                  <c:v>118252</c:v>
                </c:pt>
                <c:pt idx="2">
                  <c:v>200194</c:v>
                </c:pt>
                <c:pt idx="3">
                  <c:v>196914</c:v>
                </c:pt>
                <c:pt idx="4">
                  <c:v>204757</c:v>
                </c:pt>
              </c:numCache>
            </c:numRef>
          </c:val>
          <c:smooth val="0"/>
          <c:extLst>
            <c:ext xmlns:c16="http://schemas.microsoft.com/office/drawing/2014/chart" uri="{C3380CC4-5D6E-409C-BE32-E72D297353CC}">
              <c16:uniqueId val="{00000000-88F6-4356-ACE5-6314D47B10F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60697</c:v>
                </c:pt>
                <c:pt idx="1">
                  <c:v>76581</c:v>
                </c:pt>
                <c:pt idx="2">
                  <c:v>94223</c:v>
                </c:pt>
                <c:pt idx="3">
                  <c:v>264670</c:v>
                </c:pt>
                <c:pt idx="4">
                  <c:v>138288</c:v>
                </c:pt>
              </c:numCache>
            </c:numRef>
          </c:val>
          <c:smooth val="0"/>
          <c:extLst>
            <c:ext xmlns:c16="http://schemas.microsoft.com/office/drawing/2014/chart" uri="{C3380CC4-5D6E-409C-BE32-E72D297353CC}">
              <c16:uniqueId val="{00000001-88F6-4356-ACE5-6314D47B10F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3.45</c:v>
                </c:pt>
                <c:pt idx="1">
                  <c:v>3.95</c:v>
                </c:pt>
                <c:pt idx="2">
                  <c:v>2.6</c:v>
                </c:pt>
                <c:pt idx="3">
                  <c:v>4.97</c:v>
                </c:pt>
                <c:pt idx="4">
                  <c:v>5.07</c:v>
                </c:pt>
              </c:numCache>
            </c:numRef>
          </c:val>
          <c:extLst>
            <c:ext xmlns:c16="http://schemas.microsoft.com/office/drawing/2014/chart" uri="{C3380CC4-5D6E-409C-BE32-E72D297353CC}">
              <c16:uniqueId val="{00000000-AF4D-401C-9B52-261F40EF282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33.93</c:v>
                </c:pt>
                <c:pt idx="1">
                  <c:v>34.93</c:v>
                </c:pt>
                <c:pt idx="2">
                  <c:v>40.270000000000003</c:v>
                </c:pt>
                <c:pt idx="3">
                  <c:v>48.81</c:v>
                </c:pt>
                <c:pt idx="4">
                  <c:v>52.47</c:v>
                </c:pt>
              </c:numCache>
            </c:numRef>
          </c:val>
          <c:extLst>
            <c:ext xmlns:c16="http://schemas.microsoft.com/office/drawing/2014/chart" uri="{C3380CC4-5D6E-409C-BE32-E72D297353CC}">
              <c16:uniqueId val="{00000001-AF4D-401C-9B52-261F40EF282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1.89</c:v>
                </c:pt>
                <c:pt idx="1">
                  <c:v>1.74</c:v>
                </c:pt>
                <c:pt idx="2">
                  <c:v>5.62</c:v>
                </c:pt>
                <c:pt idx="3">
                  <c:v>12.89</c:v>
                </c:pt>
                <c:pt idx="4">
                  <c:v>3.19</c:v>
                </c:pt>
              </c:numCache>
            </c:numRef>
          </c:val>
          <c:smooth val="0"/>
          <c:extLst>
            <c:ext xmlns:c16="http://schemas.microsoft.com/office/drawing/2014/chart" uri="{C3380CC4-5D6E-409C-BE32-E72D297353CC}">
              <c16:uniqueId val="{00000002-AF4D-401C-9B52-261F40EF282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3AB-4AC8-8814-B7A2D4BF8C9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3AB-4AC8-8814-B7A2D4BF8C9F}"/>
            </c:ext>
          </c:extLst>
        </c:ser>
        <c:ser>
          <c:idx val="2"/>
          <c:order val="2"/>
          <c:tx>
            <c:strRef>
              <c:f>データシート!$A$29</c:f>
              <c:strCache>
                <c:ptCount val="1"/>
                <c:pt idx="0">
                  <c:v>中泊町国民健康保険特別会計（診療施設勘定）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3AB-4AC8-8814-B7A2D4BF8C9F}"/>
            </c:ext>
          </c:extLst>
        </c:ser>
        <c:ser>
          <c:idx val="3"/>
          <c:order val="3"/>
          <c:tx>
            <c:strRef>
              <c:f>データシート!$A$30</c:f>
              <c:strCache>
                <c:ptCount val="1"/>
                <c:pt idx="0">
                  <c:v>中泊町漁業集落排水事業特別会計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E3AB-4AC8-8814-B7A2D4BF8C9F}"/>
            </c:ext>
          </c:extLst>
        </c:ser>
        <c:ser>
          <c:idx val="4"/>
          <c:order val="4"/>
          <c:tx>
            <c:strRef>
              <c:f>データシート!$A$31</c:f>
              <c:strCache>
                <c:ptCount val="1"/>
                <c:pt idx="0">
                  <c:v>中泊町農業集落排水事業特別会計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4-E3AB-4AC8-8814-B7A2D4BF8C9F}"/>
            </c:ext>
          </c:extLst>
        </c:ser>
        <c:ser>
          <c:idx val="5"/>
          <c:order val="5"/>
          <c:tx>
            <c:strRef>
              <c:f>データシート!$A$32</c:f>
              <c:strCache>
                <c:ptCount val="1"/>
                <c:pt idx="0">
                  <c:v>中泊町後期高齢者医療特別会計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0.01</c:v>
                </c:pt>
                <c:pt idx="2">
                  <c:v>#N/A</c:v>
                </c:pt>
                <c:pt idx="3">
                  <c:v>7.0000000000000007E-2</c:v>
                </c:pt>
                <c:pt idx="4">
                  <c:v>#N/A</c:v>
                </c:pt>
                <c:pt idx="5">
                  <c:v>7.0000000000000007E-2</c:v>
                </c:pt>
                <c:pt idx="6">
                  <c:v>#N/A</c:v>
                </c:pt>
                <c:pt idx="7">
                  <c:v>0.08</c:v>
                </c:pt>
                <c:pt idx="8">
                  <c:v>#N/A</c:v>
                </c:pt>
                <c:pt idx="9">
                  <c:v>7.0000000000000007E-2</c:v>
                </c:pt>
              </c:numCache>
            </c:numRef>
          </c:val>
          <c:extLst>
            <c:ext xmlns:c16="http://schemas.microsoft.com/office/drawing/2014/chart" uri="{C3380CC4-5D6E-409C-BE32-E72D297353CC}">
              <c16:uniqueId val="{00000005-E3AB-4AC8-8814-B7A2D4BF8C9F}"/>
            </c:ext>
          </c:extLst>
        </c:ser>
        <c:ser>
          <c:idx val="6"/>
          <c:order val="6"/>
          <c:tx>
            <c:strRef>
              <c:f>データシート!$A$33</c:f>
              <c:strCache>
                <c:ptCount val="1"/>
                <c:pt idx="0">
                  <c:v>中泊町介護保険事業特別会計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0.44</c:v>
                </c:pt>
                <c:pt idx="2">
                  <c:v>#N/A</c:v>
                </c:pt>
                <c:pt idx="3">
                  <c:v>0.35</c:v>
                </c:pt>
                <c:pt idx="4">
                  <c:v>#N/A</c:v>
                </c:pt>
                <c:pt idx="5">
                  <c:v>0.73</c:v>
                </c:pt>
                <c:pt idx="6">
                  <c:v>#N/A</c:v>
                </c:pt>
                <c:pt idx="7">
                  <c:v>0.76</c:v>
                </c:pt>
                <c:pt idx="8">
                  <c:v>#N/A</c:v>
                </c:pt>
                <c:pt idx="9">
                  <c:v>0.56999999999999995</c:v>
                </c:pt>
              </c:numCache>
            </c:numRef>
          </c:val>
          <c:extLst>
            <c:ext xmlns:c16="http://schemas.microsoft.com/office/drawing/2014/chart" uri="{C3380CC4-5D6E-409C-BE32-E72D297353CC}">
              <c16:uniqueId val="{00000006-E3AB-4AC8-8814-B7A2D4BF8C9F}"/>
            </c:ext>
          </c:extLst>
        </c:ser>
        <c:ser>
          <c:idx val="7"/>
          <c:order val="7"/>
          <c:tx>
            <c:strRef>
              <c:f>データシート!$A$34</c:f>
              <c:strCache>
                <c:ptCount val="1"/>
                <c:pt idx="0">
                  <c:v>中泊町国民健康保険特別会計（事業勘定）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3.21</c:v>
                </c:pt>
                <c:pt idx="2">
                  <c:v>#N/A</c:v>
                </c:pt>
                <c:pt idx="3">
                  <c:v>2.61</c:v>
                </c:pt>
                <c:pt idx="4">
                  <c:v>#N/A</c:v>
                </c:pt>
                <c:pt idx="5">
                  <c:v>1.9</c:v>
                </c:pt>
                <c:pt idx="6">
                  <c:v>#N/A</c:v>
                </c:pt>
                <c:pt idx="7">
                  <c:v>1.48</c:v>
                </c:pt>
                <c:pt idx="8">
                  <c:v>#N/A</c:v>
                </c:pt>
                <c:pt idx="9">
                  <c:v>0.57999999999999996</c:v>
                </c:pt>
              </c:numCache>
            </c:numRef>
          </c:val>
          <c:extLst>
            <c:ext xmlns:c16="http://schemas.microsoft.com/office/drawing/2014/chart" uri="{C3380CC4-5D6E-409C-BE32-E72D297353CC}">
              <c16:uniqueId val="{00000007-E3AB-4AC8-8814-B7A2D4BF8C9F}"/>
            </c:ext>
          </c:extLst>
        </c:ser>
        <c:ser>
          <c:idx val="8"/>
          <c:order val="8"/>
          <c:tx>
            <c:strRef>
              <c:f>データシート!$A$35</c:f>
              <c:strCache>
                <c:ptCount val="1"/>
                <c:pt idx="0">
                  <c:v>中泊町水道事業特別会計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6.12</c:v>
                </c:pt>
                <c:pt idx="2">
                  <c:v>#N/A</c:v>
                </c:pt>
                <c:pt idx="3">
                  <c:v>5.89</c:v>
                </c:pt>
                <c:pt idx="4">
                  <c:v>#N/A</c:v>
                </c:pt>
                <c:pt idx="5">
                  <c:v>5.29</c:v>
                </c:pt>
                <c:pt idx="6">
                  <c:v>#N/A</c:v>
                </c:pt>
                <c:pt idx="7">
                  <c:v>4.5199999999999996</c:v>
                </c:pt>
                <c:pt idx="8">
                  <c:v>#N/A</c:v>
                </c:pt>
                <c:pt idx="9">
                  <c:v>3.66</c:v>
                </c:pt>
              </c:numCache>
            </c:numRef>
          </c:val>
          <c:extLst>
            <c:ext xmlns:c16="http://schemas.microsoft.com/office/drawing/2014/chart" uri="{C3380CC4-5D6E-409C-BE32-E72D297353CC}">
              <c16:uniqueId val="{00000008-E3AB-4AC8-8814-B7A2D4BF8C9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3.45</c:v>
                </c:pt>
                <c:pt idx="2">
                  <c:v>#N/A</c:v>
                </c:pt>
                <c:pt idx="3">
                  <c:v>3.94</c:v>
                </c:pt>
                <c:pt idx="4">
                  <c:v>#N/A</c:v>
                </c:pt>
                <c:pt idx="5">
                  <c:v>2.59</c:v>
                </c:pt>
                <c:pt idx="6">
                  <c:v>#N/A</c:v>
                </c:pt>
                <c:pt idx="7">
                  <c:v>4.96</c:v>
                </c:pt>
                <c:pt idx="8">
                  <c:v>#N/A</c:v>
                </c:pt>
                <c:pt idx="9">
                  <c:v>5.0599999999999996</c:v>
                </c:pt>
              </c:numCache>
            </c:numRef>
          </c:val>
          <c:extLst>
            <c:ext xmlns:c16="http://schemas.microsoft.com/office/drawing/2014/chart" uri="{C3380CC4-5D6E-409C-BE32-E72D297353CC}">
              <c16:uniqueId val="{00000009-E3AB-4AC8-8814-B7A2D4BF8C9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865</c:v>
                </c:pt>
                <c:pt idx="5">
                  <c:v>856</c:v>
                </c:pt>
                <c:pt idx="8">
                  <c:v>881</c:v>
                </c:pt>
                <c:pt idx="11">
                  <c:v>873</c:v>
                </c:pt>
                <c:pt idx="14">
                  <c:v>914</c:v>
                </c:pt>
              </c:numCache>
            </c:numRef>
          </c:val>
          <c:extLst>
            <c:ext xmlns:c16="http://schemas.microsoft.com/office/drawing/2014/chart" uri="{C3380CC4-5D6E-409C-BE32-E72D297353CC}">
              <c16:uniqueId val="{00000000-82D2-42C2-AE17-B9A930F2030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1</c:v>
                </c:pt>
                <c:pt idx="12">
                  <c:v>1</c:v>
                </c:pt>
              </c:numCache>
            </c:numRef>
          </c:val>
          <c:extLst>
            <c:ext xmlns:c16="http://schemas.microsoft.com/office/drawing/2014/chart" uri="{C3380CC4-5D6E-409C-BE32-E72D297353CC}">
              <c16:uniqueId val="{00000001-82D2-42C2-AE17-B9A930F2030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2D2-42C2-AE17-B9A930F2030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13</c:v>
                </c:pt>
                <c:pt idx="3">
                  <c:v>15</c:v>
                </c:pt>
                <c:pt idx="6">
                  <c:v>16</c:v>
                </c:pt>
                <c:pt idx="9">
                  <c:v>21</c:v>
                </c:pt>
                <c:pt idx="12">
                  <c:v>20</c:v>
                </c:pt>
              </c:numCache>
            </c:numRef>
          </c:val>
          <c:extLst>
            <c:ext xmlns:c16="http://schemas.microsoft.com/office/drawing/2014/chart" uri="{C3380CC4-5D6E-409C-BE32-E72D297353CC}">
              <c16:uniqueId val="{00000003-82D2-42C2-AE17-B9A930F2030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86</c:v>
                </c:pt>
                <c:pt idx="3">
                  <c:v>82</c:v>
                </c:pt>
                <c:pt idx="6">
                  <c:v>82</c:v>
                </c:pt>
                <c:pt idx="9">
                  <c:v>73</c:v>
                </c:pt>
                <c:pt idx="12">
                  <c:v>70</c:v>
                </c:pt>
              </c:numCache>
            </c:numRef>
          </c:val>
          <c:extLst>
            <c:ext xmlns:c16="http://schemas.microsoft.com/office/drawing/2014/chart" uri="{C3380CC4-5D6E-409C-BE32-E72D297353CC}">
              <c16:uniqueId val="{00000004-82D2-42C2-AE17-B9A930F2030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D2-42C2-AE17-B9A930F2030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2D2-42C2-AE17-B9A930F2030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1154</c:v>
                </c:pt>
                <c:pt idx="3">
                  <c:v>1201</c:v>
                </c:pt>
                <c:pt idx="6">
                  <c:v>1215</c:v>
                </c:pt>
                <c:pt idx="9">
                  <c:v>1217</c:v>
                </c:pt>
                <c:pt idx="12">
                  <c:v>1222</c:v>
                </c:pt>
              </c:numCache>
            </c:numRef>
          </c:val>
          <c:extLst>
            <c:ext xmlns:c16="http://schemas.microsoft.com/office/drawing/2014/chart" uri="{C3380CC4-5D6E-409C-BE32-E72D297353CC}">
              <c16:uniqueId val="{00000007-82D2-42C2-AE17-B9A930F2030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388</c:v>
                </c:pt>
                <c:pt idx="2">
                  <c:v>#N/A</c:v>
                </c:pt>
                <c:pt idx="3">
                  <c:v>#N/A</c:v>
                </c:pt>
                <c:pt idx="4">
                  <c:v>442</c:v>
                </c:pt>
                <c:pt idx="5">
                  <c:v>#N/A</c:v>
                </c:pt>
                <c:pt idx="6">
                  <c:v>#N/A</c:v>
                </c:pt>
                <c:pt idx="7">
                  <c:v>432</c:v>
                </c:pt>
                <c:pt idx="8">
                  <c:v>#N/A</c:v>
                </c:pt>
                <c:pt idx="9">
                  <c:v>#N/A</c:v>
                </c:pt>
                <c:pt idx="10">
                  <c:v>439</c:v>
                </c:pt>
                <c:pt idx="11">
                  <c:v>#N/A</c:v>
                </c:pt>
                <c:pt idx="12">
                  <c:v>#N/A</c:v>
                </c:pt>
                <c:pt idx="13">
                  <c:v>399</c:v>
                </c:pt>
                <c:pt idx="14">
                  <c:v>#N/A</c:v>
                </c:pt>
              </c:numCache>
            </c:numRef>
          </c:val>
          <c:smooth val="0"/>
          <c:extLst>
            <c:ext xmlns:c16="http://schemas.microsoft.com/office/drawing/2014/chart" uri="{C3380CC4-5D6E-409C-BE32-E72D297353CC}">
              <c16:uniqueId val="{00000008-82D2-42C2-AE17-B9A930F2030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8303</c:v>
                </c:pt>
                <c:pt idx="5">
                  <c:v>7999</c:v>
                </c:pt>
                <c:pt idx="8">
                  <c:v>7568</c:v>
                </c:pt>
                <c:pt idx="11">
                  <c:v>9276</c:v>
                </c:pt>
                <c:pt idx="14">
                  <c:v>9330</c:v>
                </c:pt>
              </c:numCache>
            </c:numRef>
          </c:val>
          <c:extLst>
            <c:ext xmlns:c16="http://schemas.microsoft.com/office/drawing/2014/chart" uri="{C3380CC4-5D6E-409C-BE32-E72D297353CC}">
              <c16:uniqueId val="{00000000-83C5-4C17-B470-1962BDCDCBC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789</c:v>
                </c:pt>
                <c:pt idx="5">
                  <c:v>895</c:v>
                </c:pt>
                <c:pt idx="8">
                  <c:v>965</c:v>
                </c:pt>
                <c:pt idx="11">
                  <c:v>881</c:v>
                </c:pt>
                <c:pt idx="14">
                  <c:v>816</c:v>
                </c:pt>
              </c:numCache>
            </c:numRef>
          </c:val>
          <c:extLst>
            <c:ext xmlns:c16="http://schemas.microsoft.com/office/drawing/2014/chart" uri="{C3380CC4-5D6E-409C-BE32-E72D297353CC}">
              <c16:uniqueId val="{00000001-83C5-4C17-B470-1962BDCDCBC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1604</c:v>
                </c:pt>
                <c:pt idx="5">
                  <c:v>1632</c:v>
                </c:pt>
                <c:pt idx="8">
                  <c:v>1957</c:v>
                </c:pt>
                <c:pt idx="11">
                  <c:v>2512</c:v>
                </c:pt>
                <c:pt idx="14">
                  <c:v>2670</c:v>
                </c:pt>
              </c:numCache>
            </c:numRef>
          </c:val>
          <c:extLst>
            <c:ext xmlns:c16="http://schemas.microsoft.com/office/drawing/2014/chart" uri="{C3380CC4-5D6E-409C-BE32-E72D297353CC}">
              <c16:uniqueId val="{00000002-83C5-4C17-B470-1962BDCDCBC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3C5-4C17-B470-1962BDCDCBC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3C5-4C17-B470-1962BDCDCBC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C5-4C17-B470-1962BDCDCBC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1231</c:v>
                </c:pt>
                <c:pt idx="3">
                  <c:v>1150</c:v>
                </c:pt>
                <c:pt idx="6">
                  <c:v>1083</c:v>
                </c:pt>
                <c:pt idx="9">
                  <c:v>1049</c:v>
                </c:pt>
                <c:pt idx="12">
                  <c:v>1017</c:v>
                </c:pt>
              </c:numCache>
            </c:numRef>
          </c:val>
          <c:extLst>
            <c:ext xmlns:c16="http://schemas.microsoft.com/office/drawing/2014/chart" uri="{C3380CC4-5D6E-409C-BE32-E72D297353CC}">
              <c16:uniqueId val="{00000006-83C5-4C17-B470-1962BDCDCBC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109</c:v>
                </c:pt>
                <c:pt idx="3">
                  <c:v>144</c:v>
                </c:pt>
                <c:pt idx="6">
                  <c:v>135</c:v>
                </c:pt>
                <c:pt idx="9">
                  <c:v>122</c:v>
                </c:pt>
                <c:pt idx="12">
                  <c:v>105</c:v>
                </c:pt>
              </c:numCache>
            </c:numRef>
          </c:val>
          <c:extLst>
            <c:ext xmlns:c16="http://schemas.microsoft.com/office/drawing/2014/chart" uri="{C3380CC4-5D6E-409C-BE32-E72D297353CC}">
              <c16:uniqueId val="{00000007-83C5-4C17-B470-1962BDCDCBC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585</c:v>
                </c:pt>
                <c:pt idx="3">
                  <c:v>569</c:v>
                </c:pt>
                <c:pt idx="6">
                  <c:v>542</c:v>
                </c:pt>
                <c:pt idx="9">
                  <c:v>429</c:v>
                </c:pt>
                <c:pt idx="12">
                  <c:v>351</c:v>
                </c:pt>
              </c:numCache>
            </c:numRef>
          </c:val>
          <c:extLst>
            <c:ext xmlns:c16="http://schemas.microsoft.com/office/drawing/2014/chart" uri="{C3380CC4-5D6E-409C-BE32-E72D297353CC}">
              <c16:uniqueId val="{00000008-83C5-4C17-B470-1962BDCDCBC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3C5-4C17-B470-1962BDCDCBC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12241</c:v>
                </c:pt>
                <c:pt idx="3">
                  <c:v>11946</c:v>
                </c:pt>
                <c:pt idx="6">
                  <c:v>11979</c:v>
                </c:pt>
                <c:pt idx="9">
                  <c:v>13619</c:v>
                </c:pt>
                <c:pt idx="12">
                  <c:v>13930</c:v>
                </c:pt>
              </c:numCache>
            </c:numRef>
          </c:val>
          <c:extLst>
            <c:ext xmlns:c16="http://schemas.microsoft.com/office/drawing/2014/chart" uri="{C3380CC4-5D6E-409C-BE32-E72D297353CC}">
              <c16:uniqueId val="{0000000A-83C5-4C17-B470-1962BDCDCBC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3469</c:v>
                </c:pt>
                <c:pt idx="2">
                  <c:v>#N/A</c:v>
                </c:pt>
                <c:pt idx="3">
                  <c:v>#N/A</c:v>
                </c:pt>
                <c:pt idx="4">
                  <c:v>3283</c:v>
                </c:pt>
                <c:pt idx="5">
                  <c:v>#N/A</c:v>
                </c:pt>
                <c:pt idx="6">
                  <c:v>#N/A</c:v>
                </c:pt>
                <c:pt idx="7">
                  <c:v>3248</c:v>
                </c:pt>
                <c:pt idx="8">
                  <c:v>#N/A</c:v>
                </c:pt>
                <c:pt idx="9">
                  <c:v>#N/A</c:v>
                </c:pt>
                <c:pt idx="10">
                  <c:v>2551</c:v>
                </c:pt>
                <c:pt idx="11">
                  <c:v>#N/A</c:v>
                </c:pt>
                <c:pt idx="12">
                  <c:v>#N/A</c:v>
                </c:pt>
                <c:pt idx="13">
                  <c:v>2589</c:v>
                </c:pt>
                <c:pt idx="14">
                  <c:v>#N/A</c:v>
                </c:pt>
              </c:numCache>
            </c:numRef>
          </c:val>
          <c:smooth val="0"/>
          <c:extLst>
            <c:ext xmlns:c16="http://schemas.microsoft.com/office/drawing/2014/chart" uri="{C3380CC4-5D6E-409C-BE32-E72D297353CC}">
              <c16:uniqueId val="{0000000B-83C5-4C17-B470-1962BDCDCBC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1881</c:v>
                </c:pt>
                <c:pt idx="1">
                  <c:v>2391</c:v>
                </c:pt>
                <c:pt idx="2">
                  <c:v>2543</c:v>
                </c:pt>
              </c:numCache>
            </c:numRef>
          </c:val>
          <c:extLst>
            <c:ext xmlns:c16="http://schemas.microsoft.com/office/drawing/2014/chart" uri="{C3380CC4-5D6E-409C-BE32-E72D297353CC}">
              <c16:uniqueId val="{00000000-5C28-4B23-A131-453170B10F2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8</c:v>
                </c:pt>
                <c:pt idx="1">
                  <c:v>51</c:v>
                </c:pt>
                <c:pt idx="2">
                  <c:v>51</c:v>
                </c:pt>
              </c:numCache>
            </c:numRef>
          </c:val>
          <c:extLst>
            <c:ext xmlns:c16="http://schemas.microsoft.com/office/drawing/2014/chart" uri="{C3380CC4-5D6E-409C-BE32-E72D297353CC}">
              <c16:uniqueId val="{00000001-5C28-4B23-A131-453170B10F2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799</c:v>
                </c:pt>
                <c:pt idx="1">
                  <c:v>733</c:v>
                </c:pt>
                <c:pt idx="2">
                  <c:v>699</c:v>
                </c:pt>
              </c:numCache>
            </c:numRef>
          </c:val>
          <c:extLst>
            <c:ext xmlns:c16="http://schemas.microsoft.com/office/drawing/2014/chart" uri="{C3380CC4-5D6E-409C-BE32-E72D297353CC}">
              <c16:uniqueId val="{00000002-5C28-4B23-A131-453170B10F2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{3F70F48B-B209-4B3E-80FD-D11740FE1BD3}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F7E-465D-8788-96216CC7964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{2B33DF8E-C787-4251-9DBC-B54FF579F274}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F7E-465D-8788-96216CC7964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{3513C207-195E-437A-A63C-B0264D288F5C}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F7E-465D-8788-96216CC7964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{AD9169F6-72B0-4B00-92FA-A6E6F0D70DC4}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F7E-465D-8788-96216CC7964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{20349AB7-9B72-4862-AF64-0AA9D970AF59}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F7E-465D-8788-96216CC7964A}"/>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{4835AC43-6B81-4746-A917-9A03A3730E7D}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F7E-465D-8788-96216CC7964A}"/>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{B7CBB965-D8AF-48CA-85A4-0C7E43338D32}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F7E-465D-8788-96216CC7964A}"/>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{C1FA3290-D488-422F-B1E4-D81A6844A9D5}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F7E-465D-8788-96216CC7964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{AC07852F-B972-437F-9AF4-6B7577B1334C}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F7E-465D-8788-96216CC7964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66.2</c:v>
                </c:pt>
                <c:pt idx="24">
                  <c:v>72.400000000000006</c:v>
                </c:pt>
                <c:pt idx="32">
                  <c:v>73.400000000000006</c:v>
                </c:pt>
              </c:numCache>
            </c:numRef>
          </c:xVal>
          <c:yVal>
            <c:numRef>
              <c:f>公会計指標分析・財政指標組合せ分析表!$BP$51:$DC$51</c:f>
              <c:numCache>
                <c:formatCode>#,##0.0;"▲ "#,##0.0</c:formatCode>
                <c:ptCount val="40"/>
                <c:pt idx="16">
                  <c:v>84.1</c:v>
                </c:pt>
                <c:pt idx="24">
                  <c:v>62.2</c:v>
                </c:pt>
                <c:pt idx="32">
                  <c:v>64.599999999999994</c:v>
                </c:pt>
              </c:numCache>
            </c:numRef>
          </c:yVal>
          <c:smooth val="0"/>
          <c:extLst>
            <c:ext xmlns:c16="http://schemas.microsoft.com/office/drawing/2014/chart" uri="{C3380CC4-5D6E-409C-BE32-E72D297353CC}">
              <c16:uniqueId val="{00000009-BF7E-465D-8788-96216CC7964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{71DDC72D-CE05-41B8-A027-D19723FA6028}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F7E-465D-8788-96216CC7964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{07103C0D-E825-4D17-958F-E9F3D5CB336B}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F7E-465D-8788-96216CC7964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{C8B8BA2B-DDBB-45DE-B2C7-690C7C3E6A2A}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F7E-465D-8788-96216CC7964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{50E03476-B8EC-42AA-A32C-CB4002145616}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F7E-465D-8788-96216CC7964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{0AE6F055-0527-4D7D-9649-AC95180AC9B4}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F7E-465D-8788-96216CC7964A}"/>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{D9692825-0B6A-48C7-A387-DAC3D131B873}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F7E-465D-8788-96216CC7964A}"/>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{FC4FAF8A-9E46-4AE8-84FB-A8989DA76FB6}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F7E-465D-8788-96216CC7964A}"/>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{B4968E3E-9418-49B5-AD2D-18DD511F2912}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F7E-465D-8788-96216CC7964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{0404A796-8408-45CD-BC29-4D902EE7AF2D}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F7E-465D-8788-96216CC7964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64.3</c:v>
                </c:pt>
                <c:pt idx="24">
                  <c:v>65.3</c:v>
                </c:pt>
                <c:pt idx="32">
                  <c:v>66.599999999999994</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BF7E-465D-8788-96216CC7964A}"/>
            </c:ext>
          </c:extLst>
        </c:ser>
        <c:dLbls>
          <c:showLegendKey val="0"/>
          <c:showVal val="1"/>
          <c:showCatName val="0"/>
          <c:showSerName val="0"/>
          <c:showPercent val="0"/>
          <c:showBubbleSize val="0"/>
        </c:dLbls>
        <c:axId val="46179840"/>
        <c:axId val="46181760"/>
      </c:scatterChart>
      <c:valAx>
        <c:axId val="46179840"/>
        <c:scaling>
          <c:orientation val="maxMin"/>
          <c:max val="74"/>
          <c:min val="63"/>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{2ACB3431-2057-40A1-8F9C-136CDA889610}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ABA4-4BE7-A62C-BD9BCBDC304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{46709D2E-6D78-40C7-A1CA-69DE01B63780}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BA4-4BE7-A62C-BD9BCBDC304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{A28D5B59-98BE-4455-ACDE-05CF491D63D9}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BA4-4BE7-A62C-BD9BCBDC304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{08CDDEDF-423D-4E09-99CD-08E7442A96D3}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BA4-4BE7-A62C-BD9BCBDC304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{97C48A13-66E7-45F6-943F-9F1D656F75F7}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BA4-4BE7-A62C-BD9BCBDC304F}"/>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{D1644CC1-C993-406A-B449-1FDF47569351}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ABA4-4BE7-A62C-BD9BCBDC304F}"/>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{2192EB8F-74C2-491C-BD8F-B2A965E7A141}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ABA4-4BE7-A62C-BD9BCBDC304F}"/>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{6C432F90-EE89-42DF-AD8B-3E5277722F6C}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ABA4-4BE7-A62C-BD9BCBDC304F}"/>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{71439AC0-DDCA-4AFF-91E2-991BF46A8CF1}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ABA4-4BE7-A62C-BD9BCBDC304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10.5</c:v>
                </c:pt>
                <c:pt idx="16">
                  <c:v>11.1</c:v>
                </c:pt>
                <c:pt idx="24">
                  <c:v>11.3</c:v>
                </c:pt>
                <c:pt idx="32">
                  <c:v>10.6</c:v>
                </c:pt>
              </c:numCache>
            </c:numRef>
          </c:xVal>
          <c:yVal>
            <c:numRef>
              <c:f>公会計指標分析・財政指標組合せ分析表!$BP$73:$DC$73</c:f>
              <c:numCache>
                <c:formatCode>#,##0.0;"▲ "#,##0.0</c:formatCode>
                <c:ptCount val="40"/>
                <c:pt idx="0">
                  <c:v>92.6</c:v>
                </c:pt>
                <c:pt idx="8">
                  <c:v>88.8</c:v>
                </c:pt>
                <c:pt idx="16">
                  <c:v>84.1</c:v>
                </c:pt>
                <c:pt idx="24">
                  <c:v>62.2</c:v>
                </c:pt>
                <c:pt idx="32">
                  <c:v>64.599999999999994</c:v>
                </c:pt>
              </c:numCache>
            </c:numRef>
          </c:yVal>
          <c:smooth val="0"/>
          <c:extLst>
            <c:ext xmlns:c16="http://schemas.microsoft.com/office/drawing/2014/chart" uri="{C3380CC4-5D6E-409C-BE32-E72D297353CC}">
              <c16:uniqueId val="{00000009-ABA4-4BE7-A62C-BD9BCBDC304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1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{371FCC13-D05E-4283-9988-9665FEF0E165}</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ABA4-4BE7-A62C-BD9BCBDC304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{97FD0CD6-DAE7-467B-B335-914D28858DBE}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BA4-4BE7-A62C-BD9BCBDC304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{60D80502-A269-433B-86AD-3407198D367F}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BA4-4BE7-A62C-BD9BCBDC304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{650FFE44-FCB3-48B5-83FC-5C8FF6E52EAD}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BA4-4BE7-A62C-BD9BCBDC304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{D5F497AD-09AD-4597-87BC-8C711B617219}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BA4-4BE7-A62C-BD9BCBDC304F}"/>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{9428BDA7-029D-4316-A800-4A6D76665593}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ABA4-4BE7-A62C-BD9BCBDC304F}"/>
                </c:ext>
              </c:extLst>
            </c:dLbl>
            <c:dLbl>
              <c:idx val="16"/>
              <c:layout>
                <c:manualLayout>
                  <c:x val="-4.4905057365901176E-2"/>
                  <c:y val="-4.3495921315535854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{AC77C065-6C03-4D94-B228-EE6BB1D012B2}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ABA4-4BE7-A62C-BD9BCBDC304F}"/>
                </c:ext>
              </c:extLst>
            </c:dLbl>
            <c:dLbl>
              <c:idx val="24"/>
              <c:layout>
                <c:manualLayout>
                  <c:x val="-1.8235628084249993E-2"/>
                  <c:y val="-8.1337372860052048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{CC7D4EFC-1F18-429C-9DA5-D41BD0C752F0}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ABA4-4BE7-A62C-BD9BCBDC304F}"/>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{4403F48B-EE94-4410-A8EA-0FCC5DC9714A}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ABA4-4BE7-A62C-BD9BCBDC304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9.9</c:v>
                </c:pt>
                <c:pt idx="16">
                  <c:v>8.9</c:v>
                </c:pt>
                <c:pt idx="24">
                  <c:v>8.9</c:v>
                </c:pt>
                <c:pt idx="32">
                  <c:v>9.1</c:v>
                </c:pt>
              </c:numCache>
            </c:numRef>
          </c:xVal>
          <c:yVal>
            <c:numRef>
              <c:f>公会計指標分析・財政指標組合せ分析表!$BP$77:$DC$77</c:f>
              <c:numCache>
                <c:formatCode>#,##0.0;"▲ "#,##0.0</c:formatCode>
                <c:ptCount val="40"/>
                <c:pt idx="0">
                  <c:v>48.4</c:v>
                </c:pt>
                <c:pt idx="8">
                  <c:v>43</c:v>
                </c:pt>
                <c:pt idx="16">
                  <c:v>0</c:v>
                </c:pt>
                <c:pt idx="24">
                  <c:v>0</c:v>
                </c:pt>
                <c:pt idx="32">
                  <c:v>0</c:v>
                </c:pt>
              </c:numCache>
            </c:numRef>
          </c:yVal>
          <c:smooth val="0"/>
          <c:extLst>
            <c:ext xmlns:c16="http://schemas.microsoft.com/office/drawing/2014/chart" uri="{C3380CC4-5D6E-409C-BE32-E72D297353CC}">
              <c16:uniqueId val="{00000013-ABA4-4BE7-A62C-BD9BCBDC304F}"/>
            </c:ext>
          </c:extLst>
        </c:ser>
        <c:dLbls>
          <c:showLegendKey val="0"/>
          <c:showVal val="1"/>
          <c:showCatName val="0"/>
          <c:showSerName val="0"/>
          <c:showPercent val="0"/>
          <c:showBubbleSize val="0"/>
        </c:dLbls>
        <c:axId val="84219776"/>
        <c:axId val="84234240"/>
      </c:scatterChart>
      <c:valAx>
        <c:axId val="84219776"/>
        <c:scaling>
          <c:orientation val="maxMin"/>
          <c:max val="12"/>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青森県中泊町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決算では、前年度に引き続き公債費が上昇した。対前年比</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百万円の増となっている。</a:t>
          </a:r>
        </a:p>
        <a:p>
          <a:r>
            <a:rPr kumimoji="1" lang="ja-JP" altLang="en-US" sz="1400">
              <a:latin typeface="ＭＳ ゴシック" pitchFamily="49" charset="-128"/>
              <a:ea typeface="ＭＳ ゴシック" pitchFamily="49" charset="-128"/>
            </a:rPr>
            <a:t>　公債費は近年継続して実施してきた大規模事業に伴い発行した地方債の償還に伴い増加する見込みである。</a:t>
          </a:r>
        </a:p>
        <a:p>
          <a:r>
            <a:rPr kumimoji="1" lang="ja-JP" altLang="en-US" sz="1400">
              <a:latin typeface="ＭＳ ゴシック" pitchFamily="49" charset="-128"/>
              <a:ea typeface="ＭＳ ゴシック" pitchFamily="49" charset="-128"/>
            </a:rPr>
            <a:t>　起債残高については、交付税算入されるものが約</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割となっているが、今後は投資事業の取捨選択に努めるとともに、基金の取崩し等で公債費を抑制し適正化に努める。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青森県中泊町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年度の地方債残高は、総合福祉健康センター建設事業等の実施に伴い発行した地方債の増により、残高は</a:t>
          </a:r>
          <a:r>
            <a:rPr kumimoji="1" lang="en-US" altLang="ja-JP" sz="1400">
              <a:latin typeface="ＭＳ ゴシック" pitchFamily="49" charset="-128"/>
              <a:ea typeface="ＭＳ ゴシック" pitchFamily="49" charset="-128"/>
            </a:rPr>
            <a:t>13,930</a:t>
          </a:r>
          <a:r>
            <a:rPr kumimoji="1" lang="ja-JP" altLang="en-US" sz="1400">
              <a:latin typeface="ＭＳ ゴシック" pitchFamily="49" charset="-128"/>
              <a:ea typeface="ＭＳ ゴシック" pitchFamily="49" charset="-128"/>
            </a:rPr>
            <a:t>百万円（前年度比</a:t>
          </a:r>
          <a:r>
            <a:rPr kumimoji="1" lang="en-US" altLang="ja-JP" sz="1400">
              <a:latin typeface="ＭＳ ゴシック" pitchFamily="49" charset="-128"/>
              <a:ea typeface="ＭＳ ゴシック" pitchFamily="49" charset="-128"/>
            </a:rPr>
            <a:t>311</a:t>
          </a:r>
          <a:r>
            <a:rPr kumimoji="1" lang="ja-JP" altLang="en-US" sz="1400">
              <a:latin typeface="ＭＳ ゴシック" pitchFamily="49" charset="-128"/>
              <a:ea typeface="ＭＳ ゴシック" pitchFamily="49" charset="-128"/>
            </a:rPr>
            <a:t>百万円増）となっている。</a:t>
          </a:r>
        </a:p>
        <a:p>
          <a:r>
            <a:rPr kumimoji="1" lang="ja-JP" altLang="en-US" sz="1400">
              <a:latin typeface="ＭＳ ゴシック" pitchFamily="49" charset="-128"/>
              <a:ea typeface="ＭＳ ゴシック" pitchFamily="49" charset="-128"/>
            </a:rPr>
            <a:t>　一方で、充当可能財源等歳入については、基金が補助事業の活用や事業見直し等の経営努力により</a:t>
          </a:r>
          <a:r>
            <a:rPr kumimoji="1" lang="en-US" altLang="ja-JP" sz="1400">
              <a:latin typeface="ＭＳ ゴシック" pitchFamily="49" charset="-128"/>
              <a:ea typeface="ＭＳ ゴシック" pitchFamily="49" charset="-128"/>
            </a:rPr>
            <a:t>158</a:t>
          </a:r>
          <a:r>
            <a:rPr kumimoji="1" lang="ja-JP" altLang="en-US" sz="1400">
              <a:latin typeface="ＭＳ ゴシック" pitchFamily="49" charset="-128"/>
              <a:ea typeface="ＭＳ ゴシック" pitchFamily="49" charset="-128"/>
            </a:rPr>
            <a:t>百万円の増加となった。また、交付税算入の高い地方債を活用することにより、基準財政需要額算入見込額も高い水準となった。</a:t>
          </a:r>
        </a:p>
        <a:p>
          <a:r>
            <a:rPr kumimoji="1" lang="ja-JP" altLang="en-US" sz="1400">
              <a:latin typeface="ＭＳ ゴシック" pitchFamily="49" charset="-128"/>
              <a:ea typeface="ＭＳ ゴシック" pitchFamily="49" charset="-128"/>
            </a:rPr>
            <a:t>　投資事業の取捨選択に努めるとともに、基金の取崩し等を検討しつつ、適正な公債費の管理に努めていく。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青森県中泊町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基金積立は基本的に税収如何にかかわらず、行革、経費節減等の経営努力により捻出したものを計上している。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令和４年度では、基金の太宗を占める財政調整基金は積立取崩の差引きで実質</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百万円の積立増となり、基金全体としても増額となった。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その他特定目的基金残高については、基金運用益の積立を行いつつ、一部を取り崩して使用している状況で、近年大きな変動はない。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等の不透明な国の動向、突発的な大災害等の不測の事態に備えるため、これまでどおり税収如何にかかわらず、行革、経費節減等の経営努力により捻出したものを継続して積立ていく方針である。今後、公共施設の老朽化による維持管理・更新費用の増大が見込まれることから、地方債とのバランスを考慮しながら、適正に活用し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合併振興基金：合併に伴う地域の振興及び住民の一体感を醸成する事業の財源に充てるため。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地域福祉基金：高齢者等の福祉の増進に関する事業で、民間の団体に対する補助事業及び町が推進する事業の財源に充てるため。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ふるさと活性化対策基金：農村地域で、生産・生活の場として維持し、地域共同体としての連帯意識を高め、地域の活性化に必要な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集落住民の共同活動を支援するために要する経費の財源に充てるため。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森林環境譲与税基金：森林の整備及びその促進に関する施策の財源に充てるため。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秋元文庫基金：小中学校の図書を購入する財源に充てるため。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合併振興基金：基金運用益を積立てている状況であったが、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は総合福祉健康センター整備に伴い一部取り崩したため減となった。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地域福祉基金：基金運用益を積立てている状況。利率が低いため変動はない。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ふるさと活性化対策基金：基金運用益を積立てている状況。利率が低いため変動はない。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森林環境譲与税基金：森林環境譲与税を全額積み立てし、一部を取り崩して森林経営管理事業に充てたものの、増となった。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秋元文庫基金：小中学校の図書の購入費用に充てたため減となった。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合併振興基金：合併に伴った新町整備事業の財源として今後も活用していく。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地域福祉基金：高齢者等の福祉の増進に関する事業の財源を確保するため、今後も現状を維持していく。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ふるさと活性化対策基金：農業集落共同活動の推進に関する事業の財源を確保するため、今後も現状を維持していく。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森林環境譲与税基金：計画的に森林管理事業を実施する財源に使用していく。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秋元文庫基金：計画的に小中学校の図書を購入する財源に使用していく。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財政調整基金は、税収如何にかかわらず、行革・経費節減等の経営努力により捻出したものを計上している。令和４年度決算は対前年比較では、歳入全体で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百万円の減となり、それに伴い歳出全体でも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百万円の減となった。対前年比で、地方交付税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百万円増等により、基金残高は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主に地方交付税の減少及び突発的な大災害等の不測の事態備えるため、また緊急的な新規単独事業の即実行に対応するため、継続的に行革・経費節減等の経営努力により捻出したものを積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更に今後は、公共施設の老朽化による維持管理・更新費用の増大が見込まれることから、地方債とのバランスを考慮しながら、適正に活用していく。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減債基金については、基金運用益を積立てている状況であり、現状維持となっている。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想定外の繰上償還が生じた場合の財源を確保するため、今後も現況を維持していく。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青森県中泊町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10,000
9,937
216.34
9,989,808
9,662,663
245,647
4,847,078
13,929,768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他市町村平均と比較して、有形固定資産減価償却率が高く、施設の老朽化が進んでいる。昨年度と比較しても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73.4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％と高止まりとなっている。公共施設等総合管理計画に基づき、老朽化した施設の除却や売却に取り組んでいるが、さらなる加速が急務となっている。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114088</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206240" y="5157893"/>
          <a:ext cx="1270" cy="1257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117915</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258945" y="641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114088</xdr:rowOff>
    </xdr:from>
    <xdr:to>
      <xdr:col>23</xdr:col>
      <xdr:colOff>174625</xdr:colOff>
      <xdr:row>33</xdr:row>
      <xdr:rowOff>114088</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119245" y="641582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258945" y="4940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119245" y="515789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138659</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258945" y="5602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115782</xdr:rowOff>
    </xdr:from>
    <xdr:to>
      <xdr:col>23</xdr:col>
      <xdr:colOff>136525</xdr:colOff>
      <xdr:row>30</xdr:row>
      <xdr:rowOff>45932</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157345" y="5746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69003</xdr:rowOff>
    </xdr:from>
    <xdr:to>
      <xdr:col>19</xdr:col>
      <xdr:colOff>187325</xdr:colOff>
      <xdr:row>29</xdr:row>
      <xdr:rowOff>170603</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3537585" y="57001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33020</xdr:rowOff>
    </xdr:from>
    <xdr:to>
      <xdr:col>15</xdr:col>
      <xdr:colOff>187325</xdr:colOff>
      <xdr:row>29</xdr:row>
      <xdr:rowOff>134620</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2867025" y="56642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150495</xdr:rowOff>
    </xdr:from>
    <xdr:to>
      <xdr:col>11</xdr:col>
      <xdr:colOff>187325</xdr:colOff>
      <xdr:row>29</xdr:row>
      <xdr:rowOff>80645</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196465" y="56140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114512</xdr:rowOff>
    </xdr:from>
    <xdr:to>
      <xdr:col>7</xdr:col>
      <xdr:colOff>187325</xdr:colOff>
      <xdr:row>29</xdr:row>
      <xdr:rowOff>44662</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525905" y="55780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17568</xdr:rowOff>
    </xdr:from>
    <xdr:to>
      <xdr:col>23</xdr:col>
      <xdr:colOff>136525</xdr:colOff>
      <xdr:row>31</xdr:row>
      <xdr:rowOff>119168</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157345" y="598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167445</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258945" y="596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153035</xdr:rowOff>
    </xdr:from>
    <xdr:to>
      <xdr:col>19</xdr:col>
      <xdr:colOff>187325</xdr:colOff>
      <xdr:row>31</xdr:row>
      <xdr:rowOff>83185</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3537585" y="59518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32385</xdr:rowOff>
    </xdr:from>
    <xdr:to>
      <xdr:col>23</xdr:col>
      <xdr:colOff>85725</xdr:colOff>
      <xdr:row>31</xdr:row>
      <xdr:rowOff>68368</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3588385" y="5998845"/>
          <a:ext cx="61976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101388</xdr:rowOff>
    </xdr:from>
    <xdr:to>
      <xdr:col>15</xdr:col>
      <xdr:colOff>187325</xdr:colOff>
      <xdr:row>30</xdr:row>
      <xdr:rowOff>31538</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2867025" y="57325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152188</xdr:rowOff>
    </xdr:from>
    <xdr:to>
      <xdr:col>19</xdr:col>
      <xdr:colOff>136525</xdr:colOff>
      <xdr:row>31</xdr:row>
      <xdr:rowOff>32385</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2917825" y="5783368"/>
          <a:ext cx="670560" cy="21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15680</xdr:rowOff>
    </xdr:from>
    <xdr:ext cx="405111" cy="259045"/>
    <xdr:sp macro="" textlink="">
      <xdr:nvSpPr>
        <xdr:cNvPr id="87" name="n_1aveValue有形固定資産減価償却率">
          <a:extLst>
            <a:ext uri="{FF2B5EF4-FFF2-40B4-BE49-F238E27FC236}">
              <a16:creationId xmlns:a16="http://schemas.microsoft.com/office/drawing/2014/main" id="{00000000-0008-0000-0D00-000057000000}"/>
            </a:ext>
          </a:extLst>
        </xdr:cNvPr>
        <xdr:cNvSpPr txBox="1"/>
      </xdr:nvSpPr>
      <xdr:spPr>
        <a:xfrm>
          <a:off x="3395989" y="547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151147</xdr:rowOff>
    </xdr:from>
    <xdr:ext cx="405111" cy="259045"/>
    <xdr:sp macro="" textlink="">
      <xdr:nvSpPr>
        <xdr:cNvPr id="88" name="n_2aveValue有形固定資産減価償却率">
          <a:extLst>
            <a:ext uri="{FF2B5EF4-FFF2-40B4-BE49-F238E27FC236}">
              <a16:creationId xmlns:a16="http://schemas.microsoft.com/office/drawing/2014/main" id="{00000000-0008-0000-0D00-000058000000}"/>
            </a:ext>
          </a:extLst>
        </xdr:cNvPr>
        <xdr:cNvSpPr txBox="1"/>
      </xdr:nvSpPr>
      <xdr:spPr>
        <a:xfrm>
          <a:off x="2738129" y="54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97172</xdr:rowOff>
    </xdr:from>
    <xdr:ext cx="405111" cy="259045"/>
    <xdr:sp macro="" textlink="">
      <xdr:nvSpPr>
        <xdr:cNvPr id="89" name="n_3aveValue有形固定資産減価償却率">
          <a:extLst>
            <a:ext uri="{FF2B5EF4-FFF2-40B4-BE49-F238E27FC236}">
              <a16:creationId xmlns:a16="http://schemas.microsoft.com/office/drawing/2014/main" id="{00000000-0008-0000-0D00-000059000000}"/>
            </a:ext>
          </a:extLst>
        </xdr:cNvPr>
        <xdr:cNvSpPr txBox="1"/>
      </xdr:nvSpPr>
      <xdr:spPr>
        <a:xfrm>
          <a:off x="2067569" y="539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61189</xdr:rowOff>
    </xdr:from>
    <xdr:ext cx="405111" cy="259045"/>
    <xdr:sp macro="" textlink="">
      <xdr:nvSpPr>
        <xdr:cNvPr id="90" name="n_4aveValue有形固定資産減価償却率">
          <a:extLst>
            <a:ext uri="{FF2B5EF4-FFF2-40B4-BE49-F238E27FC236}">
              <a16:creationId xmlns:a16="http://schemas.microsoft.com/office/drawing/2014/main" id="{00000000-0008-0000-0D00-00005A000000}"/>
            </a:ext>
          </a:extLst>
        </xdr:cNvPr>
        <xdr:cNvSpPr txBox="1"/>
      </xdr:nvSpPr>
      <xdr:spPr>
        <a:xfrm>
          <a:off x="1397009" y="5357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74312</xdr:rowOff>
    </xdr:from>
    <xdr:ext cx="405111" cy="259045"/>
    <xdr:sp macro="" textlink="">
      <xdr:nvSpPr>
        <xdr:cNvPr id="91" name="n_1mainValue有形固定資産減価償却率">
          <a:extLst>
            <a:ext uri="{FF2B5EF4-FFF2-40B4-BE49-F238E27FC236}">
              <a16:creationId xmlns:a16="http://schemas.microsoft.com/office/drawing/2014/main" id="{00000000-0008-0000-0D00-00005B000000}"/>
            </a:ext>
          </a:extLst>
        </xdr:cNvPr>
        <xdr:cNvSpPr txBox="1"/>
      </xdr:nvSpPr>
      <xdr:spPr>
        <a:xfrm>
          <a:off x="3395989" y="604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22665</xdr:rowOff>
    </xdr:from>
    <xdr:ext cx="405111" cy="259045"/>
    <xdr:sp macro="" textlink="">
      <xdr:nvSpPr>
        <xdr:cNvPr id="92" name="n_2mainValue有形固定資産減価償却率">
          <a:extLst>
            <a:ext uri="{FF2B5EF4-FFF2-40B4-BE49-F238E27FC236}">
              <a16:creationId xmlns:a16="http://schemas.microsoft.com/office/drawing/2014/main" id="{00000000-0008-0000-0D00-00005C000000}"/>
            </a:ext>
          </a:extLst>
        </xdr:cNvPr>
        <xdr:cNvSpPr txBox="1"/>
      </xdr:nvSpPr>
      <xdr:spPr>
        <a:xfrm>
          <a:off x="2738129" y="582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a:extLst>
            <a:ext uri="{FF2B5EF4-FFF2-40B4-BE49-F238E27FC236}">
              <a16:creationId xmlns:a16="http://schemas.microsoft.com/office/drawing/2014/main" id="{00000000-0008-0000-0D00-00005D00000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a:extLst>
            <a:ext uri="{FF2B5EF4-FFF2-40B4-BE49-F238E27FC236}">
              <a16:creationId xmlns:a16="http://schemas.microsoft.com/office/drawing/2014/main" id="{00000000-0008-0000-0D00-00005E00000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a:extLst>
            <a:ext uri="{FF2B5EF4-FFF2-40B4-BE49-F238E27FC236}">
              <a16:creationId xmlns:a16="http://schemas.microsoft.com/office/drawing/2014/main" id="{00000000-0008-0000-0D00-00005F000000}"/>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a:extLst>
            <a:ext uri="{FF2B5EF4-FFF2-40B4-BE49-F238E27FC236}">
              <a16:creationId xmlns:a16="http://schemas.microsoft.com/office/drawing/2014/main" id="{00000000-0008-0000-0D00-00006000000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a:extLst>
            <a:ext uri="{FF2B5EF4-FFF2-40B4-BE49-F238E27FC236}">
              <a16:creationId xmlns:a16="http://schemas.microsoft.com/office/drawing/2014/main" id="{00000000-0008-0000-0D00-00006900000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750.7%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となり、対前年比で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42.5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％悪化し、類似団体を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413.3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回っている。県内や全国平均と比較しても下位に位置する。債務償還能力という視点でみると、経常的な自主財源に乏しく、義務的経費の硬直化が問題点となっている。収支低水準には至っていないものの、近年は大規模事業による借入額の増大とともに、将来負担も増えた為、財務改善が必須な状況である。引き続き、基金残高の確保や新たな財源の確保に努め、収支の黒字拡大に努めていく。</a:t>
          </a:r>
        </a:p>
      </xdr:txBody>
    </xdr:sp>
    <xdr:clientData/>
  </xdr:twoCellAnchor>
  <xdr:oneCellAnchor>
    <xdr:from>
      <xdr:col>57</xdr:col>
      <xdr:colOff>111125</xdr:colOff>
      <xdr:row>23</xdr:row>
      <xdr:rowOff>47625</xdr:rowOff>
    </xdr:from>
    <xdr:ext cx="349839" cy="225703"/>
    <xdr:sp macro="" textlink="">
      <xdr:nvSpPr>
        <xdr:cNvPr id="106" name="テキスト ボックス 105">
          <a:extLst>
            <a:ext uri="{FF2B5EF4-FFF2-40B4-BE49-F238E27FC236}">
              <a16:creationId xmlns:a16="http://schemas.microsoft.com/office/drawing/2014/main" id="{00000000-0008-0000-0D00-00006A00000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a:extLst>
            <a:ext uri="{FF2B5EF4-FFF2-40B4-BE49-F238E27FC236}">
              <a16:creationId xmlns:a16="http://schemas.microsoft.com/office/drawing/2014/main" id="{00000000-0008-0000-0D00-00006B00000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8" name="テキスト ボックス 107">
          <a:extLst>
            <a:ext uri="{FF2B5EF4-FFF2-40B4-BE49-F238E27FC236}">
              <a16:creationId xmlns:a16="http://schemas.microsoft.com/office/drawing/2014/main" id="{00000000-0008-0000-0D00-00006C00000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9" name="直線コネクタ 108">
          <a:extLst>
            <a:ext uri="{FF2B5EF4-FFF2-40B4-BE49-F238E27FC236}">
              <a16:creationId xmlns:a16="http://schemas.microsoft.com/office/drawing/2014/main" id="{00000000-0008-0000-0D00-00006D000000}"/>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a:extLst>
            <a:ext uri="{FF2B5EF4-FFF2-40B4-BE49-F238E27FC236}">
              <a16:creationId xmlns:a16="http://schemas.microsoft.com/office/drawing/2014/main" id="{00000000-0008-0000-0D00-00007A00000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97418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flipV="1">
          <a:off x="13027660" y="5160463"/>
          <a:ext cx="1269" cy="140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101245</xdr:rowOff>
    </xdr:from>
    <xdr:ext cx="469744" cy="259045"/>
    <xdr:sp macro="" textlink="">
      <xdr:nvSpPr>
        <xdr:cNvPr id="124" name="債務償還比率最小値テキスト">
          <a:extLst>
            <a:ext uri="{FF2B5EF4-FFF2-40B4-BE49-F238E27FC236}">
              <a16:creationId xmlns:a16="http://schemas.microsoft.com/office/drawing/2014/main" id="{00000000-0008-0000-0D00-00007C000000}"/>
            </a:ext>
          </a:extLst>
        </xdr:cNvPr>
        <xdr:cNvSpPr txBox="1"/>
      </xdr:nvSpPr>
      <xdr:spPr>
        <a:xfrm>
          <a:off x="13080365" y="657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97418</xdr:rowOff>
    </xdr:from>
    <xdr:to>
      <xdr:col>76</xdr:col>
      <xdr:colOff>111125</xdr:colOff>
      <xdr:row>34</xdr:row>
      <xdr:rowOff>97418</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2963525" y="65667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6" name="債務償還比率最大値テキスト">
          <a:extLst>
            <a:ext uri="{FF2B5EF4-FFF2-40B4-BE49-F238E27FC236}">
              <a16:creationId xmlns:a16="http://schemas.microsoft.com/office/drawing/2014/main" id="{00000000-0008-0000-0D00-00007E000000}"/>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10249</xdr:rowOff>
    </xdr:from>
    <xdr:ext cx="469744" cy="259045"/>
    <xdr:sp macro="" textlink="">
      <xdr:nvSpPr>
        <xdr:cNvPr id="128" name="債務償還比率平均値テキスト">
          <a:extLst>
            <a:ext uri="{FF2B5EF4-FFF2-40B4-BE49-F238E27FC236}">
              <a16:creationId xmlns:a16="http://schemas.microsoft.com/office/drawing/2014/main" id="{00000000-0008-0000-0D00-000080000000}"/>
            </a:ext>
          </a:extLst>
        </xdr:cNvPr>
        <xdr:cNvSpPr txBox="1"/>
      </xdr:nvSpPr>
      <xdr:spPr>
        <a:xfrm>
          <a:off x="13080365" y="5473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158822</xdr:rowOff>
    </xdr:from>
    <xdr:to>
      <xdr:col>76</xdr:col>
      <xdr:colOff>73025</xdr:colOff>
      <xdr:row>29</xdr:row>
      <xdr:rowOff>88972</xdr:rowOff>
    </xdr:to>
    <xdr:sp macro="" textlink="">
      <xdr:nvSpPr>
        <xdr:cNvPr id="129" name="フローチャート: 判断 128">
          <a:extLst>
            <a:ext uri="{FF2B5EF4-FFF2-40B4-BE49-F238E27FC236}">
              <a16:creationId xmlns:a16="http://schemas.microsoft.com/office/drawing/2014/main" id="{00000000-0008-0000-0D00-000081000000}"/>
            </a:ext>
          </a:extLst>
        </xdr:cNvPr>
        <xdr:cNvSpPr/>
      </xdr:nvSpPr>
      <xdr:spPr>
        <a:xfrm>
          <a:off x="13001625" y="56223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137233</xdr:rowOff>
    </xdr:from>
    <xdr:to>
      <xdr:col>72</xdr:col>
      <xdr:colOff>123825</xdr:colOff>
      <xdr:row>29</xdr:row>
      <xdr:rowOff>67383</xdr:rowOff>
    </xdr:to>
    <xdr:sp macro="" textlink="">
      <xdr:nvSpPr>
        <xdr:cNvPr id="130" name="フローチャート: 判断 129">
          <a:extLst>
            <a:ext uri="{FF2B5EF4-FFF2-40B4-BE49-F238E27FC236}">
              <a16:creationId xmlns:a16="http://schemas.microsoft.com/office/drawing/2014/main" id="{00000000-0008-0000-0D00-000082000000}"/>
            </a:ext>
          </a:extLst>
        </xdr:cNvPr>
        <xdr:cNvSpPr/>
      </xdr:nvSpPr>
      <xdr:spPr>
        <a:xfrm>
          <a:off x="12359005" y="56007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87304</xdr:rowOff>
    </xdr:from>
    <xdr:to>
      <xdr:col>68</xdr:col>
      <xdr:colOff>123825</xdr:colOff>
      <xdr:row>30</xdr:row>
      <xdr:rowOff>17454</xdr:rowOff>
    </xdr:to>
    <xdr:sp macro="" textlink="">
      <xdr:nvSpPr>
        <xdr:cNvPr id="131" name="フローチャート: 判断 130">
          <a:extLst>
            <a:ext uri="{FF2B5EF4-FFF2-40B4-BE49-F238E27FC236}">
              <a16:creationId xmlns:a16="http://schemas.microsoft.com/office/drawing/2014/main" id="{00000000-0008-0000-0D00-000083000000}"/>
            </a:ext>
          </a:extLst>
        </xdr:cNvPr>
        <xdr:cNvSpPr/>
      </xdr:nvSpPr>
      <xdr:spPr>
        <a:xfrm>
          <a:off x="11688445" y="57184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76118</xdr:rowOff>
    </xdr:from>
    <xdr:to>
      <xdr:col>64</xdr:col>
      <xdr:colOff>123825</xdr:colOff>
      <xdr:row>32</xdr:row>
      <xdr:rowOff>6268</xdr:rowOff>
    </xdr:to>
    <xdr:sp macro="" textlink="">
      <xdr:nvSpPr>
        <xdr:cNvPr id="132" name="フローチャート: 判断 131">
          <a:extLst>
            <a:ext uri="{FF2B5EF4-FFF2-40B4-BE49-F238E27FC236}">
              <a16:creationId xmlns:a16="http://schemas.microsoft.com/office/drawing/2014/main" id="{00000000-0008-0000-0D00-000084000000}"/>
            </a:ext>
          </a:extLst>
        </xdr:cNvPr>
        <xdr:cNvSpPr/>
      </xdr:nvSpPr>
      <xdr:spPr>
        <a:xfrm>
          <a:off x="11017885" y="60425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74422</xdr:rowOff>
    </xdr:from>
    <xdr:to>
      <xdr:col>60</xdr:col>
      <xdr:colOff>123825</xdr:colOff>
      <xdr:row>32</xdr:row>
      <xdr:rowOff>4572</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0347325" y="6040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00000000-0008-0000-0D00-00008700000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D00-00008900000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110390</xdr:rowOff>
    </xdr:from>
    <xdr:to>
      <xdr:col>76</xdr:col>
      <xdr:colOff>73025</xdr:colOff>
      <xdr:row>33</xdr:row>
      <xdr:rowOff>40540</xdr:rowOff>
    </xdr:to>
    <xdr:sp macro="" textlink="">
      <xdr:nvSpPr>
        <xdr:cNvPr id="139" name="楕円 138">
          <a:extLst>
            <a:ext uri="{FF2B5EF4-FFF2-40B4-BE49-F238E27FC236}">
              <a16:creationId xmlns:a16="http://schemas.microsoft.com/office/drawing/2014/main" id="{00000000-0008-0000-0D00-00008B000000}"/>
            </a:ext>
          </a:extLst>
        </xdr:cNvPr>
        <xdr:cNvSpPr/>
      </xdr:nvSpPr>
      <xdr:spPr>
        <a:xfrm>
          <a:off x="13001625" y="62444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88817</xdr:rowOff>
    </xdr:from>
    <xdr:ext cx="469744" cy="259045"/>
    <xdr:sp macro="" textlink="">
      <xdr:nvSpPr>
        <xdr:cNvPr id="140" name="債務償還比率該当値テキスト">
          <a:extLst>
            <a:ext uri="{FF2B5EF4-FFF2-40B4-BE49-F238E27FC236}">
              <a16:creationId xmlns:a16="http://schemas.microsoft.com/office/drawing/2014/main" id="{00000000-0008-0000-0D00-00008C000000}"/>
            </a:ext>
          </a:extLst>
        </xdr:cNvPr>
        <xdr:cNvSpPr txBox="1"/>
      </xdr:nvSpPr>
      <xdr:spPr>
        <a:xfrm>
          <a:off x="13080365" y="622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44849</xdr:rowOff>
    </xdr:from>
    <xdr:to>
      <xdr:col>72</xdr:col>
      <xdr:colOff>123825</xdr:colOff>
      <xdr:row>32</xdr:row>
      <xdr:rowOff>146449</xdr:rowOff>
    </xdr:to>
    <xdr:sp macro="" textlink="">
      <xdr:nvSpPr>
        <xdr:cNvPr id="141" name="楕円 140">
          <a:extLst>
            <a:ext uri="{FF2B5EF4-FFF2-40B4-BE49-F238E27FC236}">
              <a16:creationId xmlns:a16="http://schemas.microsoft.com/office/drawing/2014/main" id="{00000000-0008-0000-0D00-00008D000000}"/>
            </a:ext>
          </a:extLst>
        </xdr:cNvPr>
        <xdr:cNvSpPr/>
      </xdr:nvSpPr>
      <xdr:spPr>
        <a:xfrm>
          <a:off x="12359005" y="617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95649</xdr:rowOff>
    </xdr:from>
    <xdr:to>
      <xdr:col>76</xdr:col>
      <xdr:colOff>22225</xdr:colOff>
      <xdr:row>32</xdr:row>
      <xdr:rowOff>161190</xdr:rowOff>
    </xdr:to>
    <xdr:cxnSp macro="">
      <xdr:nvCxnSpPr>
        <xdr:cNvPr id="142" name="直線コネクタ 141">
          <a:extLst>
            <a:ext uri="{FF2B5EF4-FFF2-40B4-BE49-F238E27FC236}">
              <a16:creationId xmlns:a16="http://schemas.microsoft.com/office/drawing/2014/main" id="{00000000-0008-0000-0D00-00008E000000}"/>
            </a:ext>
          </a:extLst>
        </xdr:cNvPr>
        <xdr:cNvCxnSpPr/>
      </xdr:nvCxnSpPr>
      <xdr:spPr>
        <a:xfrm>
          <a:off x="12409805" y="6229749"/>
          <a:ext cx="619760" cy="6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57341</xdr:rowOff>
    </xdr:from>
    <xdr:to>
      <xdr:col>68</xdr:col>
      <xdr:colOff>123825</xdr:colOff>
      <xdr:row>32</xdr:row>
      <xdr:rowOff>158941</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1688445" y="619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95649</xdr:rowOff>
    </xdr:from>
    <xdr:to>
      <xdr:col>72</xdr:col>
      <xdr:colOff>73025</xdr:colOff>
      <xdr:row>32</xdr:row>
      <xdr:rowOff>108141</xdr:rowOff>
    </xdr:to>
    <xdr:cxnSp macro="">
      <xdr:nvCxnSpPr>
        <xdr:cNvPr id="144" name="直線コネクタ 143">
          <a:extLst>
            <a:ext uri="{FF2B5EF4-FFF2-40B4-BE49-F238E27FC236}">
              <a16:creationId xmlns:a16="http://schemas.microsoft.com/office/drawing/2014/main" id="{00000000-0008-0000-0D00-000090000000}"/>
            </a:ext>
          </a:extLst>
        </xdr:cNvPr>
        <xdr:cNvCxnSpPr/>
      </xdr:nvCxnSpPr>
      <xdr:spPr>
        <a:xfrm flipV="1">
          <a:off x="11739245" y="6229749"/>
          <a:ext cx="670560" cy="1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23450</xdr:rowOff>
    </xdr:from>
    <xdr:to>
      <xdr:col>64</xdr:col>
      <xdr:colOff>123825</xdr:colOff>
      <xdr:row>33</xdr:row>
      <xdr:rowOff>125050</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1017885" y="632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108141</xdr:rowOff>
    </xdr:from>
    <xdr:to>
      <xdr:col>68</xdr:col>
      <xdr:colOff>73025</xdr:colOff>
      <xdr:row>33</xdr:row>
      <xdr:rowOff>74250</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flipV="1">
          <a:off x="11068685" y="6242241"/>
          <a:ext cx="670560" cy="13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94080</xdr:rowOff>
    </xdr:from>
    <xdr:to>
      <xdr:col>60</xdr:col>
      <xdr:colOff>123825</xdr:colOff>
      <xdr:row>34</xdr:row>
      <xdr:rowOff>24230</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0347325" y="6395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74250</xdr:rowOff>
    </xdr:from>
    <xdr:to>
      <xdr:col>64</xdr:col>
      <xdr:colOff>73025</xdr:colOff>
      <xdr:row>33</xdr:row>
      <xdr:rowOff>144880</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0398125" y="6375990"/>
          <a:ext cx="670560" cy="7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83910</xdr:rowOff>
    </xdr:from>
    <xdr:ext cx="469744" cy="259045"/>
    <xdr:sp macro="" textlink="">
      <xdr:nvSpPr>
        <xdr:cNvPr id="149" name="n_1aveValue債務償還比率">
          <a:extLst>
            <a:ext uri="{FF2B5EF4-FFF2-40B4-BE49-F238E27FC236}">
              <a16:creationId xmlns:a16="http://schemas.microsoft.com/office/drawing/2014/main" id="{00000000-0008-0000-0D00-000095000000}"/>
            </a:ext>
          </a:extLst>
        </xdr:cNvPr>
        <xdr:cNvSpPr txBox="1"/>
      </xdr:nvSpPr>
      <xdr:spPr>
        <a:xfrm>
          <a:off x="12185092" y="5379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33981</xdr:rowOff>
    </xdr:from>
    <xdr:ext cx="469744" cy="259045"/>
    <xdr:sp macro="" textlink="">
      <xdr:nvSpPr>
        <xdr:cNvPr id="150" name="n_2aveValue債務償還比率">
          <a:extLst>
            <a:ext uri="{FF2B5EF4-FFF2-40B4-BE49-F238E27FC236}">
              <a16:creationId xmlns:a16="http://schemas.microsoft.com/office/drawing/2014/main" id="{00000000-0008-0000-0D00-000096000000}"/>
            </a:ext>
          </a:extLst>
        </xdr:cNvPr>
        <xdr:cNvSpPr txBox="1"/>
      </xdr:nvSpPr>
      <xdr:spPr>
        <a:xfrm>
          <a:off x="11527232" y="5497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22795</xdr:rowOff>
    </xdr:from>
    <xdr:ext cx="469744" cy="259045"/>
    <xdr:sp macro="" textlink="">
      <xdr:nvSpPr>
        <xdr:cNvPr id="151" name="n_3aveValue債務償還比率">
          <a:extLst>
            <a:ext uri="{FF2B5EF4-FFF2-40B4-BE49-F238E27FC236}">
              <a16:creationId xmlns:a16="http://schemas.microsoft.com/office/drawing/2014/main" id="{00000000-0008-0000-0D00-000097000000}"/>
            </a:ext>
          </a:extLst>
        </xdr:cNvPr>
        <xdr:cNvSpPr txBox="1"/>
      </xdr:nvSpPr>
      <xdr:spPr>
        <a:xfrm>
          <a:off x="10856672" y="582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21099</xdr:rowOff>
    </xdr:from>
    <xdr:ext cx="469744" cy="259045"/>
    <xdr:sp macro="" textlink="">
      <xdr:nvSpPr>
        <xdr:cNvPr id="152" name="n_4aveValue債務償還比率">
          <a:extLst>
            <a:ext uri="{FF2B5EF4-FFF2-40B4-BE49-F238E27FC236}">
              <a16:creationId xmlns:a16="http://schemas.microsoft.com/office/drawing/2014/main" id="{00000000-0008-0000-0D00-000098000000}"/>
            </a:ext>
          </a:extLst>
        </xdr:cNvPr>
        <xdr:cNvSpPr txBox="1"/>
      </xdr:nvSpPr>
      <xdr:spPr>
        <a:xfrm>
          <a:off x="10186112" y="581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137576</xdr:rowOff>
    </xdr:from>
    <xdr:ext cx="469744" cy="259045"/>
    <xdr:sp macro="" textlink="">
      <xdr:nvSpPr>
        <xdr:cNvPr id="153" name="n_1mainValue債務償還比率">
          <a:extLst>
            <a:ext uri="{FF2B5EF4-FFF2-40B4-BE49-F238E27FC236}">
              <a16:creationId xmlns:a16="http://schemas.microsoft.com/office/drawing/2014/main" id="{00000000-0008-0000-0D00-000099000000}"/>
            </a:ext>
          </a:extLst>
        </xdr:cNvPr>
        <xdr:cNvSpPr txBox="1"/>
      </xdr:nvSpPr>
      <xdr:spPr>
        <a:xfrm>
          <a:off x="12185092" y="6271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150068</xdr:rowOff>
    </xdr:from>
    <xdr:ext cx="469744" cy="259045"/>
    <xdr:sp macro="" textlink="">
      <xdr:nvSpPr>
        <xdr:cNvPr id="154" name="n_2mainValue債務償還比率">
          <a:extLst>
            <a:ext uri="{FF2B5EF4-FFF2-40B4-BE49-F238E27FC236}">
              <a16:creationId xmlns:a16="http://schemas.microsoft.com/office/drawing/2014/main" id="{00000000-0008-0000-0D00-00009A000000}"/>
            </a:ext>
          </a:extLst>
        </xdr:cNvPr>
        <xdr:cNvSpPr txBox="1"/>
      </xdr:nvSpPr>
      <xdr:spPr>
        <a:xfrm>
          <a:off x="11527232" y="628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116177</xdr:rowOff>
    </xdr:from>
    <xdr:ext cx="469744" cy="259045"/>
    <xdr:sp macro="" textlink="">
      <xdr:nvSpPr>
        <xdr:cNvPr id="155" name="n_3mainValue債務償還比率">
          <a:extLst>
            <a:ext uri="{FF2B5EF4-FFF2-40B4-BE49-F238E27FC236}">
              <a16:creationId xmlns:a16="http://schemas.microsoft.com/office/drawing/2014/main" id="{00000000-0008-0000-0D00-00009B000000}"/>
            </a:ext>
          </a:extLst>
        </xdr:cNvPr>
        <xdr:cNvSpPr txBox="1"/>
      </xdr:nvSpPr>
      <xdr:spPr>
        <a:xfrm>
          <a:off x="10856672" y="641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15357</xdr:rowOff>
    </xdr:from>
    <xdr:ext cx="469744" cy="259045"/>
    <xdr:sp macro="" textlink="">
      <xdr:nvSpPr>
        <xdr:cNvPr id="156" name="n_4mainValue債務償還比率">
          <a:extLst>
            <a:ext uri="{FF2B5EF4-FFF2-40B4-BE49-F238E27FC236}">
              <a16:creationId xmlns:a16="http://schemas.microsoft.com/office/drawing/2014/main" id="{00000000-0008-0000-0D00-00009C000000}"/>
            </a:ext>
          </a:extLst>
        </xdr:cNvPr>
        <xdr:cNvSpPr txBox="1"/>
      </xdr:nvSpPr>
      <xdr:spPr>
        <a:xfrm>
          <a:off x="10186112" y="648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00000000-0008-0000-0D00-00009D00000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00000000-0008-0000-0D00-00009E00000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00000000-0008-0000-0D00-00009F00000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00000000-0008-0000-0D00-0000A000000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00000000-0008-0000-0D00-0000A100000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00000000-0008-0000-0D00-0000A200000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青森県中泊町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10,000
9,937
216.34
9,989,808
9,662,663
245,647
4,847,078
13,929,768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167640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086225" y="548640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124960" y="704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02082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124960" y="526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020820" y="5486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135907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124960" y="633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036060" y="64833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312160" y="64452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38735</xdr:rowOff>
    </xdr:from>
    <xdr:to>
      <xdr:col>15</xdr:col>
      <xdr:colOff>101600</xdr:colOff>
      <xdr:row>38</xdr:row>
      <xdr:rowOff>140335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5146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154940</xdr:rowOff>
    </xdr:from>
    <xdr:to>
      <xdr:col>10</xdr:col>
      <xdr:colOff>165100</xdr:colOff>
      <xdr:row>38</xdr:row>
      <xdr:rowOff>85090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739900" y="635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126365</xdr:rowOff>
    </xdr:from>
    <xdr:to>
      <xdr:col>6</xdr:col>
      <xdr:colOff>38100</xdr:colOff>
      <xdr:row>38</xdr:row>
      <xdr:rowOff>56515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965200" y="6329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116840</xdr:rowOff>
    </xdr:from>
    <xdr:to>
      <xdr:col>24</xdr:col>
      <xdr:colOff>114300</xdr:colOff>
      <xdr:row>42</xdr:row>
      <xdr:rowOff>46990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036060" y="6990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31767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124960" y="690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137795</xdr:rowOff>
    </xdr:from>
    <xdr:to>
      <xdr:col>20</xdr:col>
      <xdr:colOff>38100</xdr:colOff>
      <xdr:row>41</xdr:row>
      <xdr:rowOff>67945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312160" y="68433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17145</xdr:rowOff>
    </xdr:from>
    <xdr:to>
      <xdr:col>24</xdr:col>
      <xdr:colOff>63500</xdr:colOff>
      <xdr:row>41</xdr:row>
      <xdr:rowOff>167640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355340" y="6890385"/>
          <a:ext cx="73152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130175</xdr:rowOff>
    </xdr:from>
    <xdr:to>
      <xdr:col>15</xdr:col>
      <xdr:colOff>101600</xdr:colOff>
      <xdr:row>41</xdr:row>
      <xdr:rowOff>60325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514600" y="68357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9525</xdr:rowOff>
    </xdr:from>
    <xdr:to>
      <xdr:col>19</xdr:col>
      <xdr:colOff>177800</xdr:colOff>
      <xdr:row>41</xdr:row>
      <xdr:rowOff>17145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565400" y="6882765"/>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21607</xdr:rowOff>
    </xdr:from>
    <xdr:ext cx="405111" cy="259045"/>
    <xdr:sp macro="" textlink="">
      <xdr:nvSpPr>
        <xdr:cNvPr id="79" name="n_1aveValue【道路】&#10;有形固定資産減価償却率">
          <a:extLst>
            <a:ext uri="{FF2B5EF4-FFF2-40B4-BE49-F238E27FC236}">
              <a16:creationId xmlns:a16="http://schemas.microsoft.com/office/drawing/2014/main" id="{00000000-0008-0000-0E00-00004F000000}"/>
            </a:ext>
          </a:extLst>
        </xdr:cNvPr>
        <xdr:cNvSpPr txBox="1"/>
      </xdr:nvSpPr>
      <xdr:spPr>
        <a:xfrm>
          <a:off x="317056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156862</xdr:rowOff>
    </xdr:from>
    <xdr:ext cx="405111" cy="259045"/>
    <xdr:sp macro="" textlink="">
      <xdr:nvSpPr>
        <xdr:cNvPr id="80" name="n_2aveValue【道路】&#10;有形固定資産減価償却率">
          <a:extLst>
            <a:ext uri="{FF2B5EF4-FFF2-40B4-BE49-F238E27FC236}">
              <a16:creationId xmlns:a16="http://schemas.microsoft.com/office/drawing/2014/main" id="{00000000-0008-0000-0E00-000050000000}"/>
            </a:ext>
          </a:extLst>
        </xdr:cNvPr>
        <xdr:cNvSpPr txBox="1"/>
      </xdr:nvSpPr>
      <xdr:spPr>
        <a:xfrm>
          <a:off x="2385704"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81" name="n_3aveValue【道路】&#10;有形固定資産減価償却率">
          <a:extLst>
            <a:ext uri="{FF2B5EF4-FFF2-40B4-BE49-F238E27FC236}">
              <a16:creationId xmlns:a16="http://schemas.microsoft.com/office/drawing/2014/main" id="{00000000-0008-0000-0E00-000051000000}"/>
            </a:ext>
          </a:extLst>
        </xdr:cNvPr>
        <xdr:cNvSpPr txBox="1"/>
      </xdr:nvSpPr>
      <xdr:spPr>
        <a:xfrm>
          <a:off x="161100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73042</xdr:rowOff>
    </xdr:from>
    <xdr:ext cx="405111" cy="259045"/>
    <xdr:sp macro="" textlink="">
      <xdr:nvSpPr>
        <xdr:cNvPr id="82" name="n_4aveValue【道路】&#10;有形固定資産減価償却率">
          <a:extLst>
            <a:ext uri="{FF2B5EF4-FFF2-40B4-BE49-F238E27FC236}">
              <a16:creationId xmlns:a16="http://schemas.microsoft.com/office/drawing/2014/main" id="{00000000-0008-0000-0E00-000052000000}"/>
            </a:ext>
          </a:extLst>
        </xdr:cNvPr>
        <xdr:cNvSpPr txBox="1"/>
      </xdr:nvSpPr>
      <xdr:spPr>
        <a:xfrm>
          <a:off x="83630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59072</xdr:rowOff>
    </xdr:from>
    <xdr:ext cx="405111" cy="259045"/>
    <xdr:sp macro="" textlink="">
      <xdr:nvSpPr>
        <xdr:cNvPr id="83" name="n_1mainValue【道路】&#10;有形固定資産減価償却率">
          <a:extLst>
            <a:ext uri="{FF2B5EF4-FFF2-40B4-BE49-F238E27FC236}">
              <a16:creationId xmlns:a16="http://schemas.microsoft.com/office/drawing/2014/main" id="{00000000-0008-0000-0E00-000053000000}"/>
            </a:ext>
          </a:extLst>
        </xdr:cNvPr>
        <xdr:cNvSpPr txBox="1"/>
      </xdr:nvSpPr>
      <xdr:spPr>
        <a:xfrm>
          <a:off x="3170564" y="693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51452</xdr:rowOff>
    </xdr:from>
    <xdr:ext cx="405111" cy="259045"/>
    <xdr:sp macro="" textlink="">
      <xdr:nvSpPr>
        <xdr:cNvPr id="84" name="n_2mainValue【道路】&#10;有形固定資産減価償却率">
          <a:extLst>
            <a:ext uri="{FF2B5EF4-FFF2-40B4-BE49-F238E27FC236}">
              <a16:creationId xmlns:a16="http://schemas.microsoft.com/office/drawing/2014/main" id="{00000000-0008-0000-0E00-000054000000}"/>
            </a:ext>
          </a:extLst>
        </xdr:cNvPr>
        <xdr:cNvSpPr txBox="1"/>
      </xdr:nvSpPr>
      <xdr:spPr>
        <a:xfrm>
          <a:off x="2385704" y="692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00000000-0008-0000-0E00-000055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00000000-0008-0000-0E00-000056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00000000-0008-0000-0E00-000057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00000000-0008-0000-0E00-000058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00000000-0008-0000-0E00-00005D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00000000-0008-0000-0E00-00005E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a:extLst>
            <a:ext uri="{FF2B5EF4-FFF2-40B4-BE49-F238E27FC236}">
              <a16:creationId xmlns:a16="http://schemas.microsoft.com/office/drawing/2014/main" id="{00000000-0008-0000-0E00-00005F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a:extLst>
            <a:ext uri="{FF2B5EF4-FFF2-40B4-BE49-F238E27FC236}">
              <a16:creationId xmlns:a16="http://schemas.microsoft.com/office/drawing/2014/main" id="{00000000-0008-0000-0E00-000060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a:extLst>
            <a:ext uri="{FF2B5EF4-FFF2-40B4-BE49-F238E27FC236}">
              <a16:creationId xmlns:a16="http://schemas.microsoft.com/office/drawing/2014/main" id="{00000000-0008-0000-0E00-000061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8" name="テキスト ボックス 97">
          <a:extLst>
            <a:ext uri="{FF2B5EF4-FFF2-40B4-BE49-F238E27FC236}">
              <a16:creationId xmlns:a16="http://schemas.microsoft.com/office/drawing/2014/main" id="{00000000-0008-0000-0E00-000062000000}"/>
            </a:ext>
          </a:extLst>
        </xdr:cNvPr>
        <xdr:cNvSpPr txBox="1"/>
      </xdr:nvSpPr>
      <xdr:spPr>
        <a:xfrm>
          <a:off x="529992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5209768" y="54508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20976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a16="http://schemas.microsoft.com/office/drawing/2014/main" id="{00000000-0008-0000-0E00-00006B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31266</xdr:rowOff>
    </xdr:from>
    <xdr:to>
      <xdr:col>54</xdr:col>
      <xdr:colOff>189865</xdr:colOff>
      <xdr:row>42</xdr:row>
      <xdr:rowOff>12850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flipV="1">
          <a:off x="9219565" y="5731026"/>
          <a:ext cx="0" cy="1322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16677</xdr:rowOff>
    </xdr:from>
    <xdr:ext cx="534377" cy="259045"/>
    <xdr:sp macro="" textlink="">
      <xdr:nvSpPr>
        <xdr:cNvPr id="109" name="【道路】&#10;一人当たり延長最小値テキスト">
          <a:extLst>
            <a:ext uri="{FF2B5EF4-FFF2-40B4-BE49-F238E27FC236}">
              <a16:creationId xmlns:a16="http://schemas.microsoft.com/office/drawing/2014/main" id="{00000000-0008-0000-0E00-00006D000000}"/>
            </a:ext>
          </a:extLst>
        </xdr:cNvPr>
        <xdr:cNvSpPr txBox="1"/>
      </xdr:nvSpPr>
      <xdr:spPr>
        <a:xfrm>
          <a:off x="9258300" y="705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12850</xdr:rowOff>
    </xdr:from>
    <xdr:to>
      <xdr:col>55</xdr:col>
      <xdr:colOff>88900</xdr:colOff>
      <xdr:row>42</xdr:row>
      <xdr:rowOff>12850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9154160" y="705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149393</xdr:rowOff>
    </xdr:from>
    <xdr:ext cx="690189" cy="259045"/>
    <xdr:sp macro="" textlink="">
      <xdr:nvSpPr>
        <xdr:cNvPr id="111" name="【道路】&#10;一人当たり延長最大値テキスト">
          <a:extLst>
            <a:ext uri="{FF2B5EF4-FFF2-40B4-BE49-F238E27FC236}">
              <a16:creationId xmlns:a16="http://schemas.microsoft.com/office/drawing/2014/main" id="{00000000-0008-0000-0E00-00006F000000}"/>
            </a:ext>
          </a:extLst>
        </xdr:cNvPr>
        <xdr:cNvSpPr txBox="1"/>
      </xdr:nvSpPr>
      <xdr:spPr>
        <a:xfrm>
          <a:off x="9258300" y="55138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31266</xdr:rowOff>
    </xdr:from>
    <xdr:to>
      <xdr:col>55</xdr:col>
      <xdr:colOff>88900</xdr:colOff>
      <xdr:row>34</xdr:row>
      <xdr:rowOff>31266</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9154160" y="57310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81223</xdr:rowOff>
    </xdr:from>
    <xdr:ext cx="534377" cy="259045"/>
    <xdr:sp macro="" textlink="">
      <xdr:nvSpPr>
        <xdr:cNvPr id="113" name="【道路】&#10;一人当たり延長平均値テキスト">
          <a:extLst>
            <a:ext uri="{FF2B5EF4-FFF2-40B4-BE49-F238E27FC236}">
              <a16:creationId xmlns:a16="http://schemas.microsoft.com/office/drawing/2014/main" id="{00000000-0008-0000-0E00-000071000000}"/>
            </a:ext>
          </a:extLst>
        </xdr:cNvPr>
        <xdr:cNvSpPr txBox="1"/>
      </xdr:nvSpPr>
      <xdr:spPr>
        <a:xfrm>
          <a:off x="9258300" y="678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58346</xdr:rowOff>
    </xdr:from>
    <xdr:to>
      <xdr:col>55</xdr:col>
      <xdr:colOff>50800</xdr:colOff>
      <xdr:row>41</xdr:row>
      <xdr:rowOff>159946</xdr:rowOff>
    </xdr:to>
    <xdr:sp macro="" textlink="">
      <xdr:nvSpPr>
        <xdr:cNvPr id="114" name="フローチャート: 判断 113">
          <a:extLst>
            <a:ext uri="{FF2B5EF4-FFF2-40B4-BE49-F238E27FC236}">
              <a16:creationId xmlns:a16="http://schemas.microsoft.com/office/drawing/2014/main" id="{00000000-0008-0000-0E00-000072000000}"/>
            </a:ext>
          </a:extLst>
        </xdr:cNvPr>
        <xdr:cNvSpPr/>
      </xdr:nvSpPr>
      <xdr:spPr>
        <a:xfrm>
          <a:off x="9192260" y="69315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56336</xdr:rowOff>
    </xdr:from>
    <xdr:to>
      <xdr:col>50</xdr:col>
      <xdr:colOff>165100</xdr:colOff>
      <xdr:row>41</xdr:row>
      <xdr:rowOff>157936</xdr:rowOff>
    </xdr:to>
    <xdr:sp macro="" textlink="">
      <xdr:nvSpPr>
        <xdr:cNvPr id="115" name="フローチャート: 判断 114">
          <a:extLst>
            <a:ext uri="{FF2B5EF4-FFF2-40B4-BE49-F238E27FC236}">
              <a16:creationId xmlns:a16="http://schemas.microsoft.com/office/drawing/2014/main" id="{00000000-0008-0000-0E00-000073000000}"/>
            </a:ext>
          </a:extLst>
        </xdr:cNvPr>
        <xdr:cNvSpPr/>
      </xdr:nvSpPr>
      <xdr:spPr>
        <a:xfrm>
          <a:off x="8445500" y="692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86885</xdr:rowOff>
    </xdr:from>
    <xdr:to>
      <xdr:col>46</xdr:col>
      <xdr:colOff>38100</xdr:colOff>
      <xdr:row>42</xdr:row>
      <xdr:rowOff>17035</xdr:rowOff>
    </xdr:to>
    <xdr:sp macro="" textlink="">
      <xdr:nvSpPr>
        <xdr:cNvPr id="116" name="フローチャート: 判断 115">
          <a:extLst>
            <a:ext uri="{FF2B5EF4-FFF2-40B4-BE49-F238E27FC236}">
              <a16:creationId xmlns:a16="http://schemas.microsoft.com/office/drawing/2014/main" id="{00000000-0008-0000-0E00-000074000000}"/>
            </a:ext>
          </a:extLst>
        </xdr:cNvPr>
        <xdr:cNvSpPr/>
      </xdr:nvSpPr>
      <xdr:spPr>
        <a:xfrm>
          <a:off x="7670800" y="69601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112082</xdr:rowOff>
    </xdr:from>
    <xdr:to>
      <xdr:col>41</xdr:col>
      <xdr:colOff>101600</xdr:colOff>
      <xdr:row>42</xdr:row>
      <xdr:rowOff>42232</xdr:rowOff>
    </xdr:to>
    <xdr:sp macro="" textlink="">
      <xdr:nvSpPr>
        <xdr:cNvPr id="117" name="フローチャート: 判断 116">
          <a:extLst>
            <a:ext uri="{FF2B5EF4-FFF2-40B4-BE49-F238E27FC236}">
              <a16:creationId xmlns:a16="http://schemas.microsoft.com/office/drawing/2014/main" id="{00000000-0008-0000-0E00-000075000000}"/>
            </a:ext>
          </a:extLst>
        </xdr:cNvPr>
        <xdr:cNvSpPr/>
      </xdr:nvSpPr>
      <xdr:spPr>
        <a:xfrm>
          <a:off x="6873240" y="69853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112679</xdr:rowOff>
    </xdr:from>
    <xdr:to>
      <xdr:col>36</xdr:col>
      <xdr:colOff>165100</xdr:colOff>
      <xdr:row>42</xdr:row>
      <xdr:rowOff>42829</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6098540" y="69859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E00-000077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E00-000078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E00-000079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123208</xdr:rowOff>
    </xdr:from>
    <xdr:to>
      <xdr:col>55</xdr:col>
      <xdr:colOff>50800</xdr:colOff>
      <xdr:row>42</xdr:row>
      <xdr:rowOff>53358</xdr:rowOff>
    </xdr:to>
    <xdr:sp macro="" textlink="">
      <xdr:nvSpPr>
        <xdr:cNvPr id="124" name="楕円 123">
          <a:extLst>
            <a:ext uri="{FF2B5EF4-FFF2-40B4-BE49-F238E27FC236}">
              <a16:creationId xmlns:a16="http://schemas.microsoft.com/office/drawing/2014/main" id="{00000000-0008-0000-0E00-00007C000000}"/>
            </a:ext>
          </a:extLst>
        </xdr:cNvPr>
        <xdr:cNvSpPr/>
      </xdr:nvSpPr>
      <xdr:spPr>
        <a:xfrm>
          <a:off x="9192260" y="69964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38135</xdr:rowOff>
    </xdr:from>
    <xdr:ext cx="534377" cy="259045"/>
    <xdr:sp macro="" textlink="">
      <xdr:nvSpPr>
        <xdr:cNvPr id="125" name="【道路】&#10;一人当たり延長該当値テキスト">
          <a:extLst>
            <a:ext uri="{FF2B5EF4-FFF2-40B4-BE49-F238E27FC236}">
              <a16:creationId xmlns:a16="http://schemas.microsoft.com/office/drawing/2014/main" id="{00000000-0008-0000-0E00-00007D000000}"/>
            </a:ext>
          </a:extLst>
        </xdr:cNvPr>
        <xdr:cNvSpPr txBox="1"/>
      </xdr:nvSpPr>
      <xdr:spPr>
        <a:xfrm>
          <a:off x="9258300" y="691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124357</xdr:rowOff>
    </xdr:from>
    <xdr:to>
      <xdr:col>50</xdr:col>
      <xdr:colOff>165100</xdr:colOff>
      <xdr:row>42</xdr:row>
      <xdr:rowOff>54507</xdr:rowOff>
    </xdr:to>
    <xdr:sp macro="" textlink="">
      <xdr:nvSpPr>
        <xdr:cNvPr id="126" name="楕円 125">
          <a:extLst>
            <a:ext uri="{FF2B5EF4-FFF2-40B4-BE49-F238E27FC236}">
              <a16:creationId xmlns:a16="http://schemas.microsoft.com/office/drawing/2014/main" id="{00000000-0008-0000-0E00-00007E000000}"/>
            </a:ext>
          </a:extLst>
        </xdr:cNvPr>
        <xdr:cNvSpPr/>
      </xdr:nvSpPr>
      <xdr:spPr>
        <a:xfrm>
          <a:off x="8445500" y="69975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2558</xdr:rowOff>
    </xdr:from>
    <xdr:to>
      <xdr:col>55</xdr:col>
      <xdr:colOff>0</xdr:colOff>
      <xdr:row>42</xdr:row>
      <xdr:rowOff>3707</xdr:rowOff>
    </xdr:to>
    <xdr:cxnSp macro="">
      <xdr:nvCxnSpPr>
        <xdr:cNvPr id="127" name="直線コネクタ 126">
          <a:extLst>
            <a:ext uri="{FF2B5EF4-FFF2-40B4-BE49-F238E27FC236}">
              <a16:creationId xmlns:a16="http://schemas.microsoft.com/office/drawing/2014/main" id="{00000000-0008-0000-0E00-00007F000000}"/>
            </a:ext>
          </a:extLst>
        </xdr:cNvPr>
        <xdr:cNvCxnSpPr/>
      </xdr:nvCxnSpPr>
      <xdr:spPr>
        <a:xfrm flipV="1">
          <a:off x="8496300" y="7043438"/>
          <a:ext cx="7239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125301</xdr:rowOff>
    </xdr:from>
    <xdr:to>
      <xdr:col>46</xdr:col>
      <xdr:colOff>38100</xdr:colOff>
      <xdr:row>42</xdr:row>
      <xdr:rowOff>55451</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7670800" y="69985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3707</xdr:rowOff>
    </xdr:from>
    <xdr:to>
      <xdr:col>50</xdr:col>
      <xdr:colOff>114300</xdr:colOff>
      <xdr:row>42</xdr:row>
      <xdr:rowOff>4651</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flipV="1">
          <a:off x="7713980" y="7044587"/>
          <a:ext cx="782320" cy="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3013</xdr:rowOff>
    </xdr:from>
    <xdr:ext cx="534377" cy="259045"/>
    <xdr:sp macro="" textlink="">
      <xdr:nvSpPr>
        <xdr:cNvPr id="130" name="n_1aveValue【道路】&#10;一人当たり延長">
          <a:extLst>
            <a:ext uri="{FF2B5EF4-FFF2-40B4-BE49-F238E27FC236}">
              <a16:creationId xmlns:a16="http://schemas.microsoft.com/office/drawing/2014/main" id="{00000000-0008-0000-0E00-000082000000}"/>
            </a:ext>
          </a:extLst>
        </xdr:cNvPr>
        <xdr:cNvSpPr txBox="1"/>
      </xdr:nvSpPr>
      <xdr:spPr>
        <a:xfrm>
          <a:off x="8239271" y="670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33562</xdr:rowOff>
    </xdr:from>
    <xdr:ext cx="534377" cy="259045"/>
    <xdr:sp macro="" textlink="">
      <xdr:nvSpPr>
        <xdr:cNvPr id="131" name="n_2aveValue【道路】&#10;一人当たり延長">
          <a:extLst>
            <a:ext uri="{FF2B5EF4-FFF2-40B4-BE49-F238E27FC236}">
              <a16:creationId xmlns:a16="http://schemas.microsoft.com/office/drawing/2014/main" id="{00000000-0008-0000-0E00-000083000000}"/>
            </a:ext>
          </a:extLst>
        </xdr:cNvPr>
        <xdr:cNvSpPr txBox="1"/>
      </xdr:nvSpPr>
      <xdr:spPr>
        <a:xfrm>
          <a:off x="7477271" y="673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58759</xdr:rowOff>
    </xdr:from>
    <xdr:ext cx="534377" cy="259045"/>
    <xdr:sp macro="" textlink="">
      <xdr:nvSpPr>
        <xdr:cNvPr id="132" name="n_3aveValue【道路】&#10;一人当たり延長">
          <a:extLst>
            <a:ext uri="{FF2B5EF4-FFF2-40B4-BE49-F238E27FC236}">
              <a16:creationId xmlns:a16="http://schemas.microsoft.com/office/drawing/2014/main" id="{00000000-0008-0000-0E00-000084000000}"/>
            </a:ext>
          </a:extLst>
        </xdr:cNvPr>
        <xdr:cNvSpPr txBox="1"/>
      </xdr:nvSpPr>
      <xdr:spPr>
        <a:xfrm>
          <a:off x="6702571" y="67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59356</xdr:rowOff>
    </xdr:from>
    <xdr:ext cx="534377" cy="259045"/>
    <xdr:sp macro="" textlink="">
      <xdr:nvSpPr>
        <xdr:cNvPr id="133" name="n_4aveValue【道路】&#10;一人当たり延長">
          <a:extLst>
            <a:ext uri="{FF2B5EF4-FFF2-40B4-BE49-F238E27FC236}">
              <a16:creationId xmlns:a16="http://schemas.microsoft.com/office/drawing/2014/main" id="{00000000-0008-0000-0E00-000085000000}"/>
            </a:ext>
          </a:extLst>
        </xdr:cNvPr>
        <xdr:cNvSpPr txBox="1"/>
      </xdr:nvSpPr>
      <xdr:spPr>
        <a:xfrm>
          <a:off x="5905011" y="676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45634</xdr:rowOff>
    </xdr:from>
    <xdr:ext cx="534377" cy="259045"/>
    <xdr:sp macro="" textlink="">
      <xdr:nvSpPr>
        <xdr:cNvPr id="134" name="n_1mainValue【道路】&#10;一人当たり延長">
          <a:extLst>
            <a:ext uri="{FF2B5EF4-FFF2-40B4-BE49-F238E27FC236}">
              <a16:creationId xmlns:a16="http://schemas.microsoft.com/office/drawing/2014/main" id="{00000000-0008-0000-0E00-000086000000}"/>
            </a:ext>
          </a:extLst>
        </xdr:cNvPr>
        <xdr:cNvSpPr txBox="1"/>
      </xdr:nvSpPr>
      <xdr:spPr>
        <a:xfrm>
          <a:off x="8239271" y="708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46578</xdr:rowOff>
    </xdr:from>
    <xdr:ext cx="534377" cy="259045"/>
    <xdr:sp macro="" textlink="">
      <xdr:nvSpPr>
        <xdr:cNvPr id="135" name="n_2mainValue【道路】&#10;一人当たり延長">
          <a:extLst>
            <a:ext uri="{FF2B5EF4-FFF2-40B4-BE49-F238E27FC236}">
              <a16:creationId xmlns:a16="http://schemas.microsoft.com/office/drawing/2014/main" id="{00000000-0008-0000-0E00-000087000000}"/>
            </a:ext>
          </a:extLst>
        </xdr:cNvPr>
        <xdr:cNvSpPr txBox="1"/>
      </xdr:nvSpPr>
      <xdr:spPr>
        <a:xfrm>
          <a:off x="7477271" y="708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a:extLst>
            <a:ext uri="{FF2B5EF4-FFF2-40B4-BE49-F238E27FC236}">
              <a16:creationId xmlns:a16="http://schemas.microsoft.com/office/drawing/2014/main" id="{00000000-0008-0000-0E00-000088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a:extLst>
            <a:ext uri="{FF2B5EF4-FFF2-40B4-BE49-F238E27FC236}">
              <a16:creationId xmlns:a16="http://schemas.microsoft.com/office/drawing/2014/main" id="{00000000-0008-0000-0E00-000089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a:extLst>
            <a:ext uri="{FF2B5EF4-FFF2-40B4-BE49-F238E27FC236}">
              <a16:creationId xmlns:a16="http://schemas.microsoft.com/office/drawing/2014/main" id="{00000000-0008-0000-0E00-00008A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a:extLst>
            <a:ext uri="{FF2B5EF4-FFF2-40B4-BE49-F238E27FC236}">
              <a16:creationId xmlns:a16="http://schemas.microsoft.com/office/drawing/2014/main" id="{00000000-0008-0000-0E00-00008B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a:extLst>
            <a:ext uri="{FF2B5EF4-FFF2-40B4-BE49-F238E27FC236}">
              <a16:creationId xmlns:a16="http://schemas.microsoft.com/office/drawing/2014/main" id="{00000000-0008-0000-0E00-00008C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a:extLst>
            <a:ext uri="{FF2B5EF4-FFF2-40B4-BE49-F238E27FC236}">
              <a16:creationId xmlns:a16="http://schemas.microsoft.com/office/drawing/2014/main" id="{00000000-0008-0000-0E00-00008D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a:extLst>
            <a:ext uri="{FF2B5EF4-FFF2-40B4-BE49-F238E27FC236}">
              <a16:creationId xmlns:a16="http://schemas.microsoft.com/office/drawing/2014/main" id="{00000000-0008-0000-0E00-00008E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a:extLst>
            <a:ext uri="{FF2B5EF4-FFF2-40B4-BE49-F238E27FC236}">
              <a16:creationId xmlns:a16="http://schemas.microsoft.com/office/drawing/2014/main" id="{00000000-0008-0000-0E00-00008F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a:extLst>
            <a:ext uri="{FF2B5EF4-FFF2-40B4-BE49-F238E27FC236}">
              <a16:creationId xmlns:a16="http://schemas.microsoft.com/office/drawing/2014/main" id="{00000000-0008-0000-0E00-000090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a:extLst>
            <a:ext uri="{FF2B5EF4-FFF2-40B4-BE49-F238E27FC236}">
              <a16:creationId xmlns:a16="http://schemas.microsoft.com/office/drawing/2014/main" id="{00000000-0008-0000-0E00-000091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6" name="テキスト ボックス 145">
          <a:extLst>
            <a:ext uri="{FF2B5EF4-FFF2-40B4-BE49-F238E27FC236}">
              <a16:creationId xmlns:a16="http://schemas.microsoft.com/office/drawing/2014/main" id="{00000000-0008-0000-0E00-000092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a:extLst>
            <a:ext uri="{FF2B5EF4-FFF2-40B4-BE49-F238E27FC236}">
              <a16:creationId xmlns:a16="http://schemas.microsoft.com/office/drawing/2014/main" id="{00000000-0008-0000-0E00-000093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8" name="テキスト ボックス 147">
          <a:extLst>
            <a:ext uri="{FF2B5EF4-FFF2-40B4-BE49-F238E27FC236}">
              <a16:creationId xmlns:a16="http://schemas.microsoft.com/office/drawing/2014/main" id="{00000000-0008-0000-0E00-000094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a:extLst>
            <a:ext uri="{FF2B5EF4-FFF2-40B4-BE49-F238E27FC236}">
              <a16:creationId xmlns:a16="http://schemas.microsoft.com/office/drawing/2014/main" id="{00000000-0008-0000-0E00-000095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a:extLst>
            <a:ext uri="{FF2B5EF4-FFF2-40B4-BE49-F238E27FC236}">
              <a16:creationId xmlns:a16="http://schemas.microsoft.com/office/drawing/2014/main" id="{00000000-0008-0000-0E00-000097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a:extLst>
            <a:ext uri="{FF2B5EF4-FFF2-40B4-BE49-F238E27FC236}">
              <a16:creationId xmlns:a16="http://schemas.microsoft.com/office/drawing/2014/main" id="{00000000-0008-0000-0E00-000099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橋りょう・トンネル】&#10;有形固定資産減価償却率グラフ枠">
          <a:extLst>
            <a:ext uri="{FF2B5EF4-FFF2-40B4-BE49-F238E27FC236}">
              <a16:creationId xmlns:a16="http://schemas.microsoft.com/office/drawing/2014/main" id="{00000000-0008-0000-0E00-0000A0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65315</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flipV="1">
          <a:off x="4086225" y="9349196"/>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62" name="【橋りょう・トンネル】&#10;有形固定資産減価償却率最小値テキスト">
          <a:extLst>
            <a:ext uri="{FF2B5EF4-FFF2-40B4-BE49-F238E27FC236}">
              <a16:creationId xmlns:a16="http://schemas.microsoft.com/office/drawing/2014/main" id="{00000000-0008-0000-0E00-0000A2000000}"/>
            </a:ext>
          </a:extLst>
        </xdr:cNvPr>
        <xdr:cNvSpPr txBox="1"/>
      </xdr:nvSpPr>
      <xdr:spPr>
        <a:xfrm>
          <a:off x="4124960" y="107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4020820" y="10794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340478" cy="259045"/>
    <xdr:sp macro="" textlink="">
      <xdr:nvSpPr>
        <xdr:cNvPr id="164" name="【橋りょう・トンネル】&#10;有形固定資産減価償却率最大値テキスト">
          <a:extLst>
            <a:ext uri="{FF2B5EF4-FFF2-40B4-BE49-F238E27FC236}">
              <a16:creationId xmlns:a16="http://schemas.microsoft.com/office/drawing/2014/main" id="{00000000-0008-0000-0E00-0000A4000000}"/>
            </a:ext>
          </a:extLst>
        </xdr:cNvPr>
        <xdr:cNvSpPr txBox="1"/>
      </xdr:nvSpPr>
      <xdr:spPr>
        <a:xfrm>
          <a:off x="4124960" y="91282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4020820" y="93491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81115</xdr:rowOff>
    </xdr:from>
    <xdr:ext cx="405111" cy="259045"/>
    <xdr:sp macro="" textlink="">
      <xdr:nvSpPr>
        <xdr:cNvPr id="166" name="【橋りょう・トンネル】&#10;有形固定資産減価償却率平均値テキスト">
          <a:extLst>
            <a:ext uri="{FF2B5EF4-FFF2-40B4-BE49-F238E27FC236}">
              <a16:creationId xmlns:a16="http://schemas.microsoft.com/office/drawing/2014/main" id="{00000000-0008-0000-0E00-0000A6000000}"/>
            </a:ext>
          </a:extLst>
        </xdr:cNvPr>
        <xdr:cNvSpPr txBox="1"/>
      </xdr:nvSpPr>
      <xdr:spPr>
        <a:xfrm>
          <a:off x="4124960" y="1013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102688</xdr:rowOff>
    </xdr:from>
    <xdr:to>
      <xdr:col>24</xdr:col>
      <xdr:colOff>114300</xdr:colOff>
      <xdr:row>61</xdr:row>
      <xdr:rowOff>32838</xdr:rowOff>
    </xdr:to>
    <xdr:sp macro="" textlink="">
      <xdr:nvSpPr>
        <xdr:cNvPr id="167" name="フローチャート: 判断 166">
          <a:extLst>
            <a:ext uri="{FF2B5EF4-FFF2-40B4-BE49-F238E27FC236}">
              <a16:creationId xmlns:a16="http://schemas.microsoft.com/office/drawing/2014/main" id="{00000000-0008-0000-0E00-0000A7000000}"/>
            </a:ext>
          </a:extLst>
        </xdr:cNvPr>
        <xdr:cNvSpPr/>
      </xdr:nvSpPr>
      <xdr:spPr>
        <a:xfrm>
          <a:off x="4036060" y="101610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99423</xdr:rowOff>
    </xdr:from>
    <xdr:to>
      <xdr:col>20</xdr:col>
      <xdr:colOff>38100</xdr:colOff>
      <xdr:row>61</xdr:row>
      <xdr:rowOff>29573</xdr:rowOff>
    </xdr:to>
    <xdr:sp macro="" textlink="">
      <xdr:nvSpPr>
        <xdr:cNvPr id="168" name="フローチャート: 判断 167">
          <a:extLst>
            <a:ext uri="{FF2B5EF4-FFF2-40B4-BE49-F238E27FC236}">
              <a16:creationId xmlns:a16="http://schemas.microsoft.com/office/drawing/2014/main" id="{00000000-0008-0000-0E00-0000A8000000}"/>
            </a:ext>
          </a:extLst>
        </xdr:cNvPr>
        <xdr:cNvSpPr/>
      </xdr:nvSpPr>
      <xdr:spPr>
        <a:xfrm>
          <a:off x="3312160" y="101578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69" name="フローチャート: 判断 168">
          <a:extLst>
            <a:ext uri="{FF2B5EF4-FFF2-40B4-BE49-F238E27FC236}">
              <a16:creationId xmlns:a16="http://schemas.microsoft.com/office/drawing/2014/main" id="{00000000-0008-0000-0E00-0000A9000000}"/>
            </a:ext>
          </a:extLst>
        </xdr:cNvPr>
        <xdr:cNvSpPr/>
      </xdr:nvSpPr>
      <xdr:spPr>
        <a:xfrm>
          <a:off x="2514600" y="10169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53703</xdr:rowOff>
    </xdr:from>
    <xdr:to>
      <xdr:col>10</xdr:col>
      <xdr:colOff>165100</xdr:colOff>
      <xdr:row>60</xdr:row>
      <xdr:rowOff>155303</xdr:rowOff>
    </xdr:to>
    <xdr:sp macro="" textlink="">
      <xdr:nvSpPr>
        <xdr:cNvPr id="170" name="フローチャート: 判断 169">
          <a:extLst>
            <a:ext uri="{FF2B5EF4-FFF2-40B4-BE49-F238E27FC236}">
              <a16:creationId xmlns:a16="http://schemas.microsoft.com/office/drawing/2014/main" id="{00000000-0008-0000-0E00-0000AA000000}"/>
            </a:ext>
          </a:extLst>
        </xdr:cNvPr>
        <xdr:cNvSpPr/>
      </xdr:nvSpPr>
      <xdr:spPr>
        <a:xfrm>
          <a:off x="17399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30843</xdr:rowOff>
    </xdr:from>
    <xdr:to>
      <xdr:col>6</xdr:col>
      <xdr:colOff>38100</xdr:colOff>
      <xdr:row>60</xdr:row>
      <xdr:rowOff>132443</xdr:rowOff>
    </xdr:to>
    <xdr:sp macro="" textlink="">
      <xdr:nvSpPr>
        <xdr:cNvPr id="171" name="フローチャート: 判断 170">
          <a:extLst>
            <a:ext uri="{FF2B5EF4-FFF2-40B4-BE49-F238E27FC236}">
              <a16:creationId xmlns:a16="http://schemas.microsoft.com/office/drawing/2014/main" id="{00000000-0008-0000-0E00-0000AB000000}"/>
            </a:ext>
          </a:extLst>
        </xdr:cNvPr>
        <xdr:cNvSpPr/>
      </xdr:nvSpPr>
      <xdr:spPr>
        <a:xfrm>
          <a:off x="965200" y="100892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00000000-0008-0000-0E00-0000AD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00000000-0008-0000-0E00-0000AE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0000000-0008-0000-0E00-0000AF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E00-0000B0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161472</xdr:rowOff>
    </xdr:from>
    <xdr:to>
      <xdr:col>24</xdr:col>
      <xdr:colOff>114300</xdr:colOff>
      <xdr:row>60</xdr:row>
      <xdr:rowOff>91622</xdr:rowOff>
    </xdr:to>
    <xdr:sp macro="" textlink="">
      <xdr:nvSpPr>
        <xdr:cNvPr id="177" name="楕円 176">
          <a:extLst>
            <a:ext uri="{FF2B5EF4-FFF2-40B4-BE49-F238E27FC236}">
              <a16:creationId xmlns:a16="http://schemas.microsoft.com/office/drawing/2014/main" id="{00000000-0008-0000-0E00-0000B1000000}"/>
            </a:ext>
          </a:extLst>
        </xdr:cNvPr>
        <xdr:cNvSpPr/>
      </xdr:nvSpPr>
      <xdr:spPr>
        <a:xfrm>
          <a:off x="4036060" y="100522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12899</xdr:rowOff>
    </xdr:from>
    <xdr:ext cx="405111" cy="259045"/>
    <xdr:sp macro="" textlink="">
      <xdr:nvSpPr>
        <xdr:cNvPr id="178" name="【橋りょう・トンネル】&#10;有形固定資産減価償却率該当値テキスト">
          <a:extLst>
            <a:ext uri="{FF2B5EF4-FFF2-40B4-BE49-F238E27FC236}">
              <a16:creationId xmlns:a16="http://schemas.microsoft.com/office/drawing/2014/main" id="{00000000-0008-0000-0E00-0000B2000000}"/>
            </a:ext>
          </a:extLst>
        </xdr:cNvPr>
        <xdr:cNvSpPr txBox="1"/>
      </xdr:nvSpPr>
      <xdr:spPr>
        <a:xfrm>
          <a:off x="4124960" y="9903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120650</xdr:rowOff>
    </xdr:from>
    <xdr:to>
      <xdr:col>20</xdr:col>
      <xdr:colOff>38100</xdr:colOff>
      <xdr:row>60</xdr:row>
      <xdr:rowOff>50800</xdr:rowOff>
    </xdr:to>
    <xdr:sp macro="" textlink="">
      <xdr:nvSpPr>
        <xdr:cNvPr id="179" name="楕円 178">
          <a:extLst>
            <a:ext uri="{FF2B5EF4-FFF2-40B4-BE49-F238E27FC236}">
              <a16:creationId xmlns:a16="http://schemas.microsoft.com/office/drawing/2014/main" id="{00000000-0008-0000-0E00-0000B3000000}"/>
            </a:ext>
          </a:extLst>
        </xdr:cNvPr>
        <xdr:cNvSpPr/>
      </xdr:nvSpPr>
      <xdr:spPr>
        <a:xfrm>
          <a:off x="3312160" y="10011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0</xdr:rowOff>
    </xdr:from>
    <xdr:to>
      <xdr:col>24</xdr:col>
      <xdr:colOff>63500</xdr:colOff>
      <xdr:row>60</xdr:row>
      <xdr:rowOff>40822</xdr:rowOff>
    </xdr:to>
    <xdr:cxnSp macro="">
      <xdr:nvCxnSpPr>
        <xdr:cNvPr id="180" name="直線コネクタ 179">
          <a:extLst>
            <a:ext uri="{FF2B5EF4-FFF2-40B4-BE49-F238E27FC236}">
              <a16:creationId xmlns:a16="http://schemas.microsoft.com/office/drawing/2014/main" id="{00000000-0008-0000-0E00-0000B4000000}"/>
            </a:ext>
          </a:extLst>
        </xdr:cNvPr>
        <xdr:cNvCxnSpPr/>
      </xdr:nvCxnSpPr>
      <xdr:spPr>
        <a:xfrm>
          <a:off x="3355340" y="10058400"/>
          <a:ext cx="73152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87993</xdr:rowOff>
    </xdr:from>
    <xdr:to>
      <xdr:col>15</xdr:col>
      <xdr:colOff>101600</xdr:colOff>
      <xdr:row>60</xdr:row>
      <xdr:rowOff>18143</xdr:rowOff>
    </xdr:to>
    <xdr:sp macro="" textlink="">
      <xdr:nvSpPr>
        <xdr:cNvPr id="181" name="楕円 180">
          <a:extLst>
            <a:ext uri="{FF2B5EF4-FFF2-40B4-BE49-F238E27FC236}">
              <a16:creationId xmlns:a16="http://schemas.microsoft.com/office/drawing/2014/main" id="{00000000-0008-0000-0E00-0000B5000000}"/>
            </a:ext>
          </a:extLst>
        </xdr:cNvPr>
        <xdr:cNvSpPr/>
      </xdr:nvSpPr>
      <xdr:spPr>
        <a:xfrm>
          <a:off x="2514600" y="99787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138793</xdr:rowOff>
    </xdr:from>
    <xdr:to>
      <xdr:col>19</xdr:col>
      <xdr:colOff>177800</xdr:colOff>
      <xdr:row>60</xdr:row>
      <xdr:rowOff>0</xdr:rowOff>
    </xdr:to>
    <xdr:cxnSp macro="">
      <xdr:nvCxnSpPr>
        <xdr:cNvPr id="182" name="直線コネクタ 181">
          <a:extLst>
            <a:ext uri="{FF2B5EF4-FFF2-40B4-BE49-F238E27FC236}">
              <a16:creationId xmlns:a16="http://schemas.microsoft.com/office/drawing/2014/main" id="{00000000-0008-0000-0E00-0000B6000000}"/>
            </a:ext>
          </a:extLst>
        </xdr:cNvPr>
        <xdr:cNvCxnSpPr/>
      </xdr:nvCxnSpPr>
      <xdr:spPr>
        <a:xfrm>
          <a:off x="2565400" y="10029553"/>
          <a:ext cx="78994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20700</xdr:rowOff>
    </xdr:from>
    <xdr:ext cx="405111" cy="259045"/>
    <xdr:sp macro="" textlink="">
      <xdr:nvSpPr>
        <xdr:cNvPr id="183" name="n_1aveValue【橋りょう・トンネル】&#10;有形固定資産減価償却率">
          <a:extLst>
            <a:ext uri="{FF2B5EF4-FFF2-40B4-BE49-F238E27FC236}">
              <a16:creationId xmlns:a16="http://schemas.microsoft.com/office/drawing/2014/main" id="{00000000-0008-0000-0E00-0000B7000000}"/>
            </a:ext>
          </a:extLst>
        </xdr:cNvPr>
        <xdr:cNvSpPr txBox="1"/>
      </xdr:nvSpPr>
      <xdr:spPr>
        <a:xfrm>
          <a:off x="3170564" y="10246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184" name="n_2aveValue【橋りょう・トンネル】&#10;有形固定資産減価償却率">
          <a:extLst>
            <a:ext uri="{FF2B5EF4-FFF2-40B4-BE49-F238E27FC236}">
              <a16:creationId xmlns:a16="http://schemas.microsoft.com/office/drawing/2014/main" id="{00000000-0008-0000-0E00-0000B8000000}"/>
            </a:ext>
          </a:extLst>
        </xdr:cNvPr>
        <xdr:cNvSpPr txBox="1"/>
      </xdr:nvSpPr>
      <xdr:spPr>
        <a:xfrm>
          <a:off x="2385704" y="10258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380</xdr:rowOff>
    </xdr:from>
    <xdr:ext cx="405111" cy="259045"/>
    <xdr:sp macro="" textlink="">
      <xdr:nvSpPr>
        <xdr:cNvPr id="185" name="n_3aveValue【橋りょう・トンネル】&#10;有形固定資産減価償却率">
          <a:extLst>
            <a:ext uri="{FF2B5EF4-FFF2-40B4-BE49-F238E27FC236}">
              <a16:creationId xmlns:a16="http://schemas.microsoft.com/office/drawing/2014/main" id="{00000000-0008-0000-0E00-0000B9000000}"/>
            </a:ext>
          </a:extLst>
        </xdr:cNvPr>
        <xdr:cNvSpPr txBox="1"/>
      </xdr:nvSpPr>
      <xdr:spPr>
        <a:xfrm>
          <a:off x="1611004" y="9891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148970</xdr:rowOff>
    </xdr:from>
    <xdr:ext cx="405111" cy="259045"/>
    <xdr:sp macro="" textlink="">
      <xdr:nvSpPr>
        <xdr:cNvPr id="186" name="n_4aveValue【橋りょう・トンネル】&#10;有形固定資産減価償却率">
          <a:extLst>
            <a:ext uri="{FF2B5EF4-FFF2-40B4-BE49-F238E27FC236}">
              <a16:creationId xmlns:a16="http://schemas.microsoft.com/office/drawing/2014/main" id="{00000000-0008-0000-0E00-0000BA000000}"/>
            </a:ext>
          </a:extLst>
        </xdr:cNvPr>
        <xdr:cNvSpPr txBox="1"/>
      </xdr:nvSpPr>
      <xdr:spPr>
        <a:xfrm>
          <a:off x="836304" y="987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67327</xdr:rowOff>
    </xdr:from>
    <xdr:ext cx="405111" cy="259045"/>
    <xdr:sp macro="" textlink="">
      <xdr:nvSpPr>
        <xdr:cNvPr id="187" name="n_1mainValue【橋りょう・トンネル】&#10;有形固定資産減価償却率">
          <a:extLst>
            <a:ext uri="{FF2B5EF4-FFF2-40B4-BE49-F238E27FC236}">
              <a16:creationId xmlns:a16="http://schemas.microsoft.com/office/drawing/2014/main" id="{00000000-0008-0000-0E00-0000BB000000}"/>
            </a:ext>
          </a:extLst>
        </xdr:cNvPr>
        <xdr:cNvSpPr txBox="1"/>
      </xdr:nvSpPr>
      <xdr:spPr>
        <a:xfrm>
          <a:off x="317056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34670</xdr:rowOff>
    </xdr:from>
    <xdr:ext cx="405111" cy="259045"/>
    <xdr:sp macro="" textlink="">
      <xdr:nvSpPr>
        <xdr:cNvPr id="188" name="n_2mainValue【橋りょう・トンネル】&#10;有形固定資産減価償却率">
          <a:extLst>
            <a:ext uri="{FF2B5EF4-FFF2-40B4-BE49-F238E27FC236}">
              <a16:creationId xmlns:a16="http://schemas.microsoft.com/office/drawing/2014/main" id="{00000000-0008-0000-0E00-0000BC000000}"/>
            </a:ext>
          </a:extLst>
        </xdr:cNvPr>
        <xdr:cNvSpPr txBox="1"/>
      </xdr:nvSpPr>
      <xdr:spPr>
        <a:xfrm>
          <a:off x="2385704" y="975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a:extLst>
            <a:ext uri="{FF2B5EF4-FFF2-40B4-BE49-F238E27FC236}">
              <a16:creationId xmlns:a16="http://schemas.microsoft.com/office/drawing/2014/main" id="{00000000-0008-0000-0E00-0000BD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a:extLst>
            <a:ext uri="{FF2B5EF4-FFF2-40B4-BE49-F238E27FC236}">
              <a16:creationId xmlns:a16="http://schemas.microsoft.com/office/drawing/2014/main" id="{00000000-0008-0000-0E00-0000BE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a:extLst>
            <a:ext uri="{FF2B5EF4-FFF2-40B4-BE49-F238E27FC236}">
              <a16:creationId xmlns:a16="http://schemas.microsoft.com/office/drawing/2014/main" id="{00000000-0008-0000-0E00-0000BF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a:extLst>
            <a:ext uri="{FF2B5EF4-FFF2-40B4-BE49-F238E27FC236}">
              <a16:creationId xmlns:a16="http://schemas.microsoft.com/office/drawing/2014/main" id="{00000000-0008-0000-0E00-0000C0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a:extLst>
            <a:ext uri="{FF2B5EF4-FFF2-40B4-BE49-F238E27FC236}">
              <a16:creationId xmlns:a16="http://schemas.microsoft.com/office/drawing/2014/main" id="{00000000-0008-0000-0E00-0000C1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a:extLst>
            <a:ext uri="{FF2B5EF4-FFF2-40B4-BE49-F238E27FC236}">
              <a16:creationId xmlns:a16="http://schemas.microsoft.com/office/drawing/2014/main" id="{00000000-0008-0000-0E00-0000C2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a:extLst>
            <a:ext uri="{FF2B5EF4-FFF2-40B4-BE49-F238E27FC236}">
              <a16:creationId xmlns:a16="http://schemas.microsoft.com/office/drawing/2014/main" id="{00000000-0008-0000-0E00-0000C3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a:extLst>
            <a:ext uri="{FF2B5EF4-FFF2-40B4-BE49-F238E27FC236}">
              <a16:creationId xmlns:a16="http://schemas.microsoft.com/office/drawing/2014/main" id="{00000000-0008-0000-0E00-0000C4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a:extLst>
            <a:ext uri="{FF2B5EF4-FFF2-40B4-BE49-F238E27FC236}">
              <a16:creationId xmlns:a16="http://schemas.microsoft.com/office/drawing/2014/main" id="{00000000-0008-0000-0E00-0000C5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0" name="テキスト ボックス 199">
          <a:extLst>
            <a:ext uri="{FF2B5EF4-FFF2-40B4-BE49-F238E27FC236}">
              <a16:creationId xmlns:a16="http://schemas.microsoft.com/office/drawing/2014/main" id="{00000000-0008-0000-0E00-0000C800000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1" name="直線コネクタ 200">
          <a:extLst>
            <a:ext uri="{FF2B5EF4-FFF2-40B4-BE49-F238E27FC236}">
              <a16:creationId xmlns:a16="http://schemas.microsoft.com/office/drawing/2014/main" id="{00000000-0008-0000-0E00-0000C9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2" name="テキスト ボックス 201">
          <a:extLst>
            <a:ext uri="{FF2B5EF4-FFF2-40B4-BE49-F238E27FC236}">
              <a16:creationId xmlns:a16="http://schemas.microsoft.com/office/drawing/2014/main" id="{00000000-0008-0000-0E00-0000CA000000}"/>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3" name="直線コネクタ 202">
          <a:extLst>
            <a:ext uri="{FF2B5EF4-FFF2-40B4-BE49-F238E27FC236}">
              <a16:creationId xmlns:a16="http://schemas.microsoft.com/office/drawing/2014/main" id="{00000000-0008-0000-0E00-0000CB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4" name="テキスト ボックス 203">
          <a:extLst>
            <a:ext uri="{FF2B5EF4-FFF2-40B4-BE49-F238E27FC236}">
              <a16:creationId xmlns:a16="http://schemas.microsoft.com/office/drawing/2014/main" id="{00000000-0008-0000-0E00-0000CC000000}"/>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5" name="直線コネクタ 204">
          <a:extLst>
            <a:ext uri="{FF2B5EF4-FFF2-40B4-BE49-F238E27FC236}">
              <a16:creationId xmlns:a16="http://schemas.microsoft.com/office/drawing/2014/main" id="{00000000-0008-0000-0E00-0000CD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6" name="テキスト ボックス 205">
          <a:extLst>
            <a:ext uri="{FF2B5EF4-FFF2-40B4-BE49-F238E27FC236}">
              <a16:creationId xmlns:a16="http://schemas.microsoft.com/office/drawing/2014/main" id="{00000000-0008-0000-0E00-0000CE000000}"/>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7" name="直線コネクタ 206">
          <a:extLst>
            <a:ext uri="{FF2B5EF4-FFF2-40B4-BE49-F238E27FC236}">
              <a16:creationId xmlns:a16="http://schemas.microsoft.com/office/drawing/2014/main" id="{00000000-0008-0000-0E00-0000CF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8" name="テキスト ボックス 207">
          <a:extLst>
            <a:ext uri="{FF2B5EF4-FFF2-40B4-BE49-F238E27FC236}">
              <a16:creationId xmlns:a16="http://schemas.microsoft.com/office/drawing/2014/main" id="{00000000-0008-0000-0E00-0000D0000000}"/>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a:extLst>
            <a:ext uri="{FF2B5EF4-FFF2-40B4-BE49-F238E27FC236}">
              <a16:creationId xmlns:a16="http://schemas.microsoft.com/office/drawing/2014/main" id="{00000000-0008-0000-0E00-0000D1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0" name="テキスト ボックス 209">
          <a:extLst>
            <a:ext uri="{FF2B5EF4-FFF2-40B4-BE49-F238E27FC236}">
              <a16:creationId xmlns:a16="http://schemas.microsoft.com/office/drawing/2014/main" id="{00000000-0008-0000-0E00-0000D200000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a:extLst>
            <a:ext uri="{FF2B5EF4-FFF2-40B4-BE49-F238E27FC236}">
              <a16:creationId xmlns:a16="http://schemas.microsoft.com/office/drawing/2014/main" id="{00000000-0008-0000-0E00-0000D3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167711</xdr:rowOff>
    </xdr:from>
    <xdr:to>
      <xdr:col>54</xdr:col>
      <xdr:colOff>189865</xdr:colOff>
      <xdr:row>64</xdr:row>
      <xdr:rowOff>67062</xdr:rowOff>
    </xdr:to>
    <xdr:cxnSp macro="">
      <xdr:nvCxnSpPr>
        <xdr:cNvPr id="212" name="直線コネクタ 211">
          <a:extLst>
            <a:ext uri="{FF2B5EF4-FFF2-40B4-BE49-F238E27FC236}">
              <a16:creationId xmlns:a16="http://schemas.microsoft.com/office/drawing/2014/main" id="{00000000-0008-0000-0E00-0000D4000000}"/>
            </a:ext>
          </a:extLst>
        </xdr:cNvPr>
        <xdr:cNvCxnSpPr/>
      </xdr:nvCxnSpPr>
      <xdr:spPr>
        <a:xfrm flipV="1">
          <a:off x="9219565" y="9555551"/>
          <a:ext cx="0" cy="1240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70889</xdr:rowOff>
    </xdr:from>
    <xdr:ext cx="534377" cy="259045"/>
    <xdr:sp macro="" textlink="">
      <xdr:nvSpPr>
        <xdr:cNvPr id="213" name="【橋りょう・トンネル】&#10;一人当たり有形固定資産（償却資産）額最小値テキスト">
          <a:extLst>
            <a:ext uri="{FF2B5EF4-FFF2-40B4-BE49-F238E27FC236}">
              <a16:creationId xmlns:a16="http://schemas.microsoft.com/office/drawing/2014/main" id="{00000000-0008-0000-0E00-0000D5000000}"/>
            </a:ext>
          </a:extLst>
        </xdr:cNvPr>
        <xdr:cNvSpPr txBox="1"/>
      </xdr:nvSpPr>
      <xdr:spPr>
        <a:xfrm>
          <a:off x="9258300" y="107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67062</xdr:rowOff>
    </xdr:from>
    <xdr:to>
      <xdr:col>55</xdr:col>
      <xdr:colOff>88900</xdr:colOff>
      <xdr:row>64</xdr:row>
      <xdr:rowOff>67062</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9154160" y="10796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114388</xdr:rowOff>
    </xdr:from>
    <xdr:ext cx="690189" cy="259045"/>
    <xdr:sp macro="" textlink="">
      <xdr:nvSpPr>
        <xdr:cNvPr id="215" name="【橋りょう・トンネル】&#10;一人当たり有形固定資産（償却資産）額最大値テキスト">
          <a:extLst>
            <a:ext uri="{FF2B5EF4-FFF2-40B4-BE49-F238E27FC236}">
              <a16:creationId xmlns:a16="http://schemas.microsoft.com/office/drawing/2014/main" id="{00000000-0008-0000-0E00-0000D7000000}"/>
            </a:ext>
          </a:extLst>
        </xdr:cNvPr>
        <xdr:cNvSpPr txBox="1"/>
      </xdr:nvSpPr>
      <xdr:spPr>
        <a:xfrm>
          <a:off x="9258300" y="93345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167711</xdr:rowOff>
    </xdr:from>
    <xdr:to>
      <xdr:col>55</xdr:col>
      <xdr:colOff>88900</xdr:colOff>
      <xdr:row>56</xdr:row>
      <xdr:rowOff>167711</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9154160" y="95555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71936</xdr:rowOff>
    </xdr:from>
    <xdr:ext cx="599010" cy="259045"/>
    <xdr:sp macro="" textlink="">
      <xdr:nvSpPr>
        <xdr:cNvPr id="217" name="【橋りょう・トンネル】&#10;一人当たり有形固定資産（償却資産）額平均値テキスト">
          <a:extLst>
            <a:ext uri="{FF2B5EF4-FFF2-40B4-BE49-F238E27FC236}">
              <a16:creationId xmlns:a16="http://schemas.microsoft.com/office/drawing/2014/main" id="{00000000-0008-0000-0E00-0000D9000000}"/>
            </a:ext>
          </a:extLst>
        </xdr:cNvPr>
        <xdr:cNvSpPr txBox="1"/>
      </xdr:nvSpPr>
      <xdr:spPr>
        <a:xfrm>
          <a:off x="9258300" y="10297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49059</xdr:rowOff>
    </xdr:from>
    <xdr:to>
      <xdr:col>55</xdr:col>
      <xdr:colOff>50800</xdr:colOff>
      <xdr:row>62</xdr:row>
      <xdr:rowOff>150659</xdr:rowOff>
    </xdr:to>
    <xdr:sp macro="" textlink="">
      <xdr:nvSpPr>
        <xdr:cNvPr id="218" name="フローチャート: 判断 217">
          <a:extLst>
            <a:ext uri="{FF2B5EF4-FFF2-40B4-BE49-F238E27FC236}">
              <a16:creationId xmlns:a16="http://schemas.microsoft.com/office/drawing/2014/main" id="{00000000-0008-0000-0E00-0000DA000000}"/>
            </a:ext>
          </a:extLst>
        </xdr:cNvPr>
        <xdr:cNvSpPr/>
      </xdr:nvSpPr>
      <xdr:spPr>
        <a:xfrm>
          <a:off x="9192260" y="104427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60385</xdr:rowOff>
    </xdr:from>
    <xdr:to>
      <xdr:col>50</xdr:col>
      <xdr:colOff>165100</xdr:colOff>
      <xdr:row>62</xdr:row>
      <xdr:rowOff>161985</xdr:rowOff>
    </xdr:to>
    <xdr:sp macro="" textlink="">
      <xdr:nvSpPr>
        <xdr:cNvPr id="219" name="フローチャート: 判断 218">
          <a:extLst>
            <a:ext uri="{FF2B5EF4-FFF2-40B4-BE49-F238E27FC236}">
              <a16:creationId xmlns:a16="http://schemas.microsoft.com/office/drawing/2014/main" id="{00000000-0008-0000-0E00-0000DB000000}"/>
            </a:ext>
          </a:extLst>
        </xdr:cNvPr>
        <xdr:cNvSpPr/>
      </xdr:nvSpPr>
      <xdr:spPr>
        <a:xfrm>
          <a:off x="8445500" y="1045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49166</xdr:rowOff>
    </xdr:from>
    <xdr:to>
      <xdr:col>46</xdr:col>
      <xdr:colOff>38100</xdr:colOff>
      <xdr:row>62</xdr:row>
      <xdr:rowOff>150766</xdr:rowOff>
    </xdr:to>
    <xdr:sp macro="" textlink="">
      <xdr:nvSpPr>
        <xdr:cNvPr id="220" name="フローチャート: 判断 219">
          <a:extLst>
            <a:ext uri="{FF2B5EF4-FFF2-40B4-BE49-F238E27FC236}">
              <a16:creationId xmlns:a16="http://schemas.microsoft.com/office/drawing/2014/main" id="{00000000-0008-0000-0E00-0000DC000000}"/>
            </a:ext>
          </a:extLst>
        </xdr:cNvPr>
        <xdr:cNvSpPr/>
      </xdr:nvSpPr>
      <xdr:spPr>
        <a:xfrm>
          <a:off x="7670800" y="104428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23532</xdr:rowOff>
    </xdr:from>
    <xdr:to>
      <xdr:col>41</xdr:col>
      <xdr:colOff>101600</xdr:colOff>
      <xdr:row>63</xdr:row>
      <xdr:rowOff>125132</xdr:rowOff>
    </xdr:to>
    <xdr:sp macro="" textlink="">
      <xdr:nvSpPr>
        <xdr:cNvPr id="221" name="フローチャート: 判断 220">
          <a:extLst>
            <a:ext uri="{FF2B5EF4-FFF2-40B4-BE49-F238E27FC236}">
              <a16:creationId xmlns:a16="http://schemas.microsoft.com/office/drawing/2014/main" id="{00000000-0008-0000-0E00-0000DD000000}"/>
            </a:ext>
          </a:extLst>
        </xdr:cNvPr>
        <xdr:cNvSpPr/>
      </xdr:nvSpPr>
      <xdr:spPr>
        <a:xfrm>
          <a:off x="6873240" y="1058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32268</xdr:rowOff>
    </xdr:from>
    <xdr:to>
      <xdr:col>36</xdr:col>
      <xdr:colOff>165100</xdr:colOff>
      <xdr:row>63</xdr:row>
      <xdr:rowOff>133868</xdr:rowOff>
    </xdr:to>
    <xdr:sp macro="" textlink="">
      <xdr:nvSpPr>
        <xdr:cNvPr id="222" name="フローチャート: 判断 221">
          <a:extLst>
            <a:ext uri="{FF2B5EF4-FFF2-40B4-BE49-F238E27FC236}">
              <a16:creationId xmlns:a16="http://schemas.microsoft.com/office/drawing/2014/main" id="{00000000-0008-0000-0E00-0000DE000000}"/>
            </a:ext>
          </a:extLst>
        </xdr:cNvPr>
        <xdr:cNvSpPr/>
      </xdr:nvSpPr>
      <xdr:spPr>
        <a:xfrm>
          <a:off x="6098540" y="1059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107207</xdr:rowOff>
    </xdr:from>
    <xdr:to>
      <xdr:col>55</xdr:col>
      <xdr:colOff>50800</xdr:colOff>
      <xdr:row>63</xdr:row>
      <xdr:rowOff>37357</xdr:rowOff>
    </xdr:to>
    <xdr:sp macro="" textlink="">
      <xdr:nvSpPr>
        <xdr:cNvPr id="228" name="楕円 227">
          <a:extLst>
            <a:ext uri="{FF2B5EF4-FFF2-40B4-BE49-F238E27FC236}">
              <a16:creationId xmlns:a16="http://schemas.microsoft.com/office/drawing/2014/main" id="{00000000-0008-0000-0E00-0000E4000000}"/>
            </a:ext>
          </a:extLst>
        </xdr:cNvPr>
        <xdr:cNvSpPr/>
      </xdr:nvSpPr>
      <xdr:spPr>
        <a:xfrm>
          <a:off x="9192260" y="105008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85634</xdr:rowOff>
    </xdr:from>
    <xdr:ext cx="599010" cy="259045"/>
    <xdr:sp macro="" textlink="">
      <xdr:nvSpPr>
        <xdr:cNvPr id="229" name="【橋りょう・トンネル】&#10;一人当たり有形固定資産（償却資産）額該当値テキスト">
          <a:extLst>
            <a:ext uri="{FF2B5EF4-FFF2-40B4-BE49-F238E27FC236}">
              <a16:creationId xmlns:a16="http://schemas.microsoft.com/office/drawing/2014/main" id="{00000000-0008-0000-0E00-0000E5000000}"/>
            </a:ext>
          </a:extLst>
        </xdr:cNvPr>
        <xdr:cNvSpPr txBox="1"/>
      </xdr:nvSpPr>
      <xdr:spPr>
        <a:xfrm>
          <a:off x="9258300" y="1047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116777</xdr:rowOff>
    </xdr:from>
    <xdr:to>
      <xdr:col>50</xdr:col>
      <xdr:colOff>165100</xdr:colOff>
      <xdr:row>63</xdr:row>
      <xdr:rowOff>46927</xdr:rowOff>
    </xdr:to>
    <xdr:sp macro="" textlink="">
      <xdr:nvSpPr>
        <xdr:cNvPr id="230" name="楕円 229">
          <a:extLst>
            <a:ext uri="{FF2B5EF4-FFF2-40B4-BE49-F238E27FC236}">
              <a16:creationId xmlns:a16="http://schemas.microsoft.com/office/drawing/2014/main" id="{00000000-0008-0000-0E00-0000E6000000}"/>
            </a:ext>
          </a:extLst>
        </xdr:cNvPr>
        <xdr:cNvSpPr/>
      </xdr:nvSpPr>
      <xdr:spPr>
        <a:xfrm>
          <a:off x="8445500" y="105104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158007</xdr:rowOff>
    </xdr:from>
    <xdr:to>
      <xdr:col>55</xdr:col>
      <xdr:colOff>0</xdr:colOff>
      <xdr:row>62</xdr:row>
      <xdr:rowOff>167577</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flipV="1">
          <a:off x="8496300" y="10551687"/>
          <a:ext cx="723900" cy="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123680</xdr:rowOff>
    </xdr:from>
    <xdr:to>
      <xdr:col>46</xdr:col>
      <xdr:colOff>38100</xdr:colOff>
      <xdr:row>63</xdr:row>
      <xdr:rowOff>53830</xdr:rowOff>
    </xdr:to>
    <xdr:sp macro="" textlink="">
      <xdr:nvSpPr>
        <xdr:cNvPr id="232" name="楕円 231">
          <a:extLst>
            <a:ext uri="{FF2B5EF4-FFF2-40B4-BE49-F238E27FC236}">
              <a16:creationId xmlns:a16="http://schemas.microsoft.com/office/drawing/2014/main" id="{00000000-0008-0000-0E00-0000E8000000}"/>
            </a:ext>
          </a:extLst>
        </xdr:cNvPr>
        <xdr:cNvSpPr/>
      </xdr:nvSpPr>
      <xdr:spPr>
        <a:xfrm>
          <a:off x="7670800" y="105173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167577</xdr:rowOff>
    </xdr:from>
    <xdr:to>
      <xdr:col>50</xdr:col>
      <xdr:colOff>114300</xdr:colOff>
      <xdr:row>63</xdr:row>
      <xdr:rowOff>3030</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flipV="1">
          <a:off x="7713980" y="10561257"/>
          <a:ext cx="782320" cy="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7062</xdr:rowOff>
    </xdr:from>
    <xdr:ext cx="599010" cy="259045"/>
    <xdr:sp macro="" textlink="">
      <xdr:nvSpPr>
        <xdr:cNvPr id="234" name="n_1aveValue【橋りょう・トンネル】&#10;一人当たり有形固定資産（償却資産）額">
          <a:extLst>
            <a:ext uri="{FF2B5EF4-FFF2-40B4-BE49-F238E27FC236}">
              <a16:creationId xmlns:a16="http://schemas.microsoft.com/office/drawing/2014/main" id="{00000000-0008-0000-0E00-0000EA000000}"/>
            </a:ext>
          </a:extLst>
        </xdr:cNvPr>
        <xdr:cNvSpPr txBox="1"/>
      </xdr:nvSpPr>
      <xdr:spPr>
        <a:xfrm>
          <a:off x="8214575" y="1023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167293</xdr:rowOff>
    </xdr:from>
    <xdr:ext cx="599010" cy="259045"/>
    <xdr:sp macro="" textlink="">
      <xdr:nvSpPr>
        <xdr:cNvPr id="235" name="n_2aveValue【橋りょう・トンネル】&#10;一人当たり有形固定資産（償却資産）額">
          <a:extLst>
            <a:ext uri="{FF2B5EF4-FFF2-40B4-BE49-F238E27FC236}">
              <a16:creationId xmlns:a16="http://schemas.microsoft.com/office/drawing/2014/main" id="{00000000-0008-0000-0E00-0000EB000000}"/>
            </a:ext>
          </a:extLst>
        </xdr:cNvPr>
        <xdr:cNvSpPr txBox="1"/>
      </xdr:nvSpPr>
      <xdr:spPr>
        <a:xfrm>
          <a:off x="7444955" y="10225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141659</xdr:rowOff>
    </xdr:from>
    <xdr:ext cx="599010" cy="259045"/>
    <xdr:sp macro="" textlink="">
      <xdr:nvSpPr>
        <xdr:cNvPr id="236" name="n_3aveValue【橋りょう・トンネル】&#10;一人当たり有形固定資産（償却資産）額">
          <a:extLst>
            <a:ext uri="{FF2B5EF4-FFF2-40B4-BE49-F238E27FC236}">
              <a16:creationId xmlns:a16="http://schemas.microsoft.com/office/drawing/2014/main" id="{00000000-0008-0000-0E00-0000EC000000}"/>
            </a:ext>
          </a:extLst>
        </xdr:cNvPr>
        <xdr:cNvSpPr txBox="1"/>
      </xdr:nvSpPr>
      <xdr:spPr>
        <a:xfrm>
          <a:off x="6670255" y="10367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150395</xdr:rowOff>
    </xdr:from>
    <xdr:ext cx="599010" cy="259045"/>
    <xdr:sp macro="" textlink="">
      <xdr:nvSpPr>
        <xdr:cNvPr id="237" name="n_4aveValue【橋りょう・トンネル】&#10;一人当たり有形固定資産（償却資産）額">
          <a:extLst>
            <a:ext uri="{FF2B5EF4-FFF2-40B4-BE49-F238E27FC236}">
              <a16:creationId xmlns:a16="http://schemas.microsoft.com/office/drawing/2014/main" id="{00000000-0008-0000-0E00-0000ED000000}"/>
            </a:ext>
          </a:extLst>
        </xdr:cNvPr>
        <xdr:cNvSpPr txBox="1"/>
      </xdr:nvSpPr>
      <xdr:spPr>
        <a:xfrm>
          <a:off x="5872695" y="10376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38054</xdr:rowOff>
    </xdr:from>
    <xdr:ext cx="599010" cy="259045"/>
    <xdr:sp macro="" textlink="">
      <xdr:nvSpPr>
        <xdr:cNvPr id="238" name="n_1mainValue【橋りょう・トンネル】&#10;一人当たり有形固定資産（償却資産）額">
          <a:extLst>
            <a:ext uri="{FF2B5EF4-FFF2-40B4-BE49-F238E27FC236}">
              <a16:creationId xmlns:a16="http://schemas.microsoft.com/office/drawing/2014/main" id="{00000000-0008-0000-0E00-0000EE000000}"/>
            </a:ext>
          </a:extLst>
        </xdr:cNvPr>
        <xdr:cNvSpPr txBox="1"/>
      </xdr:nvSpPr>
      <xdr:spPr>
        <a:xfrm>
          <a:off x="8214575" y="10599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44957</xdr:rowOff>
    </xdr:from>
    <xdr:ext cx="599010" cy="259045"/>
    <xdr:sp macro="" textlink="">
      <xdr:nvSpPr>
        <xdr:cNvPr id="239" name="n_2mainValue【橋りょう・トンネル】&#10;一人当たり有形固定資産（償却資産）額">
          <a:extLst>
            <a:ext uri="{FF2B5EF4-FFF2-40B4-BE49-F238E27FC236}">
              <a16:creationId xmlns:a16="http://schemas.microsoft.com/office/drawing/2014/main" id="{00000000-0008-0000-0E00-0000EF000000}"/>
            </a:ext>
          </a:extLst>
        </xdr:cNvPr>
        <xdr:cNvSpPr txBox="1"/>
      </xdr:nvSpPr>
      <xdr:spPr>
        <a:xfrm>
          <a:off x="7444955" y="10606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a:extLst>
            <a:ext uri="{FF2B5EF4-FFF2-40B4-BE49-F238E27FC236}">
              <a16:creationId xmlns:a16="http://schemas.microsoft.com/office/drawing/2014/main" id="{00000000-0008-0000-0E00-0000F000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a:extLst>
            <a:ext uri="{FF2B5EF4-FFF2-40B4-BE49-F238E27FC236}">
              <a16:creationId xmlns:a16="http://schemas.microsoft.com/office/drawing/2014/main" id="{00000000-0008-0000-0E00-0000F100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a:extLst>
            <a:ext uri="{FF2B5EF4-FFF2-40B4-BE49-F238E27FC236}">
              <a16:creationId xmlns:a16="http://schemas.microsoft.com/office/drawing/2014/main" id="{00000000-0008-0000-0E00-0000F200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a:extLst>
            <a:ext uri="{FF2B5EF4-FFF2-40B4-BE49-F238E27FC236}">
              <a16:creationId xmlns:a16="http://schemas.microsoft.com/office/drawing/2014/main" id="{00000000-0008-0000-0E00-0000F300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a:extLst>
            <a:ext uri="{FF2B5EF4-FFF2-40B4-BE49-F238E27FC236}">
              <a16:creationId xmlns:a16="http://schemas.microsoft.com/office/drawing/2014/main" id="{00000000-0008-0000-0E00-0000F400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a:extLst>
            <a:ext uri="{FF2B5EF4-FFF2-40B4-BE49-F238E27FC236}">
              <a16:creationId xmlns:a16="http://schemas.microsoft.com/office/drawing/2014/main" id="{00000000-0008-0000-0E00-0000F500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a:extLst>
            <a:ext uri="{FF2B5EF4-FFF2-40B4-BE49-F238E27FC236}">
              <a16:creationId xmlns:a16="http://schemas.microsoft.com/office/drawing/2014/main" id="{00000000-0008-0000-0E00-0000F600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a:extLst>
            <a:ext uri="{FF2B5EF4-FFF2-40B4-BE49-F238E27FC236}">
              <a16:creationId xmlns:a16="http://schemas.microsoft.com/office/drawing/2014/main" id="{00000000-0008-0000-0E00-0000F700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a:extLst>
            <a:ext uri="{FF2B5EF4-FFF2-40B4-BE49-F238E27FC236}">
              <a16:creationId xmlns:a16="http://schemas.microsoft.com/office/drawing/2014/main" id="{00000000-0008-0000-0E00-0000F800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0" name="テキスト ボックス 249">
          <a:extLst>
            <a:ext uri="{FF2B5EF4-FFF2-40B4-BE49-F238E27FC236}">
              <a16:creationId xmlns:a16="http://schemas.microsoft.com/office/drawing/2014/main" id="{00000000-0008-0000-0E00-0000FA00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2" name="テキスト ボックス 251">
          <a:extLst>
            <a:ext uri="{FF2B5EF4-FFF2-40B4-BE49-F238E27FC236}">
              <a16:creationId xmlns:a16="http://schemas.microsoft.com/office/drawing/2014/main" id="{00000000-0008-0000-0E00-0000FC00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4" name="テキスト ボックス 253">
          <a:extLst>
            <a:ext uri="{FF2B5EF4-FFF2-40B4-BE49-F238E27FC236}">
              <a16:creationId xmlns:a16="http://schemas.microsoft.com/office/drawing/2014/main" id="{00000000-0008-0000-0E00-0000FE00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6" name="テキスト ボックス 255">
          <a:extLst>
            <a:ext uri="{FF2B5EF4-FFF2-40B4-BE49-F238E27FC236}">
              <a16:creationId xmlns:a16="http://schemas.microsoft.com/office/drawing/2014/main" id="{00000000-0008-0000-0E00-000000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8" name="テキスト ボックス 257">
          <a:extLst>
            <a:ext uri="{FF2B5EF4-FFF2-40B4-BE49-F238E27FC236}">
              <a16:creationId xmlns:a16="http://schemas.microsoft.com/office/drawing/2014/main" id="{00000000-0008-0000-0E00-000002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9" name="直線コネクタ 258">
          <a:extLst>
            <a:ext uri="{FF2B5EF4-FFF2-40B4-BE49-F238E27FC236}">
              <a16:creationId xmlns:a16="http://schemas.microsoft.com/office/drawing/2014/main" id="{00000000-0008-0000-0E00-000003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0" name="テキスト ボックス 259">
          <a:extLst>
            <a:ext uri="{FF2B5EF4-FFF2-40B4-BE49-F238E27FC236}">
              <a16:creationId xmlns:a16="http://schemas.microsoft.com/office/drawing/2014/main" id="{00000000-0008-0000-0E00-000004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a:extLst>
            <a:ext uri="{FF2B5EF4-FFF2-40B4-BE49-F238E27FC236}">
              <a16:creationId xmlns:a16="http://schemas.microsoft.com/office/drawing/2014/main" id="{00000000-0008-0000-0E00-000005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2" name="テキスト ボックス 261">
          <a:extLst>
            <a:ext uri="{FF2B5EF4-FFF2-40B4-BE49-F238E27FC236}">
              <a16:creationId xmlns:a16="http://schemas.microsoft.com/office/drawing/2014/main" id="{00000000-0008-0000-0E00-000006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a:extLst>
            <a:ext uri="{FF2B5EF4-FFF2-40B4-BE49-F238E27FC236}">
              <a16:creationId xmlns:a16="http://schemas.microsoft.com/office/drawing/2014/main" id="{00000000-0008-0000-0E00-000007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120014</xdr:rowOff>
    </xdr:from>
    <xdr:to>
      <xdr:col>24</xdr:col>
      <xdr:colOff>62865</xdr:colOff>
      <xdr:row>86</xdr:row>
      <xdr:rowOff>114300</xdr:rowOff>
    </xdr:to>
    <xdr:cxnSp macro="">
      <xdr:nvCxnSpPr>
        <xdr:cNvPr id="264" name="直線コネクタ 263">
          <a:extLst>
            <a:ext uri="{FF2B5EF4-FFF2-40B4-BE49-F238E27FC236}">
              <a16:creationId xmlns:a16="http://schemas.microsoft.com/office/drawing/2014/main" id="{00000000-0008-0000-0E00-000008010000}"/>
            </a:ext>
          </a:extLst>
        </xdr:cNvPr>
        <xdr:cNvCxnSpPr/>
      </xdr:nvCxnSpPr>
      <xdr:spPr>
        <a:xfrm flipV="1">
          <a:off x="4086225" y="13028294"/>
          <a:ext cx="0" cy="1503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5" name="【公営住宅】&#10;有形固定資産減価償却率最小値テキスト">
          <a:extLst>
            <a:ext uri="{FF2B5EF4-FFF2-40B4-BE49-F238E27FC236}">
              <a16:creationId xmlns:a16="http://schemas.microsoft.com/office/drawing/2014/main" id="{00000000-0008-0000-0E00-00000901000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6" name="直線コネクタ 265">
          <a:extLst>
            <a:ext uri="{FF2B5EF4-FFF2-40B4-BE49-F238E27FC236}">
              <a16:creationId xmlns:a16="http://schemas.microsoft.com/office/drawing/2014/main" id="{00000000-0008-0000-0E00-00000A010000}"/>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66691</xdr:rowOff>
    </xdr:from>
    <xdr:ext cx="405111" cy="259045"/>
    <xdr:sp macro="" textlink="">
      <xdr:nvSpPr>
        <xdr:cNvPr id="267" name="【公営住宅】&#10;有形固定資産減価償却率最大値テキスト">
          <a:extLst>
            <a:ext uri="{FF2B5EF4-FFF2-40B4-BE49-F238E27FC236}">
              <a16:creationId xmlns:a16="http://schemas.microsoft.com/office/drawing/2014/main" id="{00000000-0008-0000-0E00-00000B010000}"/>
            </a:ext>
          </a:extLst>
        </xdr:cNvPr>
        <xdr:cNvSpPr txBox="1"/>
      </xdr:nvSpPr>
      <xdr:spPr>
        <a:xfrm>
          <a:off x="4124960" y="12807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120014</xdr:rowOff>
    </xdr:from>
    <xdr:to>
      <xdr:col>24</xdr:col>
      <xdr:colOff>152400</xdr:colOff>
      <xdr:row>77</xdr:row>
      <xdr:rowOff>120014</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a:off x="4020820" y="130282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104791</xdr:rowOff>
    </xdr:from>
    <xdr:ext cx="405111" cy="259045"/>
    <xdr:sp macro="" textlink="">
      <xdr:nvSpPr>
        <xdr:cNvPr id="269" name="【公営住宅】&#10;有形固定資産減価償却率平均値テキスト">
          <a:extLst>
            <a:ext uri="{FF2B5EF4-FFF2-40B4-BE49-F238E27FC236}">
              <a16:creationId xmlns:a16="http://schemas.microsoft.com/office/drawing/2014/main" id="{00000000-0008-0000-0E00-00000D010000}"/>
            </a:ext>
          </a:extLst>
        </xdr:cNvPr>
        <xdr:cNvSpPr txBox="1"/>
      </xdr:nvSpPr>
      <xdr:spPr>
        <a:xfrm>
          <a:off x="4124960" y="138512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70" name="フローチャート: 判断 269">
          <a:extLst>
            <a:ext uri="{FF2B5EF4-FFF2-40B4-BE49-F238E27FC236}">
              <a16:creationId xmlns:a16="http://schemas.microsoft.com/office/drawing/2014/main" id="{00000000-0008-0000-0E00-00000E010000}"/>
            </a:ext>
          </a:extLst>
        </xdr:cNvPr>
        <xdr:cNvSpPr/>
      </xdr:nvSpPr>
      <xdr:spPr>
        <a:xfrm>
          <a:off x="4036060" y="138728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71" name="フローチャート: 判断 270">
          <a:extLst>
            <a:ext uri="{FF2B5EF4-FFF2-40B4-BE49-F238E27FC236}">
              <a16:creationId xmlns:a16="http://schemas.microsoft.com/office/drawing/2014/main" id="{00000000-0008-0000-0E00-00000F010000}"/>
            </a:ext>
          </a:extLst>
        </xdr:cNvPr>
        <xdr:cNvSpPr/>
      </xdr:nvSpPr>
      <xdr:spPr>
        <a:xfrm>
          <a:off x="3312160" y="138537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72" name="フローチャート: 判断 271">
          <a:extLst>
            <a:ext uri="{FF2B5EF4-FFF2-40B4-BE49-F238E27FC236}">
              <a16:creationId xmlns:a16="http://schemas.microsoft.com/office/drawing/2014/main" id="{00000000-0008-0000-0E00-000010010000}"/>
            </a:ext>
          </a:extLst>
        </xdr:cNvPr>
        <xdr:cNvSpPr/>
      </xdr:nvSpPr>
      <xdr:spPr>
        <a:xfrm>
          <a:off x="2514600" y="138233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23495</xdr:rowOff>
    </xdr:from>
    <xdr:to>
      <xdr:col>10</xdr:col>
      <xdr:colOff>165100</xdr:colOff>
      <xdr:row>82</xdr:row>
      <xdr:rowOff>125095</xdr:rowOff>
    </xdr:to>
    <xdr:sp macro="" textlink="">
      <xdr:nvSpPr>
        <xdr:cNvPr id="273" name="フローチャート: 判断 272">
          <a:extLst>
            <a:ext uri="{FF2B5EF4-FFF2-40B4-BE49-F238E27FC236}">
              <a16:creationId xmlns:a16="http://schemas.microsoft.com/office/drawing/2014/main" id="{00000000-0008-0000-0E00-000011010000}"/>
            </a:ext>
          </a:extLst>
        </xdr:cNvPr>
        <xdr:cNvSpPr/>
      </xdr:nvSpPr>
      <xdr:spPr>
        <a:xfrm>
          <a:off x="1739900" y="1376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74" name="フローチャート: 判断 273">
          <a:extLst>
            <a:ext uri="{FF2B5EF4-FFF2-40B4-BE49-F238E27FC236}">
              <a16:creationId xmlns:a16="http://schemas.microsoft.com/office/drawing/2014/main" id="{00000000-0008-0000-0E00-000012010000}"/>
            </a:ext>
          </a:extLst>
        </xdr:cNvPr>
        <xdr:cNvSpPr/>
      </xdr:nvSpPr>
      <xdr:spPr>
        <a:xfrm>
          <a:off x="965200" y="138118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42545</xdr:rowOff>
    </xdr:from>
    <xdr:to>
      <xdr:col>24</xdr:col>
      <xdr:colOff>114300</xdr:colOff>
      <xdr:row>82</xdr:row>
      <xdr:rowOff>144145</xdr:rowOff>
    </xdr:to>
    <xdr:sp macro="" textlink="">
      <xdr:nvSpPr>
        <xdr:cNvPr id="280" name="楕円 279">
          <a:extLst>
            <a:ext uri="{FF2B5EF4-FFF2-40B4-BE49-F238E27FC236}">
              <a16:creationId xmlns:a16="http://schemas.microsoft.com/office/drawing/2014/main" id="{00000000-0008-0000-0E00-000018010000}"/>
            </a:ext>
          </a:extLst>
        </xdr:cNvPr>
        <xdr:cNvSpPr/>
      </xdr:nvSpPr>
      <xdr:spPr>
        <a:xfrm>
          <a:off x="4036060" y="137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65422</xdr:rowOff>
    </xdr:from>
    <xdr:ext cx="405111" cy="259045"/>
    <xdr:sp macro="" textlink="">
      <xdr:nvSpPr>
        <xdr:cNvPr id="281" name="【公営住宅】&#10;有形固定資産減価償却率該当値テキスト">
          <a:extLst>
            <a:ext uri="{FF2B5EF4-FFF2-40B4-BE49-F238E27FC236}">
              <a16:creationId xmlns:a16="http://schemas.microsoft.com/office/drawing/2014/main" id="{00000000-0008-0000-0E00-000019010000}"/>
            </a:ext>
          </a:extLst>
        </xdr:cNvPr>
        <xdr:cNvSpPr txBox="1"/>
      </xdr:nvSpPr>
      <xdr:spPr>
        <a:xfrm>
          <a:off x="4124960" y="1364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4445</xdr:rowOff>
    </xdr:from>
    <xdr:to>
      <xdr:col>20</xdr:col>
      <xdr:colOff>38100</xdr:colOff>
      <xdr:row>82</xdr:row>
      <xdr:rowOff>106045</xdr:rowOff>
    </xdr:to>
    <xdr:sp macro="" textlink="">
      <xdr:nvSpPr>
        <xdr:cNvPr id="282" name="楕円 281">
          <a:extLst>
            <a:ext uri="{FF2B5EF4-FFF2-40B4-BE49-F238E27FC236}">
              <a16:creationId xmlns:a16="http://schemas.microsoft.com/office/drawing/2014/main" id="{00000000-0008-0000-0E00-00001A010000}"/>
            </a:ext>
          </a:extLst>
        </xdr:cNvPr>
        <xdr:cNvSpPr/>
      </xdr:nvSpPr>
      <xdr:spPr>
        <a:xfrm>
          <a:off x="3312160" y="137509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55245</xdr:rowOff>
    </xdr:from>
    <xdr:to>
      <xdr:col>24</xdr:col>
      <xdr:colOff>63500</xdr:colOff>
      <xdr:row>82</xdr:row>
      <xdr:rowOff>93345</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3355340" y="13801725"/>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27305</xdr:rowOff>
    </xdr:from>
    <xdr:to>
      <xdr:col>15</xdr:col>
      <xdr:colOff>101600</xdr:colOff>
      <xdr:row>82</xdr:row>
      <xdr:rowOff>128905</xdr:rowOff>
    </xdr:to>
    <xdr:sp macro="" textlink="">
      <xdr:nvSpPr>
        <xdr:cNvPr id="284" name="楕円 283">
          <a:extLst>
            <a:ext uri="{FF2B5EF4-FFF2-40B4-BE49-F238E27FC236}">
              <a16:creationId xmlns:a16="http://schemas.microsoft.com/office/drawing/2014/main" id="{00000000-0008-0000-0E00-00001C010000}"/>
            </a:ext>
          </a:extLst>
        </xdr:cNvPr>
        <xdr:cNvSpPr/>
      </xdr:nvSpPr>
      <xdr:spPr>
        <a:xfrm>
          <a:off x="2514600" y="1377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55245</xdr:rowOff>
    </xdr:from>
    <xdr:to>
      <xdr:col>19</xdr:col>
      <xdr:colOff>177800</xdr:colOff>
      <xdr:row>82</xdr:row>
      <xdr:rowOff>78105</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flipV="1">
          <a:off x="2565400" y="13801725"/>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28591</xdr:rowOff>
    </xdr:from>
    <xdr:ext cx="405111" cy="259045"/>
    <xdr:sp macro="" textlink="">
      <xdr:nvSpPr>
        <xdr:cNvPr id="286" name="n_1aveValue【公営住宅】&#10;有形固定資産減価償却率">
          <a:extLst>
            <a:ext uri="{FF2B5EF4-FFF2-40B4-BE49-F238E27FC236}">
              <a16:creationId xmlns:a16="http://schemas.microsoft.com/office/drawing/2014/main" id="{00000000-0008-0000-0E00-00001E010000}"/>
            </a:ext>
          </a:extLst>
        </xdr:cNvPr>
        <xdr:cNvSpPr txBox="1"/>
      </xdr:nvSpPr>
      <xdr:spPr>
        <a:xfrm>
          <a:off x="3170564" y="13942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169563</xdr:rowOff>
    </xdr:from>
    <xdr:ext cx="405111" cy="259045"/>
    <xdr:sp macro="" textlink="">
      <xdr:nvSpPr>
        <xdr:cNvPr id="287" name="n_2aveValue【公営住宅】&#10;有形固定資産減価償却率">
          <a:extLst>
            <a:ext uri="{FF2B5EF4-FFF2-40B4-BE49-F238E27FC236}">
              <a16:creationId xmlns:a16="http://schemas.microsoft.com/office/drawing/2014/main" id="{00000000-0008-0000-0E00-00001F010000}"/>
            </a:ext>
          </a:extLst>
        </xdr:cNvPr>
        <xdr:cNvSpPr txBox="1"/>
      </xdr:nvSpPr>
      <xdr:spPr>
        <a:xfrm>
          <a:off x="2385704" y="1391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141622</xdr:rowOff>
    </xdr:from>
    <xdr:ext cx="405111" cy="259045"/>
    <xdr:sp macro="" textlink="">
      <xdr:nvSpPr>
        <xdr:cNvPr id="288" name="n_3aveValue【公営住宅】&#10;有形固定資産減価償却率">
          <a:extLst>
            <a:ext uri="{FF2B5EF4-FFF2-40B4-BE49-F238E27FC236}">
              <a16:creationId xmlns:a16="http://schemas.microsoft.com/office/drawing/2014/main" id="{00000000-0008-0000-0E00-000020010000}"/>
            </a:ext>
          </a:extLst>
        </xdr:cNvPr>
        <xdr:cNvSpPr txBox="1"/>
      </xdr:nvSpPr>
      <xdr:spPr>
        <a:xfrm>
          <a:off x="1611004" y="1355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289" name="n_4aveValue【公営住宅】&#10;有形固定資産減価償却率">
          <a:extLst>
            <a:ext uri="{FF2B5EF4-FFF2-40B4-BE49-F238E27FC236}">
              <a16:creationId xmlns:a16="http://schemas.microsoft.com/office/drawing/2014/main" id="{00000000-0008-0000-0E00-000021010000}"/>
            </a:ext>
          </a:extLst>
        </xdr:cNvPr>
        <xdr:cNvSpPr txBox="1"/>
      </xdr:nvSpPr>
      <xdr:spPr>
        <a:xfrm>
          <a:off x="83630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122572</xdr:rowOff>
    </xdr:from>
    <xdr:ext cx="405111" cy="259045"/>
    <xdr:sp macro="" textlink="">
      <xdr:nvSpPr>
        <xdr:cNvPr id="290" name="n_1mainValue【公営住宅】&#10;有形固定資産減価償却率">
          <a:extLst>
            <a:ext uri="{FF2B5EF4-FFF2-40B4-BE49-F238E27FC236}">
              <a16:creationId xmlns:a16="http://schemas.microsoft.com/office/drawing/2014/main" id="{00000000-0008-0000-0E00-000022010000}"/>
            </a:ext>
          </a:extLst>
        </xdr:cNvPr>
        <xdr:cNvSpPr txBox="1"/>
      </xdr:nvSpPr>
      <xdr:spPr>
        <a:xfrm>
          <a:off x="3170564" y="1353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145432</xdr:rowOff>
    </xdr:from>
    <xdr:ext cx="405111" cy="259045"/>
    <xdr:sp macro="" textlink="">
      <xdr:nvSpPr>
        <xdr:cNvPr id="291" name="n_2mainValue【公営住宅】&#10;有形固定資産減価償却率">
          <a:extLst>
            <a:ext uri="{FF2B5EF4-FFF2-40B4-BE49-F238E27FC236}">
              <a16:creationId xmlns:a16="http://schemas.microsoft.com/office/drawing/2014/main" id="{00000000-0008-0000-0E00-000023010000}"/>
            </a:ext>
          </a:extLst>
        </xdr:cNvPr>
        <xdr:cNvSpPr txBox="1"/>
      </xdr:nvSpPr>
      <xdr:spPr>
        <a:xfrm>
          <a:off x="2385704"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a:extLst>
            <a:ext uri="{FF2B5EF4-FFF2-40B4-BE49-F238E27FC236}">
              <a16:creationId xmlns:a16="http://schemas.microsoft.com/office/drawing/2014/main" id="{00000000-0008-0000-0E00-000024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a:extLst>
            <a:ext uri="{FF2B5EF4-FFF2-40B4-BE49-F238E27FC236}">
              <a16:creationId xmlns:a16="http://schemas.microsoft.com/office/drawing/2014/main" id="{00000000-0008-0000-0E00-000025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a:extLst>
            <a:ext uri="{FF2B5EF4-FFF2-40B4-BE49-F238E27FC236}">
              <a16:creationId xmlns:a16="http://schemas.microsoft.com/office/drawing/2014/main" id="{00000000-0008-0000-0E00-000026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a:extLst>
            <a:ext uri="{FF2B5EF4-FFF2-40B4-BE49-F238E27FC236}">
              <a16:creationId xmlns:a16="http://schemas.microsoft.com/office/drawing/2014/main" id="{00000000-0008-0000-0E00-000027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a:extLst>
            <a:ext uri="{FF2B5EF4-FFF2-40B4-BE49-F238E27FC236}">
              <a16:creationId xmlns:a16="http://schemas.microsoft.com/office/drawing/2014/main" id="{00000000-0008-0000-0E00-000028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a:extLst>
            <a:ext uri="{FF2B5EF4-FFF2-40B4-BE49-F238E27FC236}">
              <a16:creationId xmlns:a16="http://schemas.microsoft.com/office/drawing/2014/main" id="{00000000-0008-0000-0E00-000029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a:extLst>
            <a:ext uri="{FF2B5EF4-FFF2-40B4-BE49-F238E27FC236}">
              <a16:creationId xmlns:a16="http://schemas.microsoft.com/office/drawing/2014/main" id="{00000000-0008-0000-0E00-00002A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a:extLst>
            <a:ext uri="{FF2B5EF4-FFF2-40B4-BE49-F238E27FC236}">
              <a16:creationId xmlns:a16="http://schemas.microsoft.com/office/drawing/2014/main" id="{00000000-0008-0000-0E00-00002B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a:extLst>
            <a:ext uri="{FF2B5EF4-FFF2-40B4-BE49-F238E27FC236}">
              <a16:creationId xmlns:a16="http://schemas.microsoft.com/office/drawing/2014/main" id="{00000000-0008-0000-0E00-00002D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2" name="直線コネクタ 301">
          <a:extLst>
            <a:ext uri="{FF2B5EF4-FFF2-40B4-BE49-F238E27FC236}">
              <a16:creationId xmlns:a16="http://schemas.microsoft.com/office/drawing/2014/main" id="{00000000-0008-0000-0E00-00002E01000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07" name="テキスト ボックス 306">
          <a:extLst>
            <a:ext uri="{FF2B5EF4-FFF2-40B4-BE49-F238E27FC236}">
              <a16:creationId xmlns:a16="http://schemas.microsoft.com/office/drawing/2014/main" id="{00000000-0008-0000-0E00-000033010000}"/>
            </a:ext>
          </a:extLst>
        </xdr:cNvPr>
        <xdr:cNvSpPr txBox="1"/>
      </xdr:nvSpPr>
      <xdr:spPr>
        <a:xfrm>
          <a:off x="5364041" y="136461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09" name="テキスト ボックス 308">
          <a:extLst>
            <a:ext uri="{FF2B5EF4-FFF2-40B4-BE49-F238E27FC236}">
              <a16:creationId xmlns:a16="http://schemas.microsoft.com/office/drawing/2014/main" id="{00000000-0008-0000-0E00-000035010000}"/>
            </a:ext>
          </a:extLst>
        </xdr:cNvPr>
        <xdr:cNvSpPr txBox="1"/>
      </xdr:nvSpPr>
      <xdr:spPr>
        <a:xfrm>
          <a:off x="5364041" y="132727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11" name="テキスト ボックス 310">
          <a:extLst>
            <a:ext uri="{FF2B5EF4-FFF2-40B4-BE49-F238E27FC236}">
              <a16:creationId xmlns:a16="http://schemas.microsoft.com/office/drawing/2014/main" id="{00000000-0008-0000-0E00-000037010000}"/>
            </a:ext>
          </a:extLst>
        </xdr:cNvPr>
        <xdr:cNvSpPr txBox="1"/>
      </xdr:nvSpPr>
      <xdr:spPr>
        <a:xfrm>
          <a:off x="5364041" y="12903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3" name="テキスト ボックス 312">
          <a:extLst>
            <a:ext uri="{FF2B5EF4-FFF2-40B4-BE49-F238E27FC236}">
              <a16:creationId xmlns:a16="http://schemas.microsoft.com/office/drawing/2014/main" id="{00000000-0008-0000-0E00-000039010000}"/>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公営住宅】&#10;一人当たり面積グラフ枠">
          <a:extLst>
            <a:ext uri="{FF2B5EF4-FFF2-40B4-BE49-F238E27FC236}">
              <a16:creationId xmlns:a16="http://schemas.microsoft.com/office/drawing/2014/main" id="{00000000-0008-0000-0E00-00003A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56617</xdr:rowOff>
    </xdr:from>
    <xdr:to>
      <xdr:col>54</xdr:col>
      <xdr:colOff>189865</xdr:colOff>
      <xdr:row>86</xdr:row>
      <xdr:rowOff>102718</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flipV="1">
          <a:off x="9219565" y="13132537"/>
          <a:ext cx="0" cy="1387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106545</xdr:rowOff>
    </xdr:from>
    <xdr:ext cx="469744" cy="259045"/>
    <xdr:sp macro="" textlink="">
      <xdr:nvSpPr>
        <xdr:cNvPr id="316" name="【公営住宅】&#10;一人当たり面積最小値テキスト">
          <a:extLst>
            <a:ext uri="{FF2B5EF4-FFF2-40B4-BE49-F238E27FC236}">
              <a16:creationId xmlns:a16="http://schemas.microsoft.com/office/drawing/2014/main" id="{00000000-0008-0000-0E00-00003C010000}"/>
            </a:ext>
          </a:extLst>
        </xdr:cNvPr>
        <xdr:cNvSpPr txBox="1"/>
      </xdr:nvSpPr>
      <xdr:spPr>
        <a:xfrm>
          <a:off x="9258300" y="145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102718</xdr:rowOff>
    </xdr:from>
    <xdr:to>
      <xdr:col>55</xdr:col>
      <xdr:colOff>88900</xdr:colOff>
      <xdr:row>86</xdr:row>
      <xdr:rowOff>102718</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9154160" y="145197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3294</xdr:rowOff>
    </xdr:from>
    <xdr:ext cx="534377" cy="259045"/>
    <xdr:sp macro="" textlink="">
      <xdr:nvSpPr>
        <xdr:cNvPr id="318" name="【公営住宅】&#10;一人当たり面積最大値テキスト">
          <a:extLst>
            <a:ext uri="{FF2B5EF4-FFF2-40B4-BE49-F238E27FC236}">
              <a16:creationId xmlns:a16="http://schemas.microsoft.com/office/drawing/2014/main" id="{00000000-0008-0000-0E00-00003E010000}"/>
            </a:ext>
          </a:extLst>
        </xdr:cNvPr>
        <xdr:cNvSpPr txBox="1"/>
      </xdr:nvSpPr>
      <xdr:spPr>
        <a:xfrm>
          <a:off x="9258300" y="1291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56617</xdr:rowOff>
    </xdr:from>
    <xdr:to>
      <xdr:col>55</xdr:col>
      <xdr:colOff>88900</xdr:colOff>
      <xdr:row>78</xdr:row>
      <xdr:rowOff>56617</xdr:rowOff>
    </xdr:to>
    <xdr:cxnSp macro="">
      <xdr:nvCxnSpPr>
        <xdr:cNvPr id="319" name="直線コネクタ 318">
          <a:extLst>
            <a:ext uri="{FF2B5EF4-FFF2-40B4-BE49-F238E27FC236}">
              <a16:creationId xmlns:a16="http://schemas.microsoft.com/office/drawing/2014/main" id="{00000000-0008-0000-0E00-00003F010000}"/>
            </a:ext>
          </a:extLst>
        </xdr:cNvPr>
        <xdr:cNvCxnSpPr/>
      </xdr:nvCxnSpPr>
      <xdr:spPr>
        <a:xfrm>
          <a:off x="9154160" y="131325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142512</xdr:rowOff>
    </xdr:from>
    <xdr:ext cx="469744" cy="259045"/>
    <xdr:sp macro="" textlink="">
      <xdr:nvSpPr>
        <xdr:cNvPr id="320" name="【公営住宅】&#10;一人当たり面積平均値テキスト">
          <a:extLst>
            <a:ext uri="{FF2B5EF4-FFF2-40B4-BE49-F238E27FC236}">
              <a16:creationId xmlns:a16="http://schemas.microsoft.com/office/drawing/2014/main" id="{00000000-0008-0000-0E00-000040010000}"/>
            </a:ext>
          </a:extLst>
        </xdr:cNvPr>
        <xdr:cNvSpPr txBox="1"/>
      </xdr:nvSpPr>
      <xdr:spPr>
        <a:xfrm>
          <a:off x="9258300" y="14224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164085</xdr:rowOff>
    </xdr:from>
    <xdr:to>
      <xdr:col>55</xdr:col>
      <xdr:colOff>50800</xdr:colOff>
      <xdr:row>85</xdr:row>
      <xdr:rowOff>94235</xdr:rowOff>
    </xdr:to>
    <xdr:sp macro="" textlink="">
      <xdr:nvSpPr>
        <xdr:cNvPr id="321" name="フローチャート: 判断 320">
          <a:extLst>
            <a:ext uri="{FF2B5EF4-FFF2-40B4-BE49-F238E27FC236}">
              <a16:creationId xmlns:a16="http://schemas.microsoft.com/office/drawing/2014/main" id="{00000000-0008-0000-0E00-000041010000}"/>
            </a:ext>
          </a:extLst>
        </xdr:cNvPr>
        <xdr:cNvSpPr/>
      </xdr:nvSpPr>
      <xdr:spPr>
        <a:xfrm>
          <a:off x="9192260" y="142458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7035</xdr:rowOff>
    </xdr:from>
    <xdr:to>
      <xdr:col>50</xdr:col>
      <xdr:colOff>165100</xdr:colOff>
      <xdr:row>85</xdr:row>
      <xdr:rowOff>108635</xdr:rowOff>
    </xdr:to>
    <xdr:sp macro="" textlink="">
      <xdr:nvSpPr>
        <xdr:cNvPr id="322" name="フローチャート: 判断 321">
          <a:extLst>
            <a:ext uri="{FF2B5EF4-FFF2-40B4-BE49-F238E27FC236}">
              <a16:creationId xmlns:a16="http://schemas.microsoft.com/office/drawing/2014/main" id="{00000000-0008-0000-0E00-000042010000}"/>
            </a:ext>
          </a:extLst>
        </xdr:cNvPr>
        <xdr:cNvSpPr/>
      </xdr:nvSpPr>
      <xdr:spPr>
        <a:xfrm>
          <a:off x="8445500" y="1425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22200</xdr:rowOff>
    </xdr:from>
    <xdr:to>
      <xdr:col>46</xdr:col>
      <xdr:colOff>38100</xdr:colOff>
      <xdr:row>85</xdr:row>
      <xdr:rowOff>123800</xdr:rowOff>
    </xdr:to>
    <xdr:sp macro="" textlink="">
      <xdr:nvSpPr>
        <xdr:cNvPr id="323" name="フローチャート: 判断 322">
          <a:extLst>
            <a:ext uri="{FF2B5EF4-FFF2-40B4-BE49-F238E27FC236}">
              <a16:creationId xmlns:a16="http://schemas.microsoft.com/office/drawing/2014/main" id="{00000000-0008-0000-0E00-000043010000}"/>
            </a:ext>
          </a:extLst>
        </xdr:cNvPr>
        <xdr:cNvSpPr/>
      </xdr:nvSpPr>
      <xdr:spPr>
        <a:xfrm>
          <a:off x="7670800" y="142716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85141</xdr:rowOff>
    </xdr:from>
    <xdr:to>
      <xdr:col>41</xdr:col>
      <xdr:colOff>101600</xdr:colOff>
      <xdr:row>86</xdr:row>
      <xdr:rowOff>15291</xdr:rowOff>
    </xdr:to>
    <xdr:sp macro="" textlink="">
      <xdr:nvSpPr>
        <xdr:cNvPr id="324" name="フローチャート: 判断 323">
          <a:extLst>
            <a:ext uri="{FF2B5EF4-FFF2-40B4-BE49-F238E27FC236}">
              <a16:creationId xmlns:a16="http://schemas.microsoft.com/office/drawing/2014/main" id="{00000000-0008-0000-0E00-000044010000}"/>
            </a:ext>
          </a:extLst>
        </xdr:cNvPr>
        <xdr:cNvSpPr/>
      </xdr:nvSpPr>
      <xdr:spPr>
        <a:xfrm>
          <a:off x="6873240" y="143345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98171</xdr:rowOff>
    </xdr:from>
    <xdr:to>
      <xdr:col>36</xdr:col>
      <xdr:colOff>165100</xdr:colOff>
      <xdr:row>86</xdr:row>
      <xdr:rowOff>28321</xdr:rowOff>
    </xdr:to>
    <xdr:sp macro="" textlink="">
      <xdr:nvSpPr>
        <xdr:cNvPr id="325" name="フローチャート: 判断 324">
          <a:extLst>
            <a:ext uri="{FF2B5EF4-FFF2-40B4-BE49-F238E27FC236}">
              <a16:creationId xmlns:a16="http://schemas.microsoft.com/office/drawing/2014/main" id="{00000000-0008-0000-0E00-000045010000}"/>
            </a:ext>
          </a:extLst>
        </xdr:cNvPr>
        <xdr:cNvSpPr/>
      </xdr:nvSpPr>
      <xdr:spPr>
        <a:xfrm>
          <a:off x="6098540" y="143475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00000000-0008-0000-0E00-000046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00000000-0008-0000-0E00-000047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150901</xdr:rowOff>
    </xdr:from>
    <xdr:to>
      <xdr:col>55</xdr:col>
      <xdr:colOff>50800</xdr:colOff>
      <xdr:row>85</xdr:row>
      <xdr:rowOff>81051</xdr:rowOff>
    </xdr:to>
    <xdr:sp macro="" textlink="">
      <xdr:nvSpPr>
        <xdr:cNvPr id="331" name="楕円 330">
          <a:extLst>
            <a:ext uri="{FF2B5EF4-FFF2-40B4-BE49-F238E27FC236}">
              <a16:creationId xmlns:a16="http://schemas.microsoft.com/office/drawing/2014/main" id="{00000000-0008-0000-0E00-00004B010000}"/>
            </a:ext>
          </a:extLst>
        </xdr:cNvPr>
        <xdr:cNvSpPr/>
      </xdr:nvSpPr>
      <xdr:spPr>
        <a:xfrm>
          <a:off x="9192260" y="142326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2328</xdr:rowOff>
    </xdr:from>
    <xdr:ext cx="469744" cy="259045"/>
    <xdr:sp macro="" textlink="">
      <xdr:nvSpPr>
        <xdr:cNvPr id="332" name="【公営住宅】&#10;一人当たり面積該当値テキスト">
          <a:extLst>
            <a:ext uri="{FF2B5EF4-FFF2-40B4-BE49-F238E27FC236}">
              <a16:creationId xmlns:a16="http://schemas.microsoft.com/office/drawing/2014/main" id="{00000000-0008-0000-0E00-00004C010000}"/>
            </a:ext>
          </a:extLst>
        </xdr:cNvPr>
        <xdr:cNvSpPr txBox="1"/>
      </xdr:nvSpPr>
      <xdr:spPr>
        <a:xfrm>
          <a:off x="9258300" y="1408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16408</xdr:rowOff>
    </xdr:from>
    <xdr:to>
      <xdr:col>50</xdr:col>
      <xdr:colOff>165100</xdr:colOff>
      <xdr:row>85</xdr:row>
      <xdr:rowOff>118008</xdr:rowOff>
    </xdr:to>
    <xdr:sp macro="" textlink="">
      <xdr:nvSpPr>
        <xdr:cNvPr id="333" name="楕円 332">
          <a:extLst>
            <a:ext uri="{FF2B5EF4-FFF2-40B4-BE49-F238E27FC236}">
              <a16:creationId xmlns:a16="http://schemas.microsoft.com/office/drawing/2014/main" id="{00000000-0008-0000-0E00-00004D010000}"/>
            </a:ext>
          </a:extLst>
        </xdr:cNvPr>
        <xdr:cNvSpPr/>
      </xdr:nvSpPr>
      <xdr:spPr>
        <a:xfrm>
          <a:off x="8445500" y="1426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30251</xdr:rowOff>
    </xdr:from>
    <xdr:to>
      <xdr:col>55</xdr:col>
      <xdr:colOff>0</xdr:colOff>
      <xdr:row>85</xdr:row>
      <xdr:rowOff>67208</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flipV="1">
          <a:off x="8496300" y="14279651"/>
          <a:ext cx="7239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161950</xdr:rowOff>
    </xdr:from>
    <xdr:to>
      <xdr:col>46</xdr:col>
      <xdr:colOff>38100</xdr:colOff>
      <xdr:row>85</xdr:row>
      <xdr:rowOff>92100</xdr:rowOff>
    </xdr:to>
    <xdr:sp macro="" textlink="">
      <xdr:nvSpPr>
        <xdr:cNvPr id="335" name="楕円 334">
          <a:extLst>
            <a:ext uri="{FF2B5EF4-FFF2-40B4-BE49-F238E27FC236}">
              <a16:creationId xmlns:a16="http://schemas.microsoft.com/office/drawing/2014/main" id="{00000000-0008-0000-0E00-00004F010000}"/>
            </a:ext>
          </a:extLst>
        </xdr:cNvPr>
        <xdr:cNvSpPr/>
      </xdr:nvSpPr>
      <xdr:spPr>
        <a:xfrm>
          <a:off x="7670800" y="142437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41300</xdr:rowOff>
    </xdr:from>
    <xdr:to>
      <xdr:col>50</xdr:col>
      <xdr:colOff>114300</xdr:colOff>
      <xdr:row>85</xdr:row>
      <xdr:rowOff>67208</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7713980" y="14290700"/>
          <a:ext cx="78232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125162</xdr:rowOff>
    </xdr:from>
    <xdr:ext cx="469744" cy="259045"/>
    <xdr:sp macro="" textlink="">
      <xdr:nvSpPr>
        <xdr:cNvPr id="337" name="n_1aveValue【公営住宅】&#10;一人当たり面積">
          <a:extLst>
            <a:ext uri="{FF2B5EF4-FFF2-40B4-BE49-F238E27FC236}">
              <a16:creationId xmlns:a16="http://schemas.microsoft.com/office/drawing/2014/main" id="{00000000-0008-0000-0E00-000051010000}"/>
            </a:ext>
          </a:extLst>
        </xdr:cNvPr>
        <xdr:cNvSpPr txBox="1"/>
      </xdr:nvSpPr>
      <xdr:spPr>
        <a:xfrm>
          <a:off x="8271587" y="1403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114927</xdr:rowOff>
    </xdr:from>
    <xdr:ext cx="469744" cy="259045"/>
    <xdr:sp macro="" textlink="">
      <xdr:nvSpPr>
        <xdr:cNvPr id="338" name="n_2aveValue【公営住宅】&#10;一人当たり面積">
          <a:extLst>
            <a:ext uri="{FF2B5EF4-FFF2-40B4-BE49-F238E27FC236}">
              <a16:creationId xmlns:a16="http://schemas.microsoft.com/office/drawing/2014/main" id="{00000000-0008-0000-0E00-000052010000}"/>
            </a:ext>
          </a:extLst>
        </xdr:cNvPr>
        <xdr:cNvSpPr txBox="1"/>
      </xdr:nvSpPr>
      <xdr:spPr>
        <a:xfrm>
          <a:off x="7509587" y="143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31818</xdr:rowOff>
    </xdr:from>
    <xdr:ext cx="469744" cy="259045"/>
    <xdr:sp macro="" textlink="">
      <xdr:nvSpPr>
        <xdr:cNvPr id="339" name="n_3aveValue【公営住宅】&#10;一人当たり面積">
          <a:extLst>
            <a:ext uri="{FF2B5EF4-FFF2-40B4-BE49-F238E27FC236}">
              <a16:creationId xmlns:a16="http://schemas.microsoft.com/office/drawing/2014/main" id="{00000000-0008-0000-0E00-000053010000}"/>
            </a:ext>
          </a:extLst>
        </xdr:cNvPr>
        <xdr:cNvSpPr txBox="1"/>
      </xdr:nvSpPr>
      <xdr:spPr>
        <a:xfrm>
          <a:off x="6712027" y="1411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44848</xdr:rowOff>
    </xdr:from>
    <xdr:ext cx="469744" cy="259045"/>
    <xdr:sp macro="" textlink="">
      <xdr:nvSpPr>
        <xdr:cNvPr id="340" name="n_4aveValue【公営住宅】&#10;一人当たり面積">
          <a:extLst>
            <a:ext uri="{FF2B5EF4-FFF2-40B4-BE49-F238E27FC236}">
              <a16:creationId xmlns:a16="http://schemas.microsoft.com/office/drawing/2014/main" id="{00000000-0008-0000-0E00-000054010000}"/>
            </a:ext>
          </a:extLst>
        </xdr:cNvPr>
        <xdr:cNvSpPr txBox="1"/>
      </xdr:nvSpPr>
      <xdr:spPr>
        <a:xfrm>
          <a:off x="5937327" y="1412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109135</xdr:rowOff>
    </xdr:from>
    <xdr:ext cx="469744" cy="259045"/>
    <xdr:sp macro="" textlink="">
      <xdr:nvSpPr>
        <xdr:cNvPr id="341" name="n_1mainValue【公営住宅】&#10;一人当たり面積">
          <a:extLst>
            <a:ext uri="{FF2B5EF4-FFF2-40B4-BE49-F238E27FC236}">
              <a16:creationId xmlns:a16="http://schemas.microsoft.com/office/drawing/2014/main" id="{00000000-0008-0000-0E00-000055010000}"/>
            </a:ext>
          </a:extLst>
        </xdr:cNvPr>
        <xdr:cNvSpPr txBox="1"/>
      </xdr:nvSpPr>
      <xdr:spPr>
        <a:xfrm>
          <a:off x="8271587" y="1435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108627</xdr:rowOff>
    </xdr:from>
    <xdr:ext cx="469744" cy="259045"/>
    <xdr:sp macro="" textlink="">
      <xdr:nvSpPr>
        <xdr:cNvPr id="342" name="n_2mainValue【公営住宅】&#10;一人当たり面積">
          <a:extLst>
            <a:ext uri="{FF2B5EF4-FFF2-40B4-BE49-F238E27FC236}">
              <a16:creationId xmlns:a16="http://schemas.microsoft.com/office/drawing/2014/main" id="{00000000-0008-0000-0E00-000056010000}"/>
            </a:ext>
          </a:extLst>
        </xdr:cNvPr>
        <xdr:cNvSpPr txBox="1"/>
      </xdr:nvSpPr>
      <xdr:spPr>
        <a:xfrm>
          <a:off x="7509587" y="1402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3" name="正方形/長方形 342">
          <a:extLst>
            <a:ext uri="{FF2B5EF4-FFF2-40B4-BE49-F238E27FC236}">
              <a16:creationId xmlns:a16="http://schemas.microsoft.com/office/drawing/2014/main" id="{00000000-0008-0000-0E00-000057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4" name="正方形/長方形 343">
          <a:extLst>
            <a:ext uri="{FF2B5EF4-FFF2-40B4-BE49-F238E27FC236}">
              <a16:creationId xmlns:a16="http://schemas.microsoft.com/office/drawing/2014/main" id="{00000000-0008-0000-0E00-000058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5" name="正方形/長方形 344">
          <a:extLst>
            <a:ext uri="{FF2B5EF4-FFF2-40B4-BE49-F238E27FC236}">
              <a16:creationId xmlns:a16="http://schemas.microsoft.com/office/drawing/2014/main" id="{00000000-0008-0000-0E00-000059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6" name="正方形/長方形 345">
          <a:extLst>
            <a:ext uri="{FF2B5EF4-FFF2-40B4-BE49-F238E27FC236}">
              <a16:creationId xmlns:a16="http://schemas.microsoft.com/office/drawing/2014/main" id="{00000000-0008-0000-0E00-00005A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7" name="正方形/長方形 346">
          <a:extLst>
            <a:ext uri="{FF2B5EF4-FFF2-40B4-BE49-F238E27FC236}">
              <a16:creationId xmlns:a16="http://schemas.microsoft.com/office/drawing/2014/main" id="{00000000-0008-0000-0E00-00005B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8" name="正方形/長方形 347">
          <a:extLst>
            <a:ext uri="{FF2B5EF4-FFF2-40B4-BE49-F238E27FC236}">
              <a16:creationId xmlns:a16="http://schemas.microsoft.com/office/drawing/2014/main" id="{00000000-0008-0000-0E00-00005C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9" name="正方形/長方形 348">
          <a:extLst>
            <a:ext uri="{FF2B5EF4-FFF2-40B4-BE49-F238E27FC236}">
              <a16:creationId xmlns:a16="http://schemas.microsoft.com/office/drawing/2014/main" id="{00000000-0008-0000-0E00-00005D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0" name="正方形/長方形 349">
          <a:extLst>
            <a:ext uri="{FF2B5EF4-FFF2-40B4-BE49-F238E27FC236}">
              <a16:creationId xmlns:a16="http://schemas.microsoft.com/office/drawing/2014/main" id="{00000000-0008-0000-0E00-00005E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1" name="正方形/長方形 350">
          <a:extLst>
            <a:ext uri="{FF2B5EF4-FFF2-40B4-BE49-F238E27FC236}">
              <a16:creationId xmlns:a16="http://schemas.microsoft.com/office/drawing/2014/main" id="{00000000-0008-0000-0E00-00005F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2" name="正方形/長方形 351">
          <a:extLst>
            <a:ext uri="{FF2B5EF4-FFF2-40B4-BE49-F238E27FC236}">
              <a16:creationId xmlns:a16="http://schemas.microsoft.com/office/drawing/2014/main" id="{00000000-0008-0000-0E00-000060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3" name="正方形/長方形 352">
          <a:extLst>
            <a:ext uri="{FF2B5EF4-FFF2-40B4-BE49-F238E27FC236}">
              <a16:creationId xmlns:a16="http://schemas.microsoft.com/office/drawing/2014/main" id="{00000000-0008-0000-0E00-000061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4" name="正方形/長方形 353">
          <a:extLst>
            <a:ext uri="{FF2B5EF4-FFF2-40B4-BE49-F238E27FC236}">
              <a16:creationId xmlns:a16="http://schemas.microsoft.com/office/drawing/2014/main" id="{00000000-0008-0000-0E00-000062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5" name="正方形/長方形 354">
          <a:extLst>
            <a:ext uri="{FF2B5EF4-FFF2-40B4-BE49-F238E27FC236}">
              <a16:creationId xmlns:a16="http://schemas.microsoft.com/office/drawing/2014/main" id="{00000000-0008-0000-0E00-000063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6" name="正方形/長方形 355">
          <a:extLst>
            <a:ext uri="{FF2B5EF4-FFF2-40B4-BE49-F238E27FC236}">
              <a16:creationId xmlns:a16="http://schemas.microsoft.com/office/drawing/2014/main" id="{00000000-0008-0000-0E00-000064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7" name="正方形/長方形 356">
          <a:extLst>
            <a:ext uri="{FF2B5EF4-FFF2-40B4-BE49-F238E27FC236}">
              <a16:creationId xmlns:a16="http://schemas.microsoft.com/office/drawing/2014/main" id="{00000000-0008-0000-0E00-000065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8" name="正方形/長方形 357">
          <a:extLst>
            <a:ext uri="{FF2B5EF4-FFF2-40B4-BE49-F238E27FC236}">
              <a16:creationId xmlns:a16="http://schemas.microsoft.com/office/drawing/2014/main" id="{00000000-0008-0000-0E00-000066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9" name="正方形/長方形 358">
          <a:extLst>
            <a:ext uri="{FF2B5EF4-FFF2-40B4-BE49-F238E27FC236}">
              <a16:creationId xmlns:a16="http://schemas.microsoft.com/office/drawing/2014/main" id="{00000000-0008-0000-0E00-000067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0" name="正方形/長方形 359">
          <a:extLst>
            <a:ext uri="{FF2B5EF4-FFF2-40B4-BE49-F238E27FC236}">
              <a16:creationId xmlns:a16="http://schemas.microsoft.com/office/drawing/2014/main" id="{00000000-0008-0000-0E00-000068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1" name="正方形/長方形 360">
          <a:extLst>
            <a:ext uri="{FF2B5EF4-FFF2-40B4-BE49-F238E27FC236}">
              <a16:creationId xmlns:a16="http://schemas.microsoft.com/office/drawing/2014/main" id="{00000000-0008-0000-0E00-000069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2" name="正方形/長方形 361">
          <a:extLst>
            <a:ext uri="{FF2B5EF4-FFF2-40B4-BE49-F238E27FC236}">
              <a16:creationId xmlns:a16="http://schemas.microsoft.com/office/drawing/2014/main" id="{00000000-0008-0000-0E00-00006A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3" name="正方形/長方形 362">
          <a:extLst>
            <a:ext uri="{FF2B5EF4-FFF2-40B4-BE49-F238E27FC236}">
              <a16:creationId xmlns:a16="http://schemas.microsoft.com/office/drawing/2014/main" id="{00000000-0008-0000-0E00-00006B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4" name="正方形/長方形 363">
          <a:extLst>
            <a:ext uri="{FF2B5EF4-FFF2-40B4-BE49-F238E27FC236}">
              <a16:creationId xmlns:a16="http://schemas.microsoft.com/office/drawing/2014/main" id="{00000000-0008-0000-0E00-00006C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5" name="正方形/長方形 364">
          <a:extLst>
            <a:ext uri="{FF2B5EF4-FFF2-40B4-BE49-F238E27FC236}">
              <a16:creationId xmlns:a16="http://schemas.microsoft.com/office/drawing/2014/main" id="{00000000-0008-0000-0E00-00006D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6" name="正方形/長方形 365">
          <a:extLst>
            <a:ext uri="{FF2B5EF4-FFF2-40B4-BE49-F238E27FC236}">
              <a16:creationId xmlns:a16="http://schemas.microsoft.com/office/drawing/2014/main" id="{00000000-0008-0000-0E00-00006E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7" name="テキスト ボックス 366">
          <a:extLst>
            <a:ext uri="{FF2B5EF4-FFF2-40B4-BE49-F238E27FC236}">
              <a16:creationId xmlns:a16="http://schemas.microsoft.com/office/drawing/2014/main" id="{00000000-0008-0000-0E00-00006F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9" name="テキスト ボックス 368">
          <a:extLst>
            <a:ext uri="{FF2B5EF4-FFF2-40B4-BE49-F238E27FC236}">
              <a16:creationId xmlns:a16="http://schemas.microsoft.com/office/drawing/2014/main" id="{00000000-0008-0000-0E00-000071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71" name="テキスト ボックス 370">
          <a:extLst>
            <a:ext uri="{FF2B5EF4-FFF2-40B4-BE49-F238E27FC236}">
              <a16:creationId xmlns:a16="http://schemas.microsoft.com/office/drawing/2014/main" id="{00000000-0008-0000-0E00-0000730100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3" name="テキスト ボックス 372">
          <a:extLst>
            <a:ext uri="{FF2B5EF4-FFF2-40B4-BE49-F238E27FC236}">
              <a16:creationId xmlns:a16="http://schemas.microsoft.com/office/drawing/2014/main" id="{00000000-0008-0000-0E00-00007501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5" name="テキスト ボックス 374">
          <a:extLst>
            <a:ext uri="{FF2B5EF4-FFF2-40B4-BE49-F238E27FC236}">
              <a16:creationId xmlns:a16="http://schemas.microsoft.com/office/drawing/2014/main" id="{00000000-0008-0000-0E00-00007701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6" name="直線コネクタ 375">
          <a:extLst>
            <a:ext uri="{FF2B5EF4-FFF2-40B4-BE49-F238E27FC236}">
              <a16:creationId xmlns:a16="http://schemas.microsoft.com/office/drawing/2014/main" id="{00000000-0008-0000-0E00-00007801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7" name="テキスト ボックス 376">
          <a:extLst>
            <a:ext uri="{FF2B5EF4-FFF2-40B4-BE49-F238E27FC236}">
              <a16:creationId xmlns:a16="http://schemas.microsoft.com/office/drawing/2014/main" id="{00000000-0008-0000-0E00-00007901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8" name="直線コネクタ 377">
          <a:extLst>
            <a:ext uri="{FF2B5EF4-FFF2-40B4-BE49-F238E27FC236}">
              <a16:creationId xmlns:a16="http://schemas.microsoft.com/office/drawing/2014/main" id="{00000000-0008-0000-0E00-00007A01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9" name="テキスト ボックス 378">
          <a:extLst>
            <a:ext uri="{FF2B5EF4-FFF2-40B4-BE49-F238E27FC236}">
              <a16:creationId xmlns:a16="http://schemas.microsoft.com/office/drawing/2014/main" id="{00000000-0008-0000-0E00-00007B01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0" name="直線コネクタ 379">
          <a:extLst>
            <a:ext uri="{FF2B5EF4-FFF2-40B4-BE49-F238E27FC236}">
              <a16:creationId xmlns:a16="http://schemas.microsoft.com/office/drawing/2014/main" id="{00000000-0008-0000-0E00-00007C01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81" name="テキスト ボックス 380">
          <a:extLst>
            <a:ext uri="{FF2B5EF4-FFF2-40B4-BE49-F238E27FC236}">
              <a16:creationId xmlns:a16="http://schemas.microsoft.com/office/drawing/2014/main" id="{00000000-0008-0000-0E00-00007D01000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2" name="直線コネクタ 381">
          <a:extLst>
            <a:ext uri="{FF2B5EF4-FFF2-40B4-BE49-F238E27FC236}">
              <a16:creationId xmlns:a16="http://schemas.microsoft.com/office/drawing/2014/main" id="{00000000-0008-0000-0E00-00007E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83" name="【認定こども園・幼稚園・保育所】&#10;有形固定資産減価償却率グラフ枠">
          <a:extLst>
            <a:ext uri="{FF2B5EF4-FFF2-40B4-BE49-F238E27FC236}">
              <a16:creationId xmlns:a16="http://schemas.microsoft.com/office/drawing/2014/main" id="{00000000-0008-0000-0E00-00007F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45176</xdr:rowOff>
    </xdr:from>
    <xdr:to>
      <xdr:col>85</xdr:col>
      <xdr:colOff>126364</xdr:colOff>
      <xdr:row>42</xdr:row>
      <xdr:rowOff>92528</xdr:rowOff>
    </xdr:to>
    <xdr:cxnSp macro="">
      <xdr:nvCxnSpPr>
        <xdr:cNvPr id="384" name="直線コネクタ 383">
          <a:extLst>
            <a:ext uri="{FF2B5EF4-FFF2-40B4-BE49-F238E27FC236}">
              <a16:creationId xmlns:a16="http://schemas.microsoft.com/office/drawing/2014/main" id="{00000000-0008-0000-0E00-000080010000}"/>
            </a:ext>
          </a:extLst>
        </xdr:cNvPr>
        <xdr:cNvCxnSpPr/>
      </xdr:nvCxnSpPr>
      <xdr:spPr>
        <a:xfrm flipV="1">
          <a:off x="14375764" y="5744936"/>
          <a:ext cx="0" cy="1388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85" name="【認定こども園・幼稚園・保育所】&#10;有形固定資産減価償却率最小値テキスト">
          <a:extLst>
            <a:ext uri="{FF2B5EF4-FFF2-40B4-BE49-F238E27FC236}">
              <a16:creationId xmlns:a16="http://schemas.microsoft.com/office/drawing/2014/main" id="{00000000-0008-0000-0E00-000081010000}"/>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163303</xdr:rowOff>
    </xdr:from>
    <xdr:ext cx="405111" cy="259045"/>
    <xdr:sp macro="" textlink="">
      <xdr:nvSpPr>
        <xdr:cNvPr id="387" name="【認定こども園・幼稚園・保育所】&#10;有形固定資産減価償却率最大値テキスト">
          <a:extLst>
            <a:ext uri="{FF2B5EF4-FFF2-40B4-BE49-F238E27FC236}">
              <a16:creationId xmlns:a16="http://schemas.microsoft.com/office/drawing/2014/main" id="{00000000-0008-0000-0E00-000083010000}"/>
            </a:ext>
          </a:extLst>
        </xdr:cNvPr>
        <xdr:cNvSpPr txBox="1"/>
      </xdr:nvSpPr>
      <xdr:spPr>
        <a:xfrm>
          <a:off x="14414500" y="5527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45176</xdr:rowOff>
    </xdr:from>
    <xdr:to>
      <xdr:col>86</xdr:col>
      <xdr:colOff>25400</xdr:colOff>
      <xdr:row>34</xdr:row>
      <xdr:rowOff>45176</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14287500" y="5744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102161</xdr:rowOff>
    </xdr:from>
    <xdr:ext cx="405111" cy="259045"/>
    <xdr:sp macro="" textlink="">
      <xdr:nvSpPr>
        <xdr:cNvPr id="389" name="【認定こども園・幼稚園・保育所】&#10;有形固定資産減価償却率平均値テキスト">
          <a:extLst>
            <a:ext uri="{FF2B5EF4-FFF2-40B4-BE49-F238E27FC236}">
              <a16:creationId xmlns:a16="http://schemas.microsoft.com/office/drawing/2014/main" id="{00000000-0008-0000-0E00-000085010000}"/>
            </a:ext>
          </a:extLst>
        </xdr:cNvPr>
        <xdr:cNvSpPr txBox="1"/>
      </xdr:nvSpPr>
      <xdr:spPr>
        <a:xfrm>
          <a:off x="14414500" y="6137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79284</xdr:rowOff>
    </xdr:from>
    <xdr:to>
      <xdr:col>85</xdr:col>
      <xdr:colOff>177800</xdr:colOff>
      <xdr:row>38</xdr:row>
      <xdr:rowOff>9434</xdr:rowOff>
    </xdr:to>
    <xdr:sp macro="" textlink="">
      <xdr:nvSpPr>
        <xdr:cNvPr id="390" name="フローチャート: 判断 389">
          <a:extLst>
            <a:ext uri="{FF2B5EF4-FFF2-40B4-BE49-F238E27FC236}">
              <a16:creationId xmlns:a16="http://schemas.microsoft.com/office/drawing/2014/main" id="{00000000-0008-0000-0E00-000086010000}"/>
            </a:ext>
          </a:extLst>
        </xdr:cNvPr>
        <xdr:cNvSpPr/>
      </xdr:nvSpPr>
      <xdr:spPr>
        <a:xfrm>
          <a:off x="14325600" y="628196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64589</xdr:rowOff>
    </xdr:from>
    <xdr:to>
      <xdr:col>81</xdr:col>
      <xdr:colOff>101600</xdr:colOff>
      <xdr:row>37</xdr:row>
      <xdr:rowOff>166188</xdr:rowOff>
    </xdr:to>
    <xdr:sp macro="" textlink="">
      <xdr:nvSpPr>
        <xdr:cNvPr id="391" name="フローチャート: 判断 390">
          <a:extLst>
            <a:ext uri="{FF2B5EF4-FFF2-40B4-BE49-F238E27FC236}">
              <a16:creationId xmlns:a16="http://schemas.microsoft.com/office/drawing/2014/main" id="{00000000-0008-0000-0E00-000087010000}"/>
            </a:ext>
          </a:extLst>
        </xdr:cNvPr>
        <xdr:cNvSpPr/>
      </xdr:nvSpPr>
      <xdr:spPr>
        <a:xfrm>
          <a:off x="13578840" y="62672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43361</xdr:rowOff>
    </xdr:from>
    <xdr:to>
      <xdr:col>76</xdr:col>
      <xdr:colOff>165100</xdr:colOff>
      <xdr:row>37</xdr:row>
      <xdr:rowOff>144961</xdr:rowOff>
    </xdr:to>
    <xdr:sp macro="" textlink="">
      <xdr:nvSpPr>
        <xdr:cNvPr id="392" name="フローチャート: 判断 391">
          <a:extLst>
            <a:ext uri="{FF2B5EF4-FFF2-40B4-BE49-F238E27FC236}">
              <a16:creationId xmlns:a16="http://schemas.microsoft.com/office/drawing/2014/main" id="{00000000-0008-0000-0E00-000088010000}"/>
            </a:ext>
          </a:extLst>
        </xdr:cNvPr>
        <xdr:cNvSpPr/>
      </xdr:nvSpPr>
      <xdr:spPr>
        <a:xfrm>
          <a:off x="12804140" y="624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157661</xdr:rowOff>
    </xdr:from>
    <xdr:to>
      <xdr:col>72</xdr:col>
      <xdr:colOff>38100</xdr:colOff>
      <xdr:row>38</xdr:row>
      <xdr:rowOff>87812</xdr:rowOff>
    </xdr:to>
    <xdr:sp macro="" textlink="">
      <xdr:nvSpPr>
        <xdr:cNvPr id="393" name="フローチャート: 判断 392">
          <a:extLst>
            <a:ext uri="{FF2B5EF4-FFF2-40B4-BE49-F238E27FC236}">
              <a16:creationId xmlns:a16="http://schemas.microsoft.com/office/drawing/2014/main" id="{00000000-0008-0000-0E00-000089010000}"/>
            </a:ext>
          </a:extLst>
        </xdr:cNvPr>
        <xdr:cNvSpPr/>
      </xdr:nvSpPr>
      <xdr:spPr>
        <a:xfrm>
          <a:off x="12029440" y="6360341"/>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123372</xdr:rowOff>
    </xdr:from>
    <xdr:to>
      <xdr:col>67</xdr:col>
      <xdr:colOff>101600</xdr:colOff>
      <xdr:row>38</xdr:row>
      <xdr:rowOff>53522</xdr:rowOff>
    </xdr:to>
    <xdr:sp macro="" textlink="">
      <xdr:nvSpPr>
        <xdr:cNvPr id="394" name="フローチャート: 判断 393">
          <a:extLst>
            <a:ext uri="{FF2B5EF4-FFF2-40B4-BE49-F238E27FC236}">
              <a16:creationId xmlns:a16="http://schemas.microsoft.com/office/drawing/2014/main" id="{00000000-0008-0000-0E00-00008A010000}"/>
            </a:ext>
          </a:extLst>
        </xdr:cNvPr>
        <xdr:cNvSpPr/>
      </xdr:nvSpPr>
      <xdr:spPr>
        <a:xfrm>
          <a:off x="11231880" y="6326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71120</xdr:rowOff>
    </xdr:from>
    <xdr:to>
      <xdr:col>85</xdr:col>
      <xdr:colOff>177800</xdr:colOff>
      <xdr:row>40</xdr:row>
      <xdr:rowOff>1270</xdr:rowOff>
    </xdr:to>
    <xdr:sp macro="" textlink="">
      <xdr:nvSpPr>
        <xdr:cNvPr id="400" name="楕円 399">
          <a:extLst>
            <a:ext uri="{FF2B5EF4-FFF2-40B4-BE49-F238E27FC236}">
              <a16:creationId xmlns:a16="http://schemas.microsoft.com/office/drawing/2014/main" id="{00000000-0008-0000-0E00-000090010000}"/>
            </a:ext>
          </a:extLst>
        </xdr:cNvPr>
        <xdr:cNvSpPr/>
      </xdr:nvSpPr>
      <xdr:spPr>
        <a:xfrm>
          <a:off x="14325600" y="66090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49547</xdr:rowOff>
    </xdr:from>
    <xdr:ext cx="405111" cy="259045"/>
    <xdr:sp macro="" textlink="">
      <xdr:nvSpPr>
        <xdr:cNvPr id="401" name="【認定こども園・幼稚園・保育所】&#10;有形固定資産減価償却率該当値テキスト">
          <a:extLst>
            <a:ext uri="{FF2B5EF4-FFF2-40B4-BE49-F238E27FC236}">
              <a16:creationId xmlns:a16="http://schemas.microsoft.com/office/drawing/2014/main" id="{00000000-0008-0000-0E00-000091010000}"/>
            </a:ext>
          </a:extLst>
        </xdr:cNvPr>
        <xdr:cNvSpPr txBox="1"/>
      </xdr:nvSpPr>
      <xdr:spPr>
        <a:xfrm>
          <a:off x="14414500"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23767</xdr:rowOff>
    </xdr:from>
    <xdr:to>
      <xdr:col>81</xdr:col>
      <xdr:colOff>101600</xdr:colOff>
      <xdr:row>39</xdr:row>
      <xdr:rowOff>125367</xdr:rowOff>
    </xdr:to>
    <xdr:sp macro="" textlink="">
      <xdr:nvSpPr>
        <xdr:cNvPr id="402" name="楕円 401">
          <a:extLst>
            <a:ext uri="{FF2B5EF4-FFF2-40B4-BE49-F238E27FC236}">
              <a16:creationId xmlns:a16="http://schemas.microsoft.com/office/drawing/2014/main" id="{00000000-0008-0000-0E00-000092010000}"/>
            </a:ext>
          </a:extLst>
        </xdr:cNvPr>
        <xdr:cNvSpPr/>
      </xdr:nvSpPr>
      <xdr:spPr>
        <a:xfrm>
          <a:off x="1357884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74567</xdr:rowOff>
    </xdr:from>
    <xdr:to>
      <xdr:col>85</xdr:col>
      <xdr:colOff>127000</xdr:colOff>
      <xdr:row>39</xdr:row>
      <xdr:rowOff>121920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3629640" y="6612527"/>
          <a:ext cx="74676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105410</xdr:rowOff>
    </xdr:from>
    <xdr:to>
      <xdr:col>76</xdr:col>
      <xdr:colOff>165100</xdr:colOff>
      <xdr:row>40</xdr:row>
      <xdr:rowOff>35560</xdr:rowOff>
    </xdr:to>
    <xdr:sp macro="" textlink="">
      <xdr:nvSpPr>
        <xdr:cNvPr id="404" name="楕円 403">
          <a:extLst>
            <a:ext uri="{FF2B5EF4-FFF2-40B4-BE49-F238E27FC236}">
              <a16:creationId xmlns:a16="http://schemas.microsoft.com/office/drawing/2014/main" id="{00000000-0008-0000-0E00-000094010000}"/>
            </a:ext>
          </a:extLst>
        </xdr:cNvPr>
        <xdr:cNvSpPr/>
      </xdr:nvSpPr>
      <xdr:spPr>
        <a:xfrm>
          <a:off x="12804140" y="6643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74567</xdr:rowOff>
    </xdr:from>
    <xdr:to>
      <xdr:col>81</xdr:col>
      <xdr:colOff>50800</xdr:colOff>
      <xdr:row>39</xdr:row>
      <xdr:rowOff>156210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flipV="1">
          <a:off x="12854940" y="6612527"/>
          <a:ext cx="7747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11266</xdr:rowOff>
    </xdr:from>
    <xdr:ext cx="405111" cy="259045"/>
    <xdr:sp macro="" textlink="">
      <xdr:nvSpPr>
        <xdr:cNvPr id="406" name="n_1aveValue【認定こども園・幼稚園・保育所】&#10;有形固定資産減価償却率">
          <a:extLst>
            <a:ext uri="{FF2B5EF4-FFF2-40B4-BE49-F238E27FC236}">
              <a16:creationId xmlns:a16="http://schemas.microsoft.com/office/drawing/2014/main" id="{00000000-0008-0000-0E00-000096010000}"/>
            </a:ext>
          </a:extLst>
        </xdr:cNvPr>
        <xdr:cNvSpPr txBox="1"/>
      </xdr:nvSpPr>
      <xdr:spPr>
        <a:xfrm>
          <a:off x="13437244" y="604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161488</xdr:rowOff>
    </xdr:from>
    <xdr:ext cx="405111" cy="259045"/>
    <xdr:sp macro="" textlink="">
      <xdr:nvSpPr>
        <xdr:cNvPr id="407" name="n_2aveValue【認定こども園・幼稚園・保育所】&#10;有形固定資産減価償却率">
          <a:extLst>
            <a:ext uri="{FF2B5EF4-FFF2-40B4-BE49-F238E27FC236}">
              <a16:creationId xmlns:a16="http://schemas.microsoft.com/office/drawing/2014/main" id="{00000000-0008-0000-0E00-000097010000}"/>
            </a:ext>
          </a:extLst>
        </xdr:cNvPr>
        <xdr:cNvSpPr txBox="1"/>
      </xdr:nvSpPr>
      <xdr:spPr>
        <a:xfrm>
          <a:off x="12675244" y="60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104338</xdr:rowOff>
    </xdr:from>
    <xdr:ext cx="405111" cy="259045"/>
    <xdr:sp macro="" textlink="">
      <xdr:nvSpPr>
        <xdr:cNvPr id="408" name="n_3aveValue【認定こども園・幼稚園・保育所】&#10;有形固定資産減価償却率">
          <a:extLst>
            <a:ext uri="{FF2B5EF4-FFF2-40B4-BE49-F238E27FC236}">
              <a16:creationId xmlns:a16="http://schemas.microsoft.com/office/drawing/2014/main" id="{00000000-0008-0000-0E00-000098010000}"/>
            </a:ext>
          </a:extLst>
        </xdr:cNvPr>
        <xdr:cNvSpPr txBox="1"/>
      </xdr:nvSpPr>
      <xdr:spPr>
        <a:xfrm>
          <a:off x="11900544" y="613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70049</xdr:rowOff>
    </xdr:from>
    <xdr:ext cx="405111" cy="259045"/>
    <xdr:sp macro="" textlink="">
      <xdr:nvSpPr>
        <xdr:cNvPr id="409" name="n_4aveValue【認定こども園・幼稚園・保育所】&#10;有形固定資産減価償却率">
          <a:extLst>
            <a:ext uri="{FF2B5EF4-FFF2-40B4-BE49-F238E27FC236}">
              <a16:creationId xmlns:a16="http://schemas.microsoft.com/office/drawing/2014/main" id="{00000000-0008-0000-0E00-000099010000}"/>
            </a:ext>
          </a:extLst>
        </xdr:cNvPr>
        <xdr:cNvSpPr txBox="1"/>
      </xdr:nvSpPr>
      <xdr:spPr>
        <a:xfrm>
          <a:off x="11102984" y="610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116494</xdr:rowOff>
    </xdr:from>
    <xdr:ext cx="405111" cy="259045"/>
    <xdr:sp macro="" textlink="">
      <xdr:nvSpPr>
        <xdr:cNvPr id="410" name="n_1mainValue【認定こども園・幼稚園・保育所】&#10;有形固定資産減価償却率">
          <a:extLst>
            <a:ext uri="{FF2B5EF4-FFF2-40B4-BE49-F238E27FC236}">
              <a16:creationId xmlns:a16="http://schemas.microsoft.com/office/drawing/2014/main" id="{00000000-0008-0000-0E00-00009A010000}"/>
            </a:ext>
          </a:extLst>
        </xdr:cNvPr>
        <xdr:cNvSpPr txBox="1"/>
      </xdr:nvSpPr>
      <xdr:spPr>
        <a:xfrm>
          <a:off x="134372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26687</xdr:rowOff>
    </xdr:from>
    <xdr:ext cx="405111" cy="259045"/>
    <xdr:sp macro="" textlink="">
      <xdr:nvSpPr>
        <xdr:cNvPr id="411" name="n_2mainValue【認定こども園・幼稚園・保育所】&#10;有形固定資産減価償却率">
          <a:extLst>
            <a:ext uri="{FF2B5EF4-FFF2-40B4-BE49-F238E27FC236}">
              <a16:creationId xmlns:a16="http://schemas.microsoft.com/office/drawing/2014/main" id="{00000000-0008-0000-0E00-00009B010000}"/>
            </a:ext>
          </a:extLst>
        </xdr:cNvPr>
        <xdr:cNvSpPr txBox="1"/>
      </xdr:nvSpPr>
      <xdr:spPr>
        <a:xfrm>
          <a:off x="126752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4" name="正方形/長方形 413">
          <a:extLst>
            <a:ext uri="{FF2B5EF4-FFF2-40B4-BE49-F238E27FC236}">
              <a16:creationId xmlns:a16="http://schemas.microsoft.com/office/drawing/2014/main" id="{00000000-0008-0000-0E00-00009E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5" name="正方形/長方形 414">
          <a:extLst>
            <a:ext uri="{FF2B5EF4-FFF2-40B4-BE49-F238E27FC236}">
              <a16:creationId xmlns:a16="http://schemas.microsoft.com/office/drawing/2014/main" id="{00000000-0008-0000-0E00-00009F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6" name="正方形/長方形 415">
          <a:extLst>
            <a:ext uri="{FF2B5EF4-FFF2-40B4-BE49-F238E27FC236}">
              <a16:creationId xmlns:a16="http://schemas.microsoft.com/office/drawing/2014/main" id="{00000000-0008-0000-0E00-0000A0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7" name="正方形/長方形 416">
          <a:extLst>
            <a:ext uri="{FF2B5EF4-FFF2-40B4-BE49-F238E27FC236}">
              <a16:creationId xmlns:a16="http://schemas.microsoft.com/office/drawing/2014/main" id="{00000000-0008-0000-0E00-0000A1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8" name="正方形/長方形 417">
          <a:extLst>
            <a:ext uri="{FF2B5EF4-FFF2-40B4-BE49-F238E27FC236}">
              <a16:creationId xmlns:a16="http://schemas.microsoft.com/office/drawing/2014/main" id="{00000000-0008-0000-0E00-0000A2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9" name="正方形/長方形 418">
          <a:extLst>
            <a:ext uri="{FF2B5EF4-FFF2-40B4-BE49-F238E27FC236}">
              <a16:creationId xmlns:a16="http://schemas.microsoft.com/office/drawing/2014/main" id="{00000000-0008-0000-0E00-0000A3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4" name="【認定こども園・幼稚園・保育所】&#10;一人当たり面積グラフ枠">
          <a:extLst>
            <a:ext uri="{FF2B5EF4-FFF2-40B4-BE49-F238E27FC236}">
              <a16:creationId xmlns:a16="http://schemas.microsoft.com/office/drawing/2014/main" id="{00000000-0008-0000-0E00-0000B2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150876</xdr:rowOff>
    </xdr:from>
    <xdr:to>
      <xdr:col>116</xdr:col>
      <xdr:colOff>62864</xdr:colOff>
      <xdr:row>42</xdr:row>
      <xdr:rowOff>19812</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flipV="1">
          <a:off x="19509104" y="5850636"/>
          <a:ext cx="0" cy="1210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36" name="【認定こども園・幼稚園・保育所】&#10;一人当たり面積最小値テキスト">
          <a:extLst>
            <a:ext uri="{FF2B5EF4-FFF2-40B4-BE49-F238E27FC236}">
              <a16:creationId xmlns:a16="http://schemas.microsoft.com/office/drawing/2014/main" id="{00000000-0008-0000-0E00-0000B4010000}"/>
            </a:ext>
          </a:extLst>
        </xdr:cNvPr>
        <xdr:cNvSpPr txBox="1"/>
      </xdr:nvSpPr>
      <xdr:spPr>
        <a:xfrm>
          <a:off x="19547840" y="706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9443700" y="70606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97553</xdr:rowOff>
    </xdr:from>
    <xdr:ext cx="469744" cy="259045"/>
    <xdr:sp macro="" textlink="">
      <xdr:nvSpPr>
        <xdr:cNvPr id="438" name="【認定こども園・幼稚園・保育所】&#10;一人当たり面積最大値テキスト">
          <a:extLst>
            <a:ext uri="{FF2B5EF4-FFF2-40B4-BE49-F238E27FC236}">
              <a16:creationId xmlns:a16="http://schemas.microsoft.com/office/drawing/2014/main" id="{00000000-0008-0000-0E00-0000B6010000}"/>
            </a:ext>
          </a:extLst>
        </xdr:cNvPr>
        <xdr:cNvSpPr txBox="1"/>
      </xdr:nvSpPr>
      <xdr:spPr>
        <a:xfrm>
          <a:off x="19547840" y="562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150876</xdr:rowOff>
    </xdr:from>
    <xdr:to>
      <xdr:col>116</xdr:col>
      <xdr:colOff>152400</xdr:colOff>
      <xdr:row>34</xdr:row>
      <xdr:rowOff>150876</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9443700" y="58506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83329</xdr:rowOff>
    </xdr:from>
    <xdr:ext cx="469744" cy="259045"/>
    <xdr:sp macro="" textlink="">
      <xdr:nvSpPr>
        <xdr:cNvPr id="440" name="【認定こども園・幼稚園・保育所】&#10;一人当たり面積平均値テキスト">
          <a:extLst>
            <a:ext uri="{FF2B5EF4-FFF2-40B4-BE49-F238E27FC236}">
              <a16:creationId xmlns:a16="http://schemas.microsoft.com/office/drawing/2014/main" id="{00000000-0008-0000-0E00-0000B8010000}"/>
            </a:ext>
          </a:extLst>
        </xdr:cNvPr>
        <xdr:cNvSpPr txBox="1"/>
      </xdr:nvSpPr>
      <xdr:spPr>
        <a:xfrm>
          <a:off x="19547840" y="66212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60452</xdr:rowOff>
    </xdr:from>
    <xdr:to>
      <xdr:col>116</xdr:col>
      <xdr:colOff>114300</xdr:colOff>
      <xdr:row>40</xdr:row>
      <xdr:rowOff>162052</xdr:rowOff>
    </xdr:to>
    <xdr:sp macro="" textlink="">
      <xdr:nvSpPr>
        <xdr:cNvPr id="441" name="フローチャート: 判断 440">
          <a:extLst>
            <a:ext uri="{FF2B5EF4-FFF2-40B4-BE49-F238E27FC236}">
              <a16:creationId xmlns:a16="http://schemas.microsoft.com/office/drawing/2014/main" id="{00000000-0008-0000-0E00-0000B9010000}"/>
            </a:ext>
          </a:extLst>
        </xdr:cNvPr>
        <xdr:cNvSpPr/>
      </xdr:nvSpPr>
      <xdr:spPr>
        <a:xfrm>
          <a:off x="19458940" y="676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64262</xdr:rowOff>
    </xdr:from>
    <xdr:to>
      <xdr:col>112</xdr:col>
      <xdr:colOff>38100</xdr:colOff>
      <xdr:row>40</xdr:row>
      <xdr:rowOff>165862</xdr:rowOff>
    </xdr:to>
    <xdr:sp macro="" textlink="">
      <xdr:nvSpPr>
        <xdr:cNvPr id="442" name="フローチャート: 判断 441">
          <a:extLst>
            <a:ext uri="{FF2B5EF4-FFF2-40B4-BE49-F238E27FC236}">
              <a16:creationId xmlns:a16="http://schemas.microsoft.com/office/drawing/2014/main" id="{00000000-0008-0000-0E00-0000BA010000}"/>
            </a:ext>
          </a:extLst>
        </xdr:cNvPr>
        <xdr:cNvSpPr/>
      </xdr:nvSpPr>
      <xdr:spPr>
        <a:xfrm>
          <a:off x="18735040" y="67698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74930</xdr:rowOff>
    </xdr:from>
    <xdr:to>
      <xdr:col>107</xdr:col>
      <xdr:colOff>101600</xdr:colOff>
      <xdr:row>41</xdr:row>
      <xdr:rowOff>5080</xdr:rowOff>
    </xdr:to>
    <xdr:sp macro="" textlink="">
      <xdr:nvSpPr>
        <xdr:cNvPr id="443" name="フローチャート: 判断 442">
          <a:extLst>
            <a:ext uri="{FF2B5EF4-FFF2-40B4-BE49-F238E27FC236}">
              <a16:creationId xmlns:a16="http://schemas.microsoft.com/office/drawing/2014/main" id="{00000000-0008-0000-0E00-0000BB010000}"/>
            </a:ext>
          </a:extLst>
        </xdr:cNvPr>
        <xdr:cNvSpPr/>
      </xdr:nvSpPr>
      <xdr:spPr>
        <a:xfrm>
          <a:off x="17937480" y="6780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126746</xdr:rowOff>
    </xdr:from>
    <xdr:to>
      <xdr:col>102</xdr:col>
      <xdr:colOff>165100</xdr:colOff>
      <xdr:row>41</xdr:row>
      <xdr:rowOff>56896</xdr:rowOff>
    </xdr:to>
    <xdr:sp macro="" textlink="">
      <xdr:nvSpPr>
        <xdr:cNvPr id="444" name="フローチャート: 判断 443">
          <a:extLst>
            <a:ext uri="{FF2B5EF4-FFF2-40B4-BE49-F238E27FC236}">
              <a16:creationId xmlns:a16="http://schemas.microsoft.com/office/drawing/2014/main" id="{00000000-0008-0000-0E00-0000BC010000}"/>
            </a:ext>
          </a:extLst>
        </xdr:cNvPr>
        <xdr:cNvSpPr/>
      </xdr:nvSpPr>
      <xdr:spPr>
        <a:xfrm>
          <a:off x="17162780" y="68323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129032</xdr:rowOff>
    </xdr:from>
    <xdr:to>
      <xdr:col>98</xdr:col>
      <xdr:colOff>38100</xdr:colOff>
      <xdr:row>41</xdr:row>
      <xdr:rowOff>59182</xdr:rowOff>
    </xdr:to>
    <xdr:sp macro="" textlink="">
      <xdr:nvSpPr>
        <xdr:cNvPr id="445" name="フローチャート: 判断 444">
          <a:extLst>
            <a:ext uri="{FF2B5EF4-FFF2-40B4-BE49-F238E27FC236}">
              <a16:creationId xmlns:a16="http://schemas.microsoft.com/office/drawing/2014/main" id="{00000000-0008-0000-0E00-0000BD010000}"/>
            </a:ext>
          </a:extLst>
        </xdr:cNvPr>
        <xdr:cNvSpPr/>
      </xdr:nvSpPr>
      <xdr:spPr>
        <a:xfrm>
          <a:off x="16388080" y="68346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61214</xdr:rowOff>
    </xdr:from>
    <xdr:to>
      <xdr:col>116</xdr:col>
      <xdr:colOff>114300</xdr:colOff>
      <xdr:row>40</xdr:row>
      <xdr:rowOff>162814</xdr:rowOff>
    </xdr:to>
    <xdr:sp macro="" textlink="">
      <xdr:nvSpPr>
        <xdr:cNvPr id="451" name="楕円 450">
          <a:extLst>
            <a:ext uri="{FF2B5EF4-FFF2-40B4-BE49-F238E27FC236}">
              <a16:creationId xmlns:a16="http://schemas.microsoft.com/office/drawing/2014/main" id="{00000000-0008-0000-0E00-0000C3010000}"/>
            </a:ext>
          </a:extLst>
        </xdr:cNvPr>
        <xdr:cNvSpPr/>
      </xdr:nvSpPr>
      <xdr:spPr>
        <a:xfrm>
          <a:off x="19458940" y="676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39641</xdr:rowOff>
    </xdr:from>
    <xdr:ext cx="469744" cy="259045"/>
    <xdr:sp macro="" textlink="">
      <xdr:nvSpPr>
        <xdr:cNvPr id="452" name="【認定こども園・幼稚園・保育所】&#10;一人当たり面積該当値テキスト">
          <a:extLst>
            <a:ext uri="{FF2B5EF4-FFF2-40B4-BE49-F238E27FC236}">
              <a16:creationId xmlns:a16="http://schemas.microsoft.com/office/drawing/2014/main" id="{00000000-0008-0000-0E00-0000C4010000}"/>
            </a:ext>
          </a:extLst>
        </xdr:cNvPr>
        <xdr:cNvSpPr txBox="1"/>
      </xdr:nvSpPr>
      <xdr:spPr>
        <a:xfrm>
          <a:off x="19547840" y="674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73406</xdr:rowOff>
    </xdr:from>
    <xdr:to>
      <xdr:col>112</xdr:col>
      <xdr:colOff>38100</xdr:colOff>
      <xdr:row>41</xdr:row>
      <xdr:rowOff>3556</xdr:rowOff>
    </xdr:to>
    <xdr:sp macro="" textlink="">
      <xdr:nvSpPr>
        <xdr:cNvPr id="453" name="楕円 452">
          <a:extLst>
            <a:ext uri="{FF2B5EF4-FFF2-40B4-BE49-F238E27FC236}">
              <a16:creationId xmlns:a16="http://schemas.microsoft.com/office/drawing/2014/main" id="{00000000-0008-0000-0E00-0000C5010000}"/>
            </a:ext>
          </a:extLst>
        </xdr:cNvPr>
        <xdr:cNvSpPr/>
      </xdr:nvSpPr>
      <xdr:spPr>
        <a:xfrm>
          <a:off x="18735040" y="67790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112014</xdr:rowOff>
    </xdr:from>
    <xdr:to>
      <xdr:col>116</xdr:col>
      <xdr:colOff>63500</xdr:colOff>
      <xdr:row>40</xdr:row>
      <xdr:rowOff>124206</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flipV="1">
          <a:off x="18778220" y="6817614"/>
          <a:ext cx="73152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136652</xdr:rowOff>
    </xdr:from>
    <xdr:to>
      <xdr:col>107</xdr:col>
      <xdr:colOff>101600</xdr:colOff>
      <xdr:row>41</xdr:row>
      <xdr:rowOff>66802</xdr:rowOff>
    </xdr:to>
    <xdr:sp macro="" textlink="">
      <xdr:nvSpPr>
        <xdr:cNvPr id="455" name="楕円 454">
          <a:extLst>
            <a:ext uri="{FF2B5EF4-FFF2-40B4-BE49-F238E27FC236}">
              <a16:creationId xmlns:a16="http://schemas.microsoft.com/office/drawing/2014/main" id="{00000000-0008-0000-0E00-0000C7010000}"/>
            </a:ext>
          </a:extLst>
        </xdr:cNvPr>
        <xdr:cNvSpPr/>
      </xdr:nvSpPr>
      <xdr:spPr>
        <a:xfrm>
          <a:off x="17937480" y="68422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124206</xdr:rowOff>
    </xdr:from>
    <xdr:to>
      <xdr:col>111</xdr:col>
      <xdr:colOff>177800</xdr:colOff>
      <xdr:row>41</xdr:row>
      <xdr:rowOff>16002</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flipV="1">
          <a:off x="17988280" y="6829806"/>
          <a:ext cx="78994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10939</xdr:rowOff>
    </xdr:from>
    <xdr:ext cx="469744" cy="259045"/>
    <xdr:sp macro="" textlink="">
      <xdr:nvSpPr>
        <xdr:cNvPr id="457" name="n_1aveValue【認定こども園・幼稚園・保育所】&#10;一人当たり面積">
          <a:extLst>
            <a:ext uri="{FF2B5EF4-FFF2-40B4-BE49-F238E27FC236}">
              <a16:creationId xmlns:a16="http://schemas.microsoft.com/office/drawing/2014/main" id="{00000000-0008-0000-0E00-0000C9010000}"/>
            </a:ext>
          </a:extLst>
        </xdr:cNvPr>
        <xdr:cNvSpPr txBox="1"/>
      </xdr:nvSpPr>
      <xdr:spPr>
        <a:xfrm>
          <a:off x="185611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21607</xdr:rowOff>
    </xdr:from>
    <xdr:ext cx="469744" cy="259045"/>
    <xdr:sp macro="" textlink="">
      <xdr:nvSpPr>
        <xdr:cNvPr id="458" name="n_2aveValue【認定こども園・幼稚園・保育所】&#10;一人当たり面積">
          <a:extLst>
            <a:ext uri="{FF2B5EF4-FFF2-40B4-BE49-F238E27FC236}">
              <a16:creationId xmlns:a16="http://schemas.microsoft.com/office/drawing/2014/main" id="{00000000-0008-0000-0E00-0000CA010000}"/>
            </a:ext>
          </a:extLst>
        </xdr:cNvPr>
        <xdr:cNvSpPr txBox="1"/>
      </xdr:nvSpPr>
      <xdr:spPr>
        <a:xfrm>
          <a:off x="17776267" y="65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73423</xdr:rowOff>
    </xdr:from>
    <xdr:ext cx="469744" cy="259045"/>
    <xdr:sp macro="" textlink="">
      <xdr:nvSpPr>
        <xdr:cNvPr id="459" name="n_3aveValue【認定こども園・幼稚園・保育所】&#10;一人当たり面積">
          <a:extLst>
            <a:ext uri="{FF2B5EF4-FFF2-40B4-BE49-F238E27FC236}">
              <a16:creationId xmlns:a16="http://schemas.microsoft.com/office/drawing/2014/main" id="{00000000-0008-0000-0E00-0000CB010000}"/>
            </a:ext>
          </a:extLst>
        </xdr:cNvPr>
        <xdr:cNvSpPr txBox="1"/>
      </xdr:nvSpPr>
      <xdr:spPr>
        <a:xfrm>
          <a:off x="17001567" y="66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75709</xdr:rowOff>
    </xdr:from>
    <xdr:ext cx="469744" cy="259045"/>
    <xdr:sp macro="" textlink="">
      <xdr:nvSpPr>
        <xdr:cNvPr id="460" name="n_4aveValue【認定こども園・幼稚園・保育所】&#10;一人当たり面積">
          <a:extLst>
            <a:ext uri="{FF2B5EF4-FFF2-40B4-BE49-F238E27FC236}">
              <a16:creationId xmlns:a16="http://schemas.microsoft.com/office/drawing/2014/main" id="{00000000-0008-0000-0E00-0000CC010000}"/>
            </a:ext>
          </a:extLst>
        </xdr:cNvPr>
        <xdr:cNvSpPr txBox="1"/>
      </xdr:nvSpPr>
      <xdr:spPr>
        <a:xfrm>
          <a:off x="16226867" y="661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166133</xdr:rowOff>
    </xdr:from>
    <xdr:ext cx="469744" cy="259045"/>
    <xdr:sp macro="" textlink="">
      <xdr:nvSpPr>
        <xdr:cNvPr id="461" name="n_1mainValue【認定こども園・幼稚園・保育所】&#10;一人当たり面積">
          <a:extLst>
            <a:ext uri="{FF2B5EF4-FFF2-40B4-BE49-F238E27FC236}">
              <a16:creationId xmlns:a16="http://schemas.microsoft.com/office/drawing/2014/main" id="{00000000-0008-0000-0E00-0000CD010000}"/>
            </a:ext>
          </a:extLst>
        </xdr:cNvPr>
        <xdr:cNvSpPr txBox="1"/>
      </xdr:nvSpPr>
      <xdr:spPr>
        <a:xfrm>
          <a:off x="18561127" y="687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57929</xdr:rowOff>
    </xdr:from>
    <xdr:ext cx="469744" cy="259045"/>
    <xdr:sp macro="" textlink="">
      <xdr:nvSpPr>
        <xdr:cNvPr id="462" name="n_2mainValue【認定こども園・幼稚園・保育所】&#10;一人当たり面積">
          <a:extLst>
            <a:ext uri="{FF2B5EF4-FFF2-40B4-BE49-F238E27FC236}">
              <a16:creationId xmlns:a16="http://schemas.microsoft.com/office/drawing/2014/main" id="{00000000-0008-0000-0E00-0000CE010000}"/>
            </a:ext>
          </a:extLst>
        </xdr:cNvPr>
        <xdr:cNvSpPr txBox="1"/>
      </xdr:nvSpPr>
      <xdr:spPr>
        <a:xfrm>
          <a:off x="17776267" y="693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3" name="正方形/長方形 462">
          <a:extLst>
            <a:ext uri="{FF2B5EF4-FFF2-40B4-BE49-F238E27FC236}">
              <a16:creationId xmlns:a16="http://schemas.microsoft.com/office/drawing/2014/main" id="{00000000-0008-0000-0E00-0000CF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4" name="正方形/長方形 463">
          <a:extLst>
            <a:ext uri="{FF2B5EF4-FFF2-40B4-BE49-F238E27FC236}">
              <a16:creationId xmlns:a16="http://schemas.microsoft.com/office/drawing/2014/main" id="{00000000-0008-0000-0E00-0000D0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5" name="正方形/長方形 464">
          <a:extLst>
            <a:ext uri="{FF2B5EF4-FFF2-40B4-BE49-F238E27FC236}">
              <a16:creationId xmlns:a16="http://schemas.microsoft.com/office/drawing/2014/main" id="{00000000-0008-0000-0E00-0000D1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6" name="正方形/長方形 465">
          <a:extLst>
            <a:ext uri="{FF2B5EF4-FFF2-40B4-BE49-F238E27FC236}">
              <a16:creationId xmlns:a16="http://schemas.microsoft.com/office/drawing/2014/main" id="{00000000-0008-0000-0E00-0000D2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7" name="正方形/長方形 466">
          <a:extLst>
            <a:ext uri="{FF2B5EF4-FFF2-40B4-BE49-F238E27FC236}">
              <a16:creationId xmlns:a16="http://schemas.microsoft.com/office/drawing/2014/main" id="{00000000-0008-0000-0E00-0000D3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8" name="正方形/長方形 467">
          <a:extLst>
            <a:ext uri="{FF2B5EF4-FFF2-40B4-BE49-F238E27FC236}">
              <a16:creationId xmlns:a16="http://schemas.microsoft.com/office/drawing/2014/main" id="{00000000-0008-0000-0E00-0000D4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9" name="正方形/長方形 468">
          <a:extLst>
            <a:ext uri="{FF2B5EF4-FFF2-40B4-BE49-F238E27FC236}">
              <a16:creationId xmlns:a16="http://schemas.microsoft.com/office/drawing/2014/main" id="{00000000-0008-0000-0E00-0000D5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0" name="正方形/長方形 469">
          <a:extLst>
            <a:ext uri="{FF2B5EF4-FFF2-40B4-BE49-F238E27FC236}">
              <a16:creationId xmlns:a16="http://schemas.microsoft.com/office/drawing/2014/main" id="{00000000-0008-0000-0E00-0000D6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6" name="【学校施設】&#10;有形固定資産減価償却率グラフ枠">
          <a:extLst>
            <a:ext uri="{FF2B5EF4-FFF2-40B4-BE49-F238E27FC236}">
              <a16:creationId xmlns:a16="http://schemas.microsoft.com/office/drawing/2014/main" id="{00000000-0008-0000-0E00-0000E601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165735</xdr:rowOff>
    </xdr:from>
    <xdr:to>
      <xdr:col>85</xdr:col>
      <xdr:colOff>126364</xdr:colOff>
      <xdr:row>63</xdr:row>
      <xdr:rowOff>85725</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flipV="1">
          <a:off x="14375764" y="921829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488" name="【学校施設】&#10;有形固定資産減価償却率最小値テキスト">
          <a:extLst>
            <a:ext uri="{FF2B5EF4-FFF2-40B4-BE49-F238E27FC236}">
              <a16:creationId xmlns:a16="http://schemas.microsoft.com/office/drawing/2014/main" id="{00000000-0008-0000-0E00-0000E8010000}"/>
            </a:ext>
          </a:extLst>
        </xdr:cNvPr>
        <xdr:cNvSpPr txBox="1"/>
      </xdr:nvSpPr>
      <xdr:spPr>
        <a:xfrm>
          <a:off x="14414500" y="106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a:off x="14287500" y="10647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112412</xdr:rowOff>
    </xdr:from>
    <xdr:ext cx="405111" cy="259045"/>
    <xdr:sp macro="" textlink="">
      <xdr:nvSpPr>
        <xdr:cNvPr id="490" name="【学校施設】&#10;有形固定資産減価償却率最大値テキスト">
          <a:extLst>
            <a:ext uri="{FF2B5EF4-FFF2-40B4-BE49-F238E27FC236}">
              <a16:creationId xmlns:a16="http://schemas.microsoft.com/office/drawing/2014/main" id="{00000000-0008-0000-0E00-0000EA010000}"/>
            </a:ext>
          </a:extLst>
        </xdr:cNvPr>
        <xdr:cNvSpPr txBox="1"/>
      </xdr:nvSpPr>
      <xdr:spPr>
        <a:xfrm>
          <a:off x="14414500" y="8997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165735</xdr:rowOff>
    </xdr:from>
    <xdr:to>
      <xdr:col>86</xdr:col>
      <xdr:colOff>25400</xdr:colOff>
      <xdr:row>54</xdr:row>
      <xdr:rowOff>165735</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a:off x="14287500" y="92182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19702</xdr:rowOff>
    </xdr:from>
    <xdr:ext cx="405111" cy="259045"/>
    <xdr:sp macro="" textlink="">
      <xdr:nvSpPr>
        <xdr:cNvPr id="492" name="【学校施設】&#10;有形固定資産減価償却率平均値テキスト">
          <a:extLst>
            <a:ext uri="{FF2B5EF4-FFF2-40B4-BE49-F238E27FC236}">
              <a16:creationId xmlns:a16="http://schemas.microsoft.com/office/drawing/2014/main" id="{00000000-0008-0000-0E00-0000EC010000}"/>
            </a:ext>
          </a:extLst>
        </xdr:cNvPr>
        <xdr:cNvSpPr txBox="1"/>
      </xdr:nvSpPr>
      <xdr:spPr>
        <a:xfrm>
          <a:off x="14414500" y="9910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493" name="フローチャート: 判断 492">
          <a:extLst>
            <a:ext uri="{FF2B5EF4-FFF2-40B4-BE49-F238E27FC236}">
              <a16:creationId xmlns:a16="http://schemas.microsoft.com/office/drawing/2014/main" id="{00000000-0008-0000-0E00-0000ED010000}"/>
            </a:ext>
          </a:extLst>
        </xdr:cNvPr>
        <xdr:cNvSpPr/>
      </xdr:nvSpPr>
      <xdr:spPr>
        <a:xfrm>
          <a:off x="14325600" y="100590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170180</xdr:rowOff>
    </xdr:from>
    <xdr:to>
      <xdr:col>81</xdr:col>
      <xdr:colOff>101600</xdr:colOff>
      <xdr:row>60</xdr:row>
      <xdr:rowOff>100330</xdr:rowOff>
    </xdr:to>
    <xdr:sp macro="" textlink="">
      <xdr:nvSpPr>
        <xdr:cNvPr id="494" name="フローチャート: 判断 493">
          <a:extLst>
            <a:ext uri="{FF2B5EF4-FFF2-40B4-BE49-F238E27FC236}">
              <a16:creationId xmlns:a16="http://schemas.microsoft.com/office/drawing/2014/main" id="{00000000-0008-0000-0E00-0000EE010000}"/>
            </a:ext>
          </a:extLst>
        </xdr:cNvPr>
        <xdr:cNvSpPr/>
      </xdr:nvSpPr>
      <xdr:spPr>
        <a:xfrm>
          <a:off x="13578840" y="10060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495" name="フローチャート: 判断 494">
          <a:extLst>
            <a:ext uri="{FF2B5EF4-FFF2-40B4-BE49-F238E27FC236}">
              <a16:creationId xmlns:a16="http://schemas.microsoft.com/office/drawing/2014/main" id="{00000000-0008-0000-0E00-0000EF010000}"/>
            </a:ext>
          </a:extLst>
        </xdr:cNvPr>
        <xdr:cNvSpPr/>
      </xdr:nvSpPr>
      <xdr:spPr>
        <a:xfrm>
          <a:off x="12804140" y="10022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33020</xdr:rowOff>
    </xdr:from>
    <xdr:to>
      <xdr:col>72</xdr:col>
      <xdr:colOff>38100</xdr:colOff>
      <xdr:row>60</xdr:row>
      <xdr:rowOff>134620</xdr:rowOff>
    </xdr:to>
    <xdr:sp macro="" textlink="">
      <xdr:nvSpPr>
        <xdr:cNvPr id="496" name="フローチャート: 判断 495">
          <a:extLst>
            <a:ext uri="{FF2B5EF4-FFF2-40B4-BE49-F238E27FC236}">
              <a16:creationId xmlns:a16="http://schemas.microsoft.com/office/drawing/2014/main" id="{00000000-0008-0000-0E00-0000F0010000}"/>
            </a:ext>
          </a:extLst>
        </xdr:cNvPr>
        <xdr:cNvSpPr/>
      </xdr:nvSpPr>
      <xdr:spPr>
        <a:xfrm>
          <a:off x="12029440" y="100914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48260</xdr:rowOff>
    </xdr:from>
    <xdr:to>
      <xdr:col>67</xdr:col>
      <xdr:colOff>101600</xdr:colOff>
      <xdr:row>60</xdr:row>
      <xdr:rowOff>149860</xdr:rowOff>
    </xdr:to>
    <xdr:sp macro="" textlink="">
      <xdr:nvSpPr>
        <xdr:cNvPr id="497" name="フローチャート: 判断 496">
          <a:extLst>
            <a:ext uri="{FF2B5EF4-FFF2-40B4-BE49-F238E27FC236}">
              <a16:creationId xmlns:a16="http://schemas.microsoft.com/office/drawing/2014/main" id="{00000000-0008-0000-0E00-0000F1010000}"/>
            </a:ext>
          </a:extLst>
        </xdr:cNvPr>
        <xdr:cNvSpPr/>
      </xdr:nvSpPr>
      <xdr:spPr>
        <a:xfrm>
          <a:off x="1123188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00000000-0008-0000-0E00-0000F201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36830</xdr:rowOff>
    </xdr:from>
    <xdr:to>
      <xdr:col>85</xdr:col>
      <xdr:colOff>177800</xdr:colOff>
      <xdr:row>60</xdr:row>
      <xdr:rowOff>138430</xdr:rowOff>
    </xdr:to>
    <xdr:sp macro="" textlink="">
      <xdr:nvSpPr>
        <xdr:cNvPr id="503" name="楕円 502">
          <a:extLst>
            <a:ext uri="{FF2B5EF4-FFF2-40B4-BE49-F238E27FC236}">
              <a16:creationId xmlns:a16="http://schemas.microsoft.com/office/drawing/2014/main" id="{00000000-0008-0000-0E00-0000F7010000}"/>
            </a:ext>
          </a:extLst>
        </xdr:cNvPr>
        <xdr:cNvSpPr/>
      </xdr:nvSpPr>
      <xdr:spPr>
        <a:xfrm>
          <a:off x="14325600" y="1009523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15257</xdr:rowOff>
    </xdr:from>
    <xdr:ext cx="405111" cy="259045"/>
    <xdr:sp macro="" textlink="">
      <xdr:nvSpPr>
        <xdr:cNvPr id="504" name="【学校施設】&#10;有形固定資産減価償却率該当値テキスト">
          <a:extLst>
            <a:ext uri="{FF2B5EF4-FFF2-40B4-BE49-F238E27FC236}">
              <a16:creationId xmlns:a16="http://schemas.microsoft.com/office/drawing/2014/main" id="{00000000-0008-0000-0E00-0000F8010000}"/>
            </a:ext>
          </a:extLst>
        </xdr:cNvPr>
        <xdr:cNvSpPr txBox="1"/>
      </xdr:nvSpPr>
      <xdr:spPr>
        <a:xfrm>
          <a:off x="14414500" y="1007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160655</xdr:rowOff>
    </xdr:from>
    <xdr:to>
      <xdr:col>81</xdr:col>
      <xdr:colOff>101600</xdr:colOff>
      <xdr:row>63</xdr:row>
      <xdr:rowOff>90805</xdr:rowOff>
    </xdr:to>
    <xdr:sp macro="" textlink="">
      <xdr:nvSpPr>
        <xdr:cNvPr id="505" name="楕円 504">
          <a:extLst>
            <a:ext uri="{FF2B5EF4-FFF2-40B4-BE49-F238E27FC236}">
              <a16:creationId xmlns:a16="http://schemas.microsoft.com/office/drawing/2014/main" id="{00000000-0008-0000-0E00-0000F9010000}"/>
            </a:ext>
          </a:extLst>
        </xdr:cNvPr>
        <xdr:cNvSpPr/>
      </xdr:nvSpPr>
      <xdr:spPr>
        <a:xfrm>
          <a:off x="13578840" y="105543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87630</xdr:rowOff>
    </xdr:from>
    <xdr:to>
      <xdr:col>85</xdr:col>
      <xdr:colOff>127000</xdr:colOff>
      <xdr:row>63</xdr:row>
      <xdr:rowOff>40005</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flipV="1">
          <a:off x="13629640" y="10146030"/>
          <a:ext cx="746760" cy="45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88265</xdr:rowOff>
    </xdr:from>
    <xdr:to>
      <xdr:col>76</xdr:col>
      <xdr:colOff>165100</xdr:colOff>
      <xdr:row>63</xdr:row>
      <xdr:rowOff>18415</xdr:rowOff>
    </xdr:to>
    <xdr:sp macro="" textlink="">
      <xdr:nvSpPr>
        <xdr:cNvPr id="507" name="楕円 506">
          <a:extLst>
            <a:ext uri="{FF2B5EF4-FFF2-40B4-BE49-F238E27FC236}">
              <a16:creationId xmlns:a16="http://schemas.microsoft.com/office/drawing/2014/main" id="{00000000-0008-0000-0E00-0000FB010000}"/>
            </a:ext>
          </a:extLst>
        </xdr:cNvPr>
        <xdr:cNvSpPr/>
      </xdr:nvSpPr>
      <xdr:spPr>
        <a:xfrm>
          <a:off x="12804140" y="10481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139065</xdr:rowOff>
    </xdr:from>
    <xdr:to>
      <xdr:col>81</xdr:col>
      <xdr:colOff>50800</xdr:colOff>
      <xdr:row>63</xdr:row>
      <xdr:rowOff>40005</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854940" y="10532745"/>
          <a:ext cx="7747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116857</xdr:rowOff>
    </xdr:from>
    <xdr:ext cx="405111" cy="259045"/>
    <xdr:sp macro="" textlink="">
      <xdr:nvSpPr>
        <xdr:cNvPr id="509" name="n_1aveValue【学校施設】&#10;有形固定資産減価償却率">
          <a:extLst>
            <a:ext uri="{FF2B5EF4-FFF2-40B4-BE49-F238E27FC236}">
              <a16:creationId xmlns:a16="http://schemas.microsoft.com/office/drawing/2014/main" id="{00000000-0008-0000-0E00-0000FD010000}"/>
            </a:ext>
          </a:extLst>
        </xdr:cNvPr>
        <xdr:cNvSpPr txBox="1"/>
      </xdr:nvSpPr>
      <xdr:spPr>
        <a:xfrm>
          <a:off x="134372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510" name="n_2aveValue【学校施設】&#10;有形固定資産減価償却率">
          <a:extLst>
            <a:ext uri="{FF2B5EF4-FFF2-40B4-BE49-F238E27FC236}">
              <a16:creationId xmlns:a16="http://schemas.microsoft.com/office/drawing/2014/main" id="{00000000-0008-0000-0E00-0000FE010000}"/>
            </a:ext>
          </a:extLst>
        </xdr:cNvPr>
        <xdr:cNvSpPr txBox="1"/>
      </xdr:nvSpPr>
      <xdr:spPr>
        <a:xfrm>
          <a:off x="126752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151147</xdr:rowOff>
    </xdr:from>
    <xdr:ext cx="405111" cy="259045"/>
    <xdr:sp macro="" textlink="">
      <xdr:nvSpPr>
        <xdr:cNvPr id="511" name="n_3aveValue【学校施設】&#10;有形固定資産減価償却率">
          <a:extLst>
            <a:ext uri="{FF2B5EF4-FFF2-40B4-BE49-F238E27FC236}">
              <a16:creationId xmlns:a16="http://schemas.microsoft.com/office/drawing/2014/main" id="{00000000-0008-0000-0E00-0000FF010000}"/>
            </a:ext>
          </a:extLst>
        </xdr:cNvPr>
        <xdr:cNvSpPr txBox="1"/>
      </xdr:nvSpPr>
      <xdr:spPr>
        <a:xfrm>
          <a:off x="119005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166387</xdr:rowOff>
    </xdr:from>
    <xdr:ext cx="405111" cy="259045"/>
    <xdr:sp macro="" textlink="">
      <xdr:nvSpPr>
        <xdr:cNvPr id="512" name="n_4aveValue【学校施設】&#10;有形固定資産減価償却率">
          <a:extLst>
            <a:ext uri="{FF2B5EF4-FFF2-40B4-BE49-F238E27FC236}">
              <a16:creationId xmlns:a16="http://schemas.microsoft.com/office/drawing/2014/main" id="{00000000-0008-0000-0E00-000000020000}"/>
            </a:ext>
          </a:extLst>
        </xdr:cNvPr>
        <xdr:cNvSpPr txBox="1"/>
      </xdr:nvSpPr>
      <xdr:spPr>
        <a:xfrm>
          <a:off x="1110298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81932</xdr:rowOff>
    </xdr:from>
    <xdr:ext cx="405111" cy="259045"/>
    <xdr:sp macro="" textlink="">
      <xdr:nvSpPr>
        <xdr:cNvPr id="513" name="n_1mainValue【学校施設】&#10;有形固定資産減価償却率">
          <a:extLst>
            <a:ext uri="{FF2B5EF4-FFF2-40B4-BE49-F238E27FC236}">
              <a16:creationId xmlns:a16="http://schemas.microsoft.com/office/drawing/2014/main" id="{00000000-0008-0000-0E00-000001020000}"/>
            </a:ext>
          </a:extLst>
        </xdr:cNvPr>
        <xdr:cNvSpPr txBox="1"/>
      </xdr:nvSpPr>
      <xdr:spPr>
        <a:xfrm>
          <a:off x="1343724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9542</xdr:rowOff>
    </xdr:from>
    <xdr:ext cx="405111" cy="259045"/>
    <xdr:sp macro="" textlink="">
      <xdr:nvSpPr>
        <xdr:cNvPr id="514" name="n_2mainValue【学校施設】&#10;有形固定資産減価償却率">
          <a:extLst>
            <a:ext uri="{FF2B5EF4-FFF2-40B4-BE49-F238E27FC236}">
              <a16:creationId xmlns:a16="http://schemas.microsoft.com/office/drawing/2014/main" id="{00000000-0008-0000-0E00-000002020000}"/>
            </a:ext>
          </a:extLst>
        </xdr:cNvPr>
        <xdr:cNvSpPr txBox="1"/>
      </xdr:nvSpPr>
      <xdr:spPr>
        <a:xfrm>
          <a:off x="12675244" y="1057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8" name="正方形/長方形 517">
          <a:extLst>
            <a:ext uri="{FF2B5EF4-FFF2-40B4-BE49-F238E27FC236}">
              <a16:creationId xmlns:a16="http://schemas.microsoft.com/office/drawing/2014/main" id="{00000000-0008-0000-0E00-000006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9" name="正方形/長方形 518">
          <a:extLst>
            <a:ext uri="{FF2B5EF4-FFF2-40B4-BE49-F238E27FC236}">
              <a16:creationId xmlns:a16="http://schemas.microsoft.com/office/drawing/2014/main" id="{00000000-0008-0000-0E00-000007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0" name="正方形/長方形 519">
          <a:extLst>
            <a:ext uri="{FF2B5EF4-FFF2-40B4-BE49-F238E27FC236}">
              <a16:creationId xmlns:a16="http://schemas.microsoft.com/office/drawing/2014/main" id="{00000000-0008-0000-0E00-000008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1" name="正方形/長方形 520">
          <a:extLst>
            <a:ext uri="{FF2B5EF4-FFF2-40B4-BE49-F238E27FC236}">
              <a16:creationId xmlns:a16="http://schemas.microsoft.com/office/drawing/2014/main" id="{00000000-0008-0000-0E00-000009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2" name="正方形/長方形 521">
          <a:extLst>
            <a:ext uri="{FF2B5EF4-FFF2-40B4-BE49-F238E27FC236}">
              <a16:creationId xmlns:a16="http://schemas.microsoft.com/office/drawing/2014/main" id="{00000000-0008-0000-0E00-00000A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5630721" y="9919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5630721" y="9550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7" name="【学校施設】&#10;一人当たり面積グラフ枠">
          <a:extLst>
            <a:ext uri="{FF2B5EF4-FFF2-40B4-BE49-F238E27FC236}">
              <a16:creationId xmlns:a16="http://schemas.microsoft.com/office/drawing/2014/main" id="{00000000-0008-0000-0E00-000019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22555</xdr:rowOff>
    </xdr:from>
    <xdr:to>
      <xdr:col>116</xdr:col>
      <xdr:colOff>62864</xdr:colOff>
      <xdr:row>63</xdr:row>
      <xdr:rowOff>129311</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flipV="1">
          <a:off x="19509104" y="9410395"/>
          <a:ext cx="0" cy="1280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133138</xdr:rowOff>
    </xdr:from>
    <xdr:ext cx="469744" cy="259045"/>
    <xdr:sp macro="" textlink="">
      <xdr:nvSpPr>
        <xdr:cNvPr id="539" name="【学校施設】&#10;一人当たり面積最小値テキスト">
          <a:extLst>
            <a:ext uri="{FF2B5EF4-FFF2-40B4-BE49-F238E27FC236}">
              <a16:creationId xmlns:a16="http://schemas.microsoft.com/office/drawing/2014/main" id="{00000000-0008-0000-0E00-00001B020000}"/>
            </a:ext>
          </a:extLst>
        </xdr:cNvPr>
        <xdr:cNvSpPr txBox="1"/>
      </xdr:nvSpPr>
      <xdr:spPr>
        <a:xfrm>
          <a:off x="19547840" y="1069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129311</xdr:rowOff>
    </xdr:from>
    <xdr:to>
      <xdr:col>116</xdr:col>
      <xdr:colOff>152400</xdr:colOff>
      <xdr:row>63</xdr:row>
      <xdr:rowOff>129311</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9443700" y="106906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140682</xdr:rowOff>
    </xdr:from>
    <xdr:ext cx="534377" cy="259045"/>
    <xdr:sp macro="" textlink="">
      <xdr:nvSpPr>
        <xdr:cNvPr id="541" name="【学校施設】&#10;一人当たり面積最大値テキスト">
          <a:extLst>
            <a:ext uri="{FF2B5EF4-FFF2-40B4-BE49-F238E27FC236}">
              <a16:creationId xmlns:a16="http://schemas.microsoft.com/office/drawing/2014/main" id="{00000000-0008-0000-0E00-00001D020000}"/>
            </a:ext>
          </a:extLst>
        </xdr:cNvPr>
        <xdr:cNvSpPr txBox="1"/>
      </xdr:nvSpPr>
      <xdr:spPr>
        <a:xfrm>
          <a:off x="19547840" y="919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22555</xdr:rowOff>
    </xdr:from>
    <xdr:to>
      <xdr:col>116</xdr:col>
      <xdr:colOff>152400</xdr:colOff>
      <xdr:row>56</xdr:row>
      <xdr:rowOff>22555</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9443700" y="94103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127830</xdr:rowOff>
    </xdr:from>
    <xdr:ext cx="469744" cy="259045"/>
    <xdr:sp macro="" textlink="">
      <xdr:nvSpPr>
        <xdr:cNvPr id="543" name="【学校施設】&#10;一人当たり面積平均値テキスト">
          <a:extLst>
            <a:ext uri="{FF2B5EF4-FFF2-40B4-BE49-F238E27FC236}">
              <a16:creationId xmlns:a16="http://schemas.microsoft.com/office/drawing/2014/main" id="{00000000-0008-0000-0E00-00001F020000}"/>
            </a:ext>
          </a:extLst>
        </xdr:cNvPr>
        <xdr:cNvSpPr txBox="1"/>
      </xdr:nvSpPr>
      <xdr:spPr>
        <a:xfrm>
          <a:off x="19547840" y="10353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104953</xdr:rowOff>
    </xdr:from>
    <xdr:to>
      <xdr:col>116</xdr:col>
      <xdr:colOff>114300</xdr:colOff>
      <xdr:row>63</xdr:row>
      <xdr:rowOff>35103</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9458940" y="104986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113487</xdr:rowOff>
    </xdr:from>
    <xdr:to>
      <xdr:col>112</xdr:col>
      <xdr:colOff>38100</xdr:colOff>
      <xdr:row>63</xdr:row>
      <xdr:rowOff>43637</xdr:rowOff>
    </xdr:to>
    <xdr:sp macro="" textlink="">
      <xdr:nvSpPr>
        <xdr:cNvPr id="545" name="フローチャート: 判断 544">
          <a:extLst>
            <a:ext uri="{FF2B5EF4-FFF2-40B4-BE49-F238E27FC236}">
              <a16:creationId xmlns:a16="http://schemas.microsoft.com/office/drawing/2014/main" id="{00000000-0008-0000-0E00-000021020000}"/>
            </a:ext>
          </a:extLst>
        </xdr:cNvPr>
        <xdr:cNvSpPr/>
      </xdr:nvSpPr>
      <xdr:spPr>
        <a:xfrm>
          <a:off x="18735040" y="105071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119431</xdr:rowOff>
    </xdr:from>
    <xdr:to>
      <xdr:col>107</xdr:col>
      <xdr:colOff>101600</xdr:colOff>
      <xdr:row>63</xdr:row>
      <xdr:rowOff>49581</xdr:rowOff>
    </xdr:to>
    <xdr:sp macro="" textlink="">
      <xdr:nvSpPr>
        <xdr:cNvPr id="546" name="フローチャート: 判断 545">
          <a:extLst>
            <a:ext uri="{FF2B5EF4-FFF2-40B4-BE49-F238E27FC236}">
              <a16:creationId xmlns:a16="http://schemas.microsoft.com/office/drawing/2014/main" id="{00000000-0008-0000-0E00-000022020000}"/>
            </a:ext>
          </a:extLst>
        </xdr:cNvPr>
        <xdr:cNvSpPr/>
      </xdr:nvSpPr>
      <xdr:spPr>
        <a:xfrm>
          <a:off x="17937480" y="105131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148768</xdr:rowOff>
    </xdr:from>
    <xdr:to>
      <xdr:col>102</xdr:col>
      <xdr:colOff>165100</xdr:colOff>
      <xdr:row>63</xdr:row>
      <xdr:rowOff>78918</xdr:rowOff>
    </xdr:to>
    <xdr:sp macro="" textlink="">
      <xdr:nvSpPr>
        <xdr:cNvPr id="547" name="フローチャート: 判断 546">
          <a:extLst>
            <a:ext uri="{FF2B5EF4-FFF2-40B4-BE49-F238E27FC236}">
              <a16:creationId xmlns:a16="http://schemas.microsoft.com/office/drawing/2014/main" id="{00000000-0008-0000-0E00-000023020000}"/>
            </a:ext>
          </a:extLst>
        </xdr:cNvPr>
        <xdr:cNvSpPr/>
      </xdr:nvSpPr>
      <xdr:spPr>
        <a:xfrm>
          <a:off x="17162780" y="105424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153797</xdr:rowOff>
    </xdr:from>
    <xdr:to>
      <xdr:col>98</xdr:col>
      <xdr:colOff>38100</xdr:colOff>
      <xdr:row>63</xdr:row>
      <xdr:rowOff>83947</xdr:rowOff>
    </xdr:to>
    <xdr:sp macro="" textlink="">
      <xdr:nvSpPr>
        <xdr:cNvPr id="548" name="フローチャート: 判断 547">
          <a:extLst>
            <a:ext uri="{FF2B5EF4-FFF2-40B4-BE49-F238E27FC236}">
              <a16:creationId xmlns:a16="http://schemas.microsoft.com/office/drawing/2014/main" id="{00000000-0008-0000-0E00-000024020000}"/>
            </a:ext>
          </a:extLst>
        </xdr:cNvPr>
        <xdr:cNvSpPr/>
      </xdr:nvSpPr>
      <xdr:spPr>
        <a:xfrm>
          <a:off x="16388080" y="105474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E00-000029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108229</xdr:rowOff>
    </xdr:from>
    <xdr:to>
      <xdr:col>116</xdr:col>
      <xdr:colOff>114300</xdr:colOff>
      <xdr:row>63</xdr:row>
      <xdr:rowOff>38379</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9458940" y="105019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86656</xdr:rowOff>
    </xdr:from>
    <xdr:ext cx="469744" cy="259045"/>
    <xdr:sp macro="" textlink="">
      <xdr:nvSpPr>
        <xdr:cNvPr id="555" name="【学校施設】&#10;一人当たり面積該当値テキスト">
          <a:extLst>
            <a:ext uri="{FF2B5EF4-FFF2-40B4-BE49-F238E27FC236}">
              <a16:creationId xmlns:a16="http://schemas.microsoft.com/office/drawing/2014/main" id="{00000000-0008-0000-0E00-00002B020000}"/>
            </a:ext>
          </a:extLst>
        </xdr:cNvPr>
        <xdr:cNvSpPr txBox="1"/>
      </xdr:nvSpPr>
      <xdr:spPr>
        <a:xfrm>
          <a:off x="19547840" y="1048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167894</xdr:rowOff>
    </xdr:from>
    <xdr:to>
      <xdr:col>112</xdr:col>
      <xdr:colOff>38100</xdr:colOff>
      <xdr:row>63</xdr:row>
      <xdr:rowOff>98044</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8735040" y="105615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159029</xdr:rowOff>
    </xdr:from>
    <xdr:to>
      <xdr:col>116</xdr:col>
      <xdr:colOff>63500</xdr:colOff>
      <xdr:row>63</xdr:row>
      <xdr:rowOff>47244</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flipV="1">
          <a:off x="18778220" y="10552709"/>
          <a:ext cx="731520" cy="5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169875</xdr:rowOff>
    </xdr:from>
    <xdr:to>
      <xdr:col>107</xdr:col>
      <xdr:colOff>101600</xdr:colOff>
      <xdr:row>63</xdr:row>
      <xdr:rowOff>100025</xdr:rowOff>
    </xdr:to>
    <xdr:sp macro="" textlink="">
      <xdr:nvSpPr>
        <xdr:cNvPr id="558" name="楕円 557">
          <a:extLst>
            <a:ext uri="{FF2B5EF4-FFF2-40B4-BE49-F238E27FC236}">
              <a16:creationId xmlns:a16="http://schemas.microsoft.com/office/drawing/2014/main" id="{00000000-0008-0000-0E00-00002E020000}"/>
            </a:ext>
          </a:extLst>
        </xdr:cNvPr>
        <xdr:cNvSpPr/>
      </xdr:nvSpPr>
      <xdr:spPr>
        <a:xfrm>
          <a:off x="17937480" y="10563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47244</xdr:rowOff>
    </xdr:from>
    <xdr:to>
      <xdr:col>111</xdr:col>
      <xdr:colOff>177800</xdr:colOff>
      <xdr:row>63</xdr:row>
      <xdr:rowOff>49225</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flipV="1">
          <a:off x="17988280" y="10608564"/>
          <a:ext cx="78994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60164</xdr:rowOff>
    </xdr:from>
    <xdr:ext cx="469744" cy="259045"/>
    <xdr:sp macro="" textlink="">
      <xdr:nvSpPr>
        <xdr:cNvPr id="560" name="n_1aveValue【学校施設】&#10;一人当たり面積">
          <a:extLst>
            <a:ext uri="{FF2B5EF4-FFF2-40B4-BE49-F238E27FC236}">
              <a16:creationId xmlns:a16="http://schemas.microsoft.com/office/drawing/2014/main" id="{00000000-0008-0000-0E00-000030020000}"/>
            </a:ext>
          </a:extLst>
        </xdr:cNvPr>
        <xdr:cNvSpPr txBox="1"/>
      </xdr:nvSpPr>
      <xdr:spPr>
        <a:xfrm>
          <a:off x="18561127" y="1028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66108</xdr:rowOff>
    </xdr:from>
    <xdr:ext cx="469744" cy="259045"/>
    <xdr:sp macro="" textlink="">
      <xdr:nvSpPr>
        <xdr:cNvPr id="561" name="n_2aveValue【学校施設】&#10;一人当たり面積">
          <a:extLst>
            <a:ext uri="{FF2B5EF4-FFF2-40B4-BE49-F238E27FC236}">
              <a16:creationId xmlns:a16="http://schemas.microsoft.com/office/drawing/2014/main" id="{00000000-0008-0000-0E00-000031020000}"/>
            </a:ext>
          </a:extLst>
        </xdr:cNvPr>
        <xdr:cNvSpPr txBox="1"/>
      </xdr:nvSpPr>
      <xdr:spPr>
        <a:xfrm>
          <a:off x="17776267" y="1029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95445</xdr:rowOff>
    </xdr:from>
    <xdr:ext cx="469744" cy="259045"/>
    <xdr:sp macro="" textlink="">
      <xdr:nvSpPr>
        <xdr:cNvPr id="562" name="n_3aveValue【学校施設】&#10;一人当たり面積">
          <a:extLst>
            <a:ext uri="{FF2B5EF4-FFF2-40B4-BE49-F238E27FC236}">
              <a16:creationId xmlns:a16="http://schemas.microsoft.com/office/drawing/2014/main" id="{00000000-0008-0000-0E00-000032020000}"/>
            </a:ext>
          </a:extLst>
        </xdr:cNvPr>
        <xdr:cNvSpPr txBox="1"/>
      </xdr:nvSpPr>
      <xdr:spPr>
        <a:xfrm>
          <a:off x="17001567" y="10321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100474</xdr:rowOff>
    </xdr:from>
    <xdr:ext cx="469744" cy="259045"/>
    <xdr:sp macro="" textlink="">
      <xdr:nvSpPr>
        <xdr:cNvPr id="563" name="n_4aveValue【学校施設】&#10;一人当たり面積">
          <a:extLst>
            <a:ext uri="{FF2B5EF4-FFF2-40B4-BE49-F238E27FC236}">
              <a16:creationId xmlns:a16="http://schemas.microsoft.com/office/drawing/2014/main" id="{00000000-0008-0000-0E00-000033020000}"/>
            </a:ext>
          </a:extLst>
        </xdr:cNvPr>
        <xdr:cNvSpPr txBox="1"/>
      </xdr:nvSpPr>
      <xdr:spPr>
        <a:xfrm>
          <a:off x="16226867" y="1032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89171</xdr:rowOff>
    </xdr:from>
    <xdr:ext cx="469744" cy="259045"/>
    <xdr:sp macro="" textlink="">
      <xdr:nvSpPr>
        <xdr:cNvPr id="564" name="n_1mainValue【学校施設】&#10;一人当たり面積">
          <a:extLst>
            <a:ext uri="{FF2B5EF4-FFF2-40B4-BE49-F238E27FC236}">
              <a16:creationId xmlns:a16="http://schemas.microsoft.com/office/drawing/2014/main" id="{00000000-0008-0000-0E00-000034020000}"/>
            </a:ext>
          </a:extLst>
        </xdr:cNvPr>
        <xdr:cNvSpPr txBox="1"/>
      </xdr:nvSpPr>
      <xdr:spPr>
        <a:xfrm>
          <a:off x="185611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91152</xdr:rowOff>
    </xdr:from>
    <xdr:ext cx="469744" cy="259045"/>
    <xdr:sp macro="" textlink="">
      <xdr:nvSpPr>
        <xdr:cNvPr id="565" name="n_2mainValue【学校施設】&#10;一人当たり面積">
          <a:extLst>
            <a:ext uri="{FF2B5EF4-FFF2-40B4-BE49-F238E27FC236}">
              <a16:creationId xmlns:a16="http://schemas.microsoft.com/office/drawing/2014/main" id="{00000000-0008-0000-0E00-000035020000}"/>
            </a:ext>
          </a:extLst>
        </xdr:cNvPr>
        <xdr:cNvSpPr txBox="1"/>
      </xdr:nvSpPr>
      <xdr:spPr>
        <a:xfrm>
          <a:off x="17776267" y="10652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7" name="正方形/長方形 576">
          <a:extLst>
            <a:ext uri="{FF2B5EF4-FFF2-40B4-BE49-F238E27FC236}">
              <a16:creationId xmlns:a16="http://schemas.microsoft.com/office/drawing/2014/main" id="{00000000-0008-0000-0E00-000041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8" name="正方形/長方形 577">
          <a:extLst>
            <a:ext uri="{FF2B5EF4-FFF2-40B4-BE49-F238E27FC236}">
              <a16:creationId xmlns:a16="http://schemas.microsoft.com/office/drawing/2014/main" id="{00000000-0008-0000-0E00-000042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9" name="正方形/長方形 578">
          <a:extLst>
            <a:ext uri="{FF2B5EF4-FFF2-40B4-BE49-F238E27FC236}">
              <a16:creationId xmlns:a16="http://schemas.microsoft.com/office/drawing/2014/main" id="{00000000-0008-0000-0E00-000043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0" name="正方形/長方形 579">
          <a:extLst>
            <a:ext uri="{FF2B5EF4-FFF2-40B4-BE49-F238E27FC236}">
              <a16:creationId xmlns:a16="http://schemas.microsoft.com/office/drawing/2014/main" id="{00000000-0008-0000-0E00-000044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1" name="正方形/長方形 580">
          <a:extLst>
            <a:ext uri="{FF2B5EF4-FFF2-40B4-BE49-F238E27FC236}">
              <a16:creationId xmlns:a16="http://schemas.microsoft.com/office/drawing/2014/main" id="{00000000-0008-0000-0E00-000045020000}"/>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2" name="正方形/長方形 581">
          <a:extLst>
            <a:ext uri="{FF2B5EF4-FFF2-40B4-BE49-F238E27FC236}">
              <a16:creationId xmlns:a16="http://schemas.microsoft.com/office/drawing/2014/main" id="{00000000-0008-0000-0E00-000046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3" name="正方形/長方形 582">
          <a:extLst>
            <a:ext uri="{FF2B5EF4-FFF2-40B4-BE49-F238E27FC236}">
              <a16:creationId xmlns:a16="http://schemas.microsoft.com/office/drawing/2014/main" id="{00000000-0008-0000-0E00-000047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4" name="正方形/長方形 583">
          <a:extLst>
            <a:ext uri="{FF2B5EF4-FFF2-40B4-BE49-F238E27FC236}">
              <a16:creationId xmlns:a16="http://schemas.microsoft.com/office/drawing/2014/main" id="{00000000-0008-0000-0E00-000048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5" name="正方形/長方形 584">
          <a:extLst>
            <a:ext uri="{FF2B5EF4-FFF2-40B4-BE49-F238E27FC236}">
              <a16:creationId xmlns:a16="http://schemas.microsoft.com/office/drawing/2014/main" id="{00000000-0008-0000-0E00-000049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6" name="正方形/長方形 585">
          <a:extLst>
            <a:ext uri="{FF2B5EF4-FFF2-40B4-BE49-F238E27FC236}">
              <a16:creationId xmlns:a16="http://schemas.microsoft.com/office/drawing/2014/main" id="{00000000-0008-0000-0E00-00004A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7" name="正方形/長方形 586">
          <a:extLst>
            <a:ext uri="{FF2B5EF4-FFF2-40B4-BE49-F238E27FC236}">
              <a16:creationId xmlns:a16="http://schemas.microsoft.com/office/drawing/2014/main" id="{00000000-0008-0000-0E00-00004B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8" name="正方形/長方形 587">
          <a:extLst>
            <a:ext uri="{FF2B5EF4-FFF2-40B4-BE49-F238E27FC236}">
              <a16:creationId xmlns:a16="http://schemas.microsoft.com/office/drawing/2014/main" id="{00000000-0008-0000-0E00-00004C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9" name="正方形/長方形 588">
          <a:extLst>
            <a:ext uri="{FF2B5EF4-FFF2-40B4-BE49-F238E27FC236}">
              <a16:creationId xmlns:a16="http://schemas.microsoft.com/office/drawing/2014/main" id="{00000000-0008-0000-0E00-00004D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6" name="【公民館】&#10;有形固定資産減価償却率グラフ枠">
          <a:extLst>
            <a:ext uri="{FF2B5EF4-FFF2-40B4-BE49-F238E27FC236}">
              <a16:creationId xmlns:a16="http://schemas.microsoft.com/office/drawing/2014/main" id="{00000000-0008-0000-0E00-00005E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flipV="1">
          <a:off x="14375764" y="1683203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08" name="【公民館】&#10;有形固定資産減価償却率最小値テキスト">
          <a:extLst>
            <a:ext uri="{FF2B5EF4-FFF2-40B4-BE49-F238E27FC236}">
              <a16:creationId xmlns:a16="http://schemas.microsoft.com/office/drawing/2014/main" id="{00000000-0008-0000-0E00-00006002000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610" name="【公民館】&#10;有形固定資産減価償却率最大値テキスト">
          <a:extLst>
            <a:ext uri="{FF2B5EF4-FFF2-40B4-BE49-F238E27FC236}">
              <a16:creationId xmlns:a16="http://schemas.microsoft.com/office/drawing/2014/main" id="{00000000-0008-0000-0E00-000062020000}"/>
            </a:ext>
          </a:extLst>
        </xdr:cNvPr>
        <xdr:cNvSpPr txBox="1"/>
      </xdr:nvSpPr>
      <xdr:spPr>
        <a:xfrm>
          <a:off x="14414500" y="166110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a:off x="14287500" y="168320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51543</xdr:rowOff>
    </xdr:from>
    <xdr:ext cx="405111" cy="259045"/>
    <xdr:sp macro="" textlink="">
      <xdr:nvSpPr>
        <xdr:cNvPr id="612" name="【公民館】&#10;有形固定資産減価償却率平均値テキスト">
          <a:extLst>
            <a:ext uri="{FF2B5EF4-FFF2-40B4-BE49-F238E27FC236}">
              <a16:creationId xmlns:a16="http://schemas.microsoft.com/office/drawing/2014/main" id="{00000000-0008-0000-0E00-000064020000}"/>
            </a:ext>
          </a:extLst>
        </xdr:cNvPr>
        <xdr:cNvSpPr txBox="1"/>
      </xdr:nvSpPr>
      <xdr:spPr>
        <a:xfrm>
          <a:off x="14414500" y="176537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28666</xdr:rowOff>
    </xdr:from>
    <xdr:to>
      <xdr:col>85</xdr:col>
      <xdr:colOff>177800</xdr:colOff>
      <xdr:row>106</xdr:row>
      <xdr:rowOff>130266</xdr:rowOff>
    </xdr:to>
    <xdr:sp macro="" textlink="">
      <xdr:nvSpPr>
        <xdr:cNvPr id="613" name="フローチャート: 判断 612">
          <a:extLst>
            <a:ext uri="{FF2B5EF4-FFF2-40B4-BE49-F238E27FC236}">
              <a16:creationId xmlns:a16="http://schemas.microsoft.com/office/drawing/2014/main" id="{00000000-0008-0000-0E00-000065020000}"/>
            </a:ext>
          </a:extLst>
        </xdr:cNvPr>
        <xdr:cNvSpPr/>
      </xdr:nvSpPr>
      <xdr:spPr>
        <a:xfrm>
          <a:off x="14325600" y="1779850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142966</xdr:rowOff>
    </xdr:from>
    <xdr:to>
      <xdr:col>81</xdr:col>
      <xdr:colOff>101600</xdr:colOff>
      <xdr:row>106</xdr:row>
      <xdr:rowOff>73116</xdr:rowOff>
    </xdr:to>
    <xdr:sp macro="" textlink="">
      <xdr:nvSpPr>
        <xdr:cNvPr id="614" name="フローチャート: 判断 613">
          <a:extLst>
            <a:ext uri="{FF2B5EF4-FFF2-40B4-BE49-F238E27FC236}">
              <a16:creationId xmlns:a16="http://schemas.microsoft.com/office/drawing/2014/main" id="{00000000-0008-0000-0E00-000066020000}"/>
            </a:ext>
          </a:extLst>
        </xdr:cNvPr>
        <xdr:cNvSpPr/>
      </xdr:nvSpPr>
      <xdr:spPr>
        <a:xfrm>
          <a:off x="13578840" y="177451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615" name="フローチャート: 判断 614">
          <a:extLst>
            <a:ext uri="{FF2B5EF4-FFF2-40B4-BE49-F238E27FC236}">
              <a16:creationId xmlns:a16="http://schemas.microsoft.com/office/drawing/2014/main" id="{00000000-0008-0000-0E00-000067020000}"/>
            </a:ext>
          </a:extLst>
        </xdr:cNvPr>
        <xdr:cNvSpPr/>
      </xdr:nvSpPr>
      <xdr:spPr>
        <a:xfrm>
          <a:off x="12804140" y="17717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110308</xdr:rowOff>
    </xdr:from>
    <xdr:to>
      <xdr:col>72</xdr:col>
      <xdr:colOff>38100</xdr:colOff>
      <xdr:row>106</xdr:row>
      <xdr:rowOff>40458</xdr:rowOff>
    </xdr:to>
    <xdr:sp macro="" textlink="">
      <xdr:nvSpPr>
        <xdr:cNvPr id="616" name="フローチャート: 判断 615">
          <a:extLst>
            <a:ext uri="{FF2B5EF4-FFF2-40B4-BE49-F238E27FC236}">
              <a16:creationId xmlns:a16="http://schemas.microsoft.com/office/drawing/2014/main" id="{00000000-0008-0000-0E00-000068020000}"/>
            </a:ext>
          </a:extLst>
        </xdr:cNvPr>
        <xdr:cNvSpPr/>
      </xdr:nvSpPr>
      <xdr:spPr>
        <a:xfrm>
          <a:off x="12029440" y="177125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87449</xdr:rowOff>
    </xdr:from>
    <xdr:to>
      <xdr:col>67</xdr:col>
      <xdr:colOff>101600</xdr:colOff>
      <xdr:row>106</xdr:row>
      <xdr:rowOff>17599</xdr:rowOff>
    </xdr:to>
    <xdr:sp macro="" textlink="">
      <xdr:nvSpPr>
        <xdr:cNvPr id="617" name="フローチャート: 判断 616">
          <a:extLst>
            <a:ext uri="{FF2B5EF4-FFF2-40B4-BE49-F238E27FC236}">
              <a16:creationId xmlns:a16="http://schemas.microsoft.com/office/drawing/2014/main" id="{00000000-0008-0000-0E00-000069020000}"/>
            </a:ext>
          </a:extLst>
        </xdr:cNvPr>
        <xdr:cNvSpPr/>
      </xdr:nvSpPr>
      <xdr:spPr>
        <a:xfrm>
          <a:off x="11231880" y="176896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126637</xdr:rowOff>
    </xdr:from>
    <xdr:to>
      <xdr:col>85</xdr:col>
      <xdr:colOff>177800</xdr:colOff>
      <xdr:row>109</xdr:row>
      <xdr:rowOff>56787</xdr:rowOff>
    </xdr:to>
    <xdr:sp macro="" textlink="">
      <xdr:nvSpPr>
        <xdr:cNvPr id="623" name="楕円 622">
          <a:extLst>
            <a:ext uri="{FF2B5EF4-FFF2-40B4-BE49-F238E27FC236}">
              <a16:creationId xmlns:a16="http://schemas.microsoft.com/office/drawing/2014/main" id="{00000000-0008-0000-0E00-00006F020000}"/>
            </a:ext>
          </a:extLst>
        </xdr:cNvPr>
        <xdr:cNvSpPr/>
      </xdr:nvSpPr>
      <xdr:spPr>
        <a:xfrm>
          <a:off x="14325600" y="1823175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41564</xdr:rowOff>
    </xdr:from>
    <xdr:ext cx="405111" cy="259045"/>
    <xdr:sp macro="" textlink="">
      <xdr:nvSpPr>
        <xdr:cNvPr id="624" name="【公民館】&#10;有形固定資産減価償却率該当値テキスト">
          <a:extLst>
            <a:ext uri="{FF2B5EF4-FFF2-40B4-BE49-F238E27FC236}">
              <a16:creationId xmlns:a16="http://schemas.microsoft.com/office/drawing/2014/main" id="{00000000-0008-0000-0E00-000070020000}"/>
            </a:ext>
          </a:extLst>
        </xdr:cNvPr>
        <xdr:cNvSpPr txBox="1"/>
      </xdr:nvSpPr>
      <xdr:spPr>
        <a:xfrm>
          <a:off x="14414500" y="18146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118473</xdr:rowOff>
    </xdr:from>
    <xdr:to>
      <xdr:col>81</xdr:col>
      <xdr:colOff>101600</xdr:colOff>
      <xdr:row>109</xdr:row>
      <xdr:rowOff>48623</xdr:rowOff>
    </xdr:to>
    <xdr:sp macro="" textlink="">
      <xdr:nvSpPr>
        <xdr:cNvPr id="625" name="楕円 624">
          <a:extLst>
            <a:ext uri="{FF2B5EF4-FFF2-40B4-BE49-F238E27FC236}">
              <a16:creationId xmlns:a16="http://schemas.microsoft.com/office/drawing/2014/main" id="{00000000-0008-0000-0E00-000071020000}"/>
            </a:ext>
          </a:extLst>
        </xdr:cNvPr>
        <xdr:cNvSpPr/>
      </xdr:nvSpPr>
      <xdr:spPr>
        <a:xfrm>
          <a:off x="13578840" y="182235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169273</xdr:rowOff>
    </xdr:from>
    <xdr:to>
      <xdr:col>85</xdr:col>
      <xdr:colOff>127000</xdr:colOff>
      <xdr:row>109</xdr:row>
      <xdr:rowOff>5987</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3629640" y="18274393"/>
          <a:ext cx="74676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129902</xdr:rowOff>
    </xdr:from>
    <xdr:to>
      <xdr:col>76</xdr:col>
      <xdr:colOff>165100</xdr:colOff>
      <xdr:row>109</xdr:row>
      <xdr:rowOff>60052</xdr:rowOff>
    </xdr:to>
    <xdr:sp macro="" textlink="">
      <xdr:nvSpPr>
        <xdr:cNvPr id="627" name="楕円 626">
          <a:extLst>
            <a:ext uri="{FF2B5EF4-FFF2-40B4-BE49-F238E27FC236}">
              <a16:creationId xmlns:a16="http://schemas.microsoft.com/office/drawing/2014/main" id="{00000000-0008-0000-0E00-000073020000}"/>
            </a:ext>
          </a:extLst>
        </xdr:cNvPr>
        <xdr:cNvSpPr/>
      </xdr:nvSpPr>
      <xdr:spPr>
        <a:xfrm>
          <a:off x="12804140" y="182350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169273</xdr:rowOff>
    </xdr:from>
    <xdr:to>
      <xdr:col>81</xdr:col>
      <xdr:colOff>50800</xdr:colOff>
      <xdr:row>109</xdr:row>
      <xdr:rowOff>9252</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flipV="1">
          <a:off x="12854940" y="18274393"/>
          <a:ext cx="7747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89643</xdr:rowOff>
    </xdr:from>
    <xdr:ext cx="405111" cy="259045"/>
    <xdr:sp macro="" textlink="">
      <xdr:nvSpPr>
        <xdr:cNvPr id="629" name="n_1aveValue【公民館】&#10;有形固定資産減価償却率">
          <a:extLst>
            <a:ext uri="{FF2B5EF4-FFF2-40B4-BE49-F238E27FC236}">
              <a16:creationId xmlns:a16="http://schemas.microsoft.com/office/drawing/2014/main" id="{00000000-0008-0000-0E00-000075020000}"/>
            </a:ext>
          </a:extLst>
        </xdr:cNvPr>
        <xdr:cNvSpPr txBox="1"/>
      </xdr:nvSpPr>
      <xdr:spPr>
        <a:xfrm>
          <a:off x="13437244" y="17524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61884</xdr:rowOff>
    </xdr:from>
    <xdr:ext cx="405111" cy="259045"/>
    <xdr:sp macro="" textlink="">
      <xdr:nvSpPr>
        <xdr:cNvPr id="630" name="n_2aveValue【公民館】&#10;有形固定資産減価償却率">
          <a:extLst>
            <a:ext uri="{FF2B5EF4-FFF2-40B4-BE49-F238E27FC236}">
              <a16:creationId xmlns:a16="http://schemas.microsoft.com/office/drawing/2014/main" id="{00000000-0008-0000-0E00-000076020000}"/>
            </a:ext>
          </a:extLst>
        </xdr:cNvPr>
        <xdr:cNvSpPr txBox="1"/>
      </xdr:nvSpPr>
      <xdr:spPr>
        <a:xfrm>
          <a:off x="12675244" y="17496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56985</xdr:rowOff>
    </xdr:from>
    <xdr:ext cx="405111" cy="259045"/>
    <xdr:sp macro="" textlink="">
      <xdr:nvSpPr>
        <xdr:cNvPr id="631" name="n_3aveValue【公民館】&#10;有形固定資産減価償却率">
          <a:extLst>
            <a:ext uri="{FF2B5EF4-FFF2-40B4-BE49-F238E27FC236}">
              <a16:creationId xmlns:a16="http://schemas.microsoft.com/office/drawing/2014/main" id="{00000000-0008-0000-0E00-000077020000}"/>
            </a:ext>
          </a:extLst>
        </xdr:cNvPr>
        <xdr:cNvSpPr txBox="1"/>
      </xdr:nvSpPr>
      <xdr:spPr>
        <a:xfrm>
          <a:off x="11900544" y="1749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34126</xdr:rowOff>
    </xdr:from>
    <xdr:ext cx="405111" cy="259045"/>
    <xdr:sp macro="" textlink="">
      <xdr:nvSpPr>
        <xdr:cNvPr id="632" name="n_4aveValue【公民館】&#10;有形固定資産減価償却率">
          <a:extLst>
            <a:ext uri="{FF2B5EF4-FFF2-40B4-BE49-F238E27FC236}">
              <a16:creationId xmlns:a16="http://schemas.microsoft.com/office/drawing/2014/main" id="{00000000-0008-0000-0E00-000078020000}"/>
            </a:ext>
          </a:extLst>
        </xdr:cNvPr>
        <xdr:cNvSpPr txBox="1"/>
      </xdr:nvSpPr>
      <xdr:spPr>
        <a:xfrm>
          <a:off x="11102984" y="17468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39750</xdr:rowOff>
    </xdr:from>
    <xdr:ext cx="405111" cy="259045"/>
    <xdr:sp macro="" textlink="">
      <xdr:nvSpPr>
        <xdr:cNvPr id="633" name="n_1mainValue【公民館】&#10;有形固定資産減価償却率">
          <a:extLst>
            <a:ext uri="{FF2B5EF4-FFF2-40B4-BE49-F238E27FC236}">
              <a16:creationId xmlns:a16="http://schemas.microsoft.com/office/drawing/2014/main" id="{00000000-0008-0000-0E00-000079020000}"/>
            </a:ext>
          </a:extLst>
        </xdr:cNvPr>
        <xdr:cNvSpPr txBox="1"/>
      </xdr:nvSpPr>
      <xdr:spPr>
        <a:xfrm>
          <a:off x="13437244" y="18312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51179</xdr:rowOff>
    </xdr:from>
    <xdr:ext cx="405111" cy="259045"/>
    <xdr:sp macro="" textlink="">
      <xdr:nvSpPr>
        <xdr:cNvPr id="634" name="n_2mainValue【公民館】&#10;有形固定資産減価償却率">
          <a:extLst>
            <a:ext uri="{FF2B5EF4-FFF2-40B4-BE49-F238E27FC236}">
              <a16:creationId xmlns:a16="http://schemas.microsoft.com/office/drawing/2014/main" id="{00000000-0008-0000-0E00-00007A020000}"/>
            </a:ext>
          </a:extLst>
        </xdr:cNvPr>
        <xdr:cNvSpPr txBox="1"/>
      </xdr:nvSpPr>
      <xdr:spPr>
        <a:xfrm>
          <a:off x="12675244" y="18323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6093440" y="180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569484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6093440" y="169506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569484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3" name="【公民館】&#10;一人当たり面積グラフ枠">
          <a:extLst>
            <a:ext uri="{FF2B5EF4-FFF2-40B4-BE49-F238E27FC236}">
              <a16:creationId xmlns:a16="http://schemas.microsoft.com/office/drawing/2014/main" id="{00000000-0008-0000-0E00-00008D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146495</xdr:rowOff>
    </xdr:from>
    <xdr:to>
      <xdr:col>116</xdr:col>
      <xdr:colOff>62864</xdr:colOff>
      <xdr:row>107</xdr:row>
      <xdr:rowOff>111061</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flipV="1">
          <a:off x="19509104" y="16910495"/>
          <a:ext cx="0" cy="11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114888</xdr:rowOff>
    </xdr:from>
    <xdr:ext cx="469744" cy="259045"/>
    <xdr:sp macro="" textlink="">
      <xdr:nvSpPr>
        <xdr:cNvPr id="655" name="【公民館】&#10;一人当たり面積最小値テキスト">
          <a:extLst>
            <a:ext uri="{FF2B5EF4-FFF2-40B4-BE49-F238E27FC236}">
              <a16:creationId xmlns:a16="http://schemas.microsoft.com/office/drawing/2014/main" id="{00000000-0008-0000-0E00-00008F020000}"/>
            </a:ext>
          </a:extLst>
        </xdr:cNvPr>
        <xdr:cNvSpPr txBox="1"/>
      </xdr:nvSpPr>
      <xdr:spPr>
        <a:xfrm>
          <a:off x="19547840" y="18052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111061</xdr:rowOff>
    </xdr:from>
    <xdr:to>
      <xdr:col>116</xdr:col>
      <xdr:colOff>152400</xdr:colOff>
      <xdr:row>107</xdr:row>
      <xdr:rowOff>111061</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9443700" y="180485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93172</xdr:rowOff>
    </xdr:from>
    <xdr:ext cx="469744" cy="259045"/>
    <xdr:sp macro="" textlink="">
      <xdr:nvSpPr>
        <xdr:cNvPr id="657" name="【公民館】&#10;一人当たり面積最大値テキスト">
          <a:extLst>
            <a:ext uri="{FF2B5EF4-FFF2-40B4-BE49-F238E27FC236}">
              <a16:creationId xmlns:a16="http://schemas.microsoft.com/office/drawing/2014/main" id="{00000000-0008-0000-0E00-000091020000}"/>
            </a:ext>
          </a:extLst>
        </xdr:cNvPr>
        <xdr:cNvSpPr txBox="1"/>
      </xdr:nvSpPr>
      <xdr:spPr>
        <a:xfrm>
          <a:off x="19547840" y="166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146495</xdr:rowOff>
    </xdr:from>
    <xdr:to>
      <xdr:col>116</xdr:col>
      <xdr:colOff>152400</xdr:colOff>
      <xdr:row>100</xdr:row>
      <xdr:rowOff>146495</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9443700" y="169104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163149</xdr:rowOff>
    </xdr:from>
    <xdr:ext cx="469744" cy="259045"/>
    <xdr:sp macro="" textlink="">
      <xdr:nvSpPr>
        <xdr:cNvPr id="659" name="【公民館】&#10;一人当たり面積平均値テキスト">
          <a:extLst>
            <a:ext uri="{FF2B5EF4-FFF2-40B4-BE49-F238E27FC236}">
              <a16:creationId xmlns:a16="http://schemas.microsoft.com/office/drawing/2014/main" id="{00000000-0008-0000-0E00-000093020000}"/>
            </a:ext>
          </a:extLst>
        </xdr:cNvPr>
        <xdr:cNvSpPr txBox="1"/>
      </xdr:nvSpPr>
      <xdr:spPr>
        <a:xfrm>
          <a:off x="19547840" y="175977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140272</xdr:rowOff>
    </xdr:from>
    <xdr:to>
      <xdr:col>116</xdr:col>
      <xdr:colOff>114300</xdr:colOff>
      <xdr:row>106</xdr:row>
      <xdr:rowOff>70422</xdr:rowOff>
    </xdr:to>
    <xdr:sp macro="" textlink="">
      <xdr:nvSpPr>
        <xdr:cNvPr id="660" name="フローチャート: 判断 659">
          <a:extLst>
            <a:ext uri="{FF2B5EF4-FFF2-40B4-BE49-F238E27FC236}">
              <a16:creationId xmlns:a16="http://schemas.microsoft.com/office/drawing/2014/main" id="{00000000-0008-0000-0E00-000094020000}"/>
            </a:ext>
          </a:extLst>
        </xdr:cNvPr>
        <xdr:cNvSpPr/>
      </xdr:nvSpPr>
      <xdr:spPr>
        <a:xfrm>
          <a:off x="19458940" y="177424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125413</xdr:rowOff>
    </xdr:from>
    <xdr:to>
      <xdr:col>112</xdr:col>
      <xdr:colOff>38100</xdr:colOff>
      <xdr:row>106</xdr:row>
      <xdr:rowOff>55563</xdr:rowOff>
    </xdr:to>
    <xdr:sp macro="" textlink="">
      <xdr:nvSpPr>
        <xdr:cNvPr id="661" name="フローチャート: 判断 660">
          <a:extLst>
            <a:ext uri="{FF2B5EF4-FFF2-40B4-BE49-F238E27FC236}">
              <a16:creationId xmlns:a16="http://schemas.microsoft.com/office/drawing/2014/main" id="{00000000-0008-0000-0E00-000095020000}"/>
            </a:ext>
          </a:extLst>
        </xdr:cNvPr>
        <xdr:cNvSpPr/>
      </xdr:nvSpPr>
      <xdr:spPr>
        <a:xfrm>
          <a:off x="18735040" y="177276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136271</xdr:rowOff>
    </xdr:from>
    <xdr:to>
      <xdr:col>107</xdr:col>
      <xdr:colOff>101600</xdr:colOff>
      <xdr:row>106</xdr:row>
      <xdr:rowOff>66421</xdr:rowOff>
    </xdr:to>
    <xdr:sp macro="" textlink="">
      <xdr:nvSpPr>
        <xdr:cNvPr id="662" name="フローチャート: 判断 661">
          <a:extLst>
            <a:ext uri="{FF2B5EF4-FFF2-40B4-BE49-F238E27FC236}">
              <a16:creationId xmlns:a16="http://schemas.microsoft.com/office/drawing/2014/main" id="{00000000-0008-0000-0E00-000096020000}"/>
            </a:ext>
          </a:extLst>
        </xdr:cNvPr>
        <xdr:cNvSpPr/>
      </xdr:nvSpPr>
      <xdr:spPr>
        <a:xfrm>
          <a:off x="17937480" y="177384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58547</xdr:rowOff>
    </xdr:from>
    <xdr:to>
      <xdr:col>102</xdr:col>
      <xdr:colOff>165100</xdr:colOff>
      <xdr:row>106</xdr:row>
      <xdr:rowOff>160147</xdr:rowOff>
    </xdr:to>
    <xdr:sp macro="" textlink="">
      <xdr:nvSpPr>
        <xdr:cNvPr id="663" name="フローチャート: 判断 662">
          <a:extLst>
            <a:ext uri="{FF2B5EF4-FFF2-40B4-BE49-F238E27FC236}">
              <a16:creationId xmlns:a16="http://schemas.microsoft.com/office/drawing/2014/main" id="{00000000-0008-0000-0E00-000097020000}"/>
            </a:ext>
          </a:extLst>
        </xdr:cNvPr>
        <xdr:cNvSpPr/>
      </xdr:nvSpPr>
      <xdr:spPr>
        <a:xfrm>
          <a:off x="17162780" y="17828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60833</xdr:rowOff>
    </xdr:from>
    <xdr:to>
      <xdr:col>98</xdr:col>
      <xdr:colOff>38100</xdr:colOff>
      <xdr:row>106</xdr:row>
      <xdr:rowOff>162433</xdr:rowOff>
    </xdr:to>
    <xdr:sp macro="" textlink="">
      <xdr:nvSpPr>
        <xdr:cNvPr id="664" name="フローチャート: 判断 663">
          <a:extLst>
            <a:ext uri="{FF2B5EF4-FFF2-40B4-BE49-F238E27FC236}">
              <a16:creationId xmlns:a16="http://schemas.microsoft.com/office/drawing/2014/main" id="{00000000-0008-0000-0E00-000098020000}"/>
            </a:ext>
          </a:extLst>
        </xdr:cNvPr>
        <xdr:cNvSpPr/>
      </xdr:nvSpPr>
      <xdr:spPr>
        <a:xfrm>
          <a:off x="16388080" y="178306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00000000-0008-0000-0E00-00009B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00000000-0008-0000-0E00-00009C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00000000-0008-0000-0E00-00009D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99695</xdr:rowOff>
    </xdr:from>
    <xdr:to>
      <xdr:col>116</xdr:col>
      <xdr:colOff>114300</xdr:colOff>
      <xdr:row>107</xdr:row>
      <xdr:rowOff>29845</xdr:rowOff>
    </xdr:to>
    <xdr:sp macro="" textlink="">
      <xdr:nvSpPr>
        <xdr:cNvPr id="670" name="楕円 669">
          <a:extLst>
            <a:ext uri="{FF2B5EF4-FFF2-40B4-BE49-F238E27FC236}">
              <a16:creationId xmlns:a16="http://schemas.microsoft.com/office/drawing/2014/main" id="{00000000-0008-0000-0E00-00009E020000}"/>
            </a:ext>
          </a:extLst>
        </xdr:cNvPr>
        <xdr:cNvSpPr/>
      </xdr:nvSpPr>
      <xdr:spPr>
        <a:xfrm>
          <a:off x="19458940" y="17869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78122</xdr:rowOff>
    </xdr:from>
    <xdr:ext cx="469744" cy="259045"/>
    <xdr:sp macro="" textlink="">
      <xdr:nvSpPr>
        <xdr:cNvPr id="671" name="【公民館】&#10;一人当たり面積該当値テキスト">
          <a:extLst>
            <a:ext uri="{FF2B5EF4-FFF2-40B4-BE49-F238E27FC236}">
              <a16:creationId xmlns:a16="http://schemas.microsoft.com/office/drawing/2014/main" id="{00000000-0008-0000-0E00-00009F020000}"/>
            </a:ext>
          </a:extLst>
        </xdr:cNvPr>
        <xdr:cNvSpPr txBox="1"/>
      </xdr:nvSpPr>
      <xdr:spPr>
        <a:xfrm>
          <a:off x="19547840" y="1784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85407</xdr:rowOff>
    </xdr:from>
    <xdr:to>
      <xdr:col>112</xdr:col>
      <xdr:colOff>38100</xdr:colOff>
      <xdr:row>107</xdr:row>
      <xdr:rowOff>15557</xdr:rowOff>
    </xdr:to>
    <xdr:sp macro="" textlink="">
      <xdr:nvSpPr>
        <xdr:cNvPr id="672" name="楕円 671">
          <a:extLst>
            <a:ext uri="{FF2B5EF4-FFF2-40B4-BE49-F238E27FC236}">
              <a16:creationId xmlns:a16="http://schemas.microsoft.com/office/drawing/2014/main" id="{00000000-0008-0000-0E00-0000A0020000}"/>
            </a:ext>
          </a:extLst>
        </xdr:cNvPr>
        <xdr:cNvSpPr/>
      </xdr:nvSpPr>
      <xdr:spPr>
        <a:xfrm>
          <a:off x="18735040" y="178552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136207</xdr:rowOff>
    </xdr:from>
    <xdr:to>
      <xdr:col>116</xdr:col>
      <xdr:colOff>63500</xdr:colOff>
      <xdr:row>106</xdr:row>
      <xdr:rowOff>150495</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8778220" y="17906047"/>
          <a:ext cx="73152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107696</xdr:rowOff>
    </xdr:from>
    <xdr:to>
      <xdr:col>107</xdr:col>
      <xdr:colOff>101600</xdr:colOff>
      <xdr:row>107</xdr:row>
      <xdr:rowOff>37846</xdr:rowOff>
    </xdr:to>
    <xdr:sp macro="" textlink="">
      <xdr:nvSpPr>
        <xdr:cNvPr id="674" name="楕円 673">
          <a:extLst>
            <a:ext uri="{FF2B5EF4-FFF2-40B4-BE49-F238E27FC236}">
              <a16:creationId xmlns:a16="http://schemas.microsoft.com/office/drawing/2014/main" id="{00000000-0008-0000-0E00-0000A2020000}"/>
            </a:ext>
          </a:extLst>
        </xdr:cNvPr>
        <xdr:cNvSpPr/>
      </xdr:nvSpPr>
      <xdr:spPr>
        <a:xfrm>
          <a:off x="17937480" y="178775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136207</xdr:rowOff>
    </xdr:from>
    <xdr:to>
      <xdr:col>111</xdr:col>
      <xdr:colOff>177800</xdr:colOff>
      <xdr:row>106</xdr:row>
      <xdr:rowOff>158496</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flipV="1">
          <a:off x="17988280" y="17906047"/>
          <a:ext cx="78994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72090</xdr:rowOff>
    </xdr:from>
    <xdr:ext cx="469744" cy="259045"/>
    <xdr:sp macro="" textlink="">
      <xdr:nvSpPr>
        <xdr:cNvPr id="676" name="n_1aveValue【公民館】&#10;一人当たり面積">
          <a:extLst>
            <a:ext uri="{FF2B5EF4-FFF2-40B4-BE49-F238E27FC236}">
              <a16:creationId xmlns:a16="http://schemas.microsoft.com/office/drawing/2014/main" id="{00000000-0008-0000-0E00-0000A4020000}"/>
            </a:ext>
          </a:extLst>
        </xdr:cNvPr>
        <xdr:cNvSpPr txBox="1"/>
      </xdr:nvSpPr>
      <xdr:spPr>
        <a:xfrm>
          <a:off x="18561127" y="1750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82948</xdr:rowOff>
    </xdr:from>
    <xdr:ext cx="469744" cy="259045"/>
    <xdr:sp macro="" textlink="">
      <xdr:nvSpPr>
        <xdr:cNvPr id="677" name="n_2aveValue【公民館】&#10;一人当たり面積">
          <a:extLst>
            <a:ext uri="{FF2B5EF4-FFF2-40B4-BE49-F238E27FC236}">
              <a16:creationId xmlns:a16="http://schemas.microsoft.com/office/drawing/2014/main" id="{00000000-0008-0000-0E00-0000A5020000}"/>
            </a:ext>
          </a:extLst>
        </xdr:cNvPr>
        <xdr:cNvSpPr txBox="1"/>
      </xdr:nvSpPr>
      <xdr:spPr>
        <a:xfrm>
          <a:off x="17776267" y="1751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5224</xdr:rowOff>
    </xdr:from>
    <xdr:ext cx="469744" cy="259045"/>
    <xdr:sp macro="" textlink="">
      <xdr:nvSpPr>
        <xdr:cNvPr id="678" name="n_3aveValue【公民館】&#10;一人当たり面積">
          <a:extLst>
            <a:ext uri="{FF2B5EF4-FFF2-40B4-BE49-F238E27FC236}">
              <a16:creationId xmlns:a16="http://schemas.microsoft.com/office/drawing/2014/main" id="{00000000-0008-0000-0E00-0000A6020000}"/>
            </a:ext>
          </a:extLst>
        </xdr:cNvPr>
        <xdr:cNvSpPr txBox="1"/>
      </xdr:nvSpPr>
      <xdr:spPr>
        <a:xfrm>
          <a:off x="17001567" y="1760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7510</xdr:rowOff>
    </xdr:from>
    <xdr:ext cx="469744" cy="259045"/>
    <xdr:sp macro="" textlink="">
      <xdr:nvSpPr>
        <xdr:cNvPr id="679" name="n_4aveValue【公民館】&#10;一人当たり面積">
          <a:extLst>
            <a:ext uri="{FF2B5EF4-FFF2-40B4-BE49-F238E27FC236}">
              <a16:creationId xmlns:a16="http://schemas.microsoft.com/office/drawing/2014/main" id="{00000000-0008-0000-0E00-0000A7020000}"/>
            </a:ext>
          </a:extLst>
        </xdr:cNvPr>
        <xdr:cNvSpPr txBox="1"/>
      </xdr:nvSpPr>
      <xdr:spPr>
        <a:xfrm>
          <a:off x="16226867" y="1760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6684</xdr:rowOff>
    </xdr:from>
    <xdr:ext cx="469744" cy="259045"/>
    <xdr:sp macro="" textlink="">
      <xdr:nvSpPr>
        <xdr:cNvPr id="680" name="n_1mainValue【公民館】&#10;一人当たり面積">
          <a:extLst>
            <a:ext uri="{FF2B5EF4-FFF2-40B4-BE49-F238E27FC236}">
              <a16:creationId xmlns:a16="http://schemas.microsoft.com/office/drawing/2014/main" id="{00000000-0008-0000-0E00-0000A8020000}"/>
            </a:ext>
          </a:extLst>
        </xdr:cNvPr>
        <xdr:cNvSpPr txBox="1"/>
      </xdr:nvSpPr>
      <xdr:spPr>
        <a:xfrm>
          <a:off x="18561127" y="1794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28973</xdr:rowOff>
    </xdr:from>
    <xdr:ext cx="469744" cy="259045"/>
    <xdr:sp macro="" textlink="">
      <xdr:nvSpPr>
        <xdr:cNvPr id="681" name="n_2mainValue【公民館】&#10;一人当たり面積">
          <a:extLst>
            <a:ext uri="{FF2B5EF4-FFF2-40B4-BE49-F238E27FC236}">
              <a16:creationId xmlns:a16="http://schemas.microsoft.com/office/drawing/2014/main" id="{00000000-0008-0000-0E00-0000A9020000}"/>
            </a:ext>
          </a:extLst>
        </xdr:cNvPr>
        <xdr:cNvSpPr txBox="1"/>
      </xdr:nvSpPr>
      <xdr:spPr>
        <a:xfrm>
          <a:off x="17776267" y="1796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類似市町村と比べ、施設類型別の有形固定資産減価償却率が高い施設は、道路、認定こども園・幼稚園・保育所、学校施設、公民館といった施設が挙げられる。</a:t>
          </a:r>
        </a:p>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反対に、有形固定資産減価償却率が低い施設は、橋りょう・トンネル、公営住宅などが挙げられる。学校施設において、小泊小中学校の新築により有形固定資産減価償却率が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64.6</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％（昨年比△</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24.5</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％）と改善された。</a:t>
          </a:r>
        </a:p>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有形固定資産減価償却率が高い施設については、公共施設等総合管理計画に基づく施設の統廃合、除去、解体を行う。</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青森県中泊町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10,000
9,937
216.34
9,989,808
9,662,663
245,647
4,847,078
13,929,768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F00-000048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F00-000049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flipV="1">
          <a:off x="4086225" y="9462952"/>
          <a:ext cx="0" cy="1396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F00-00004B000000}"/>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00000000-0008-0000-0F00-00004D000000}"/>
            </a:ext>
          </a:extLst>
        </xdr:cNvPr>
        <xdr:cNvSpPr txBox="1"/>
      </xdr:nvSpPr>
      <xdr:spPr>
        <a:xfrm>
          <a:off x="4124960" y="9241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4020820" y="94629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143527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F00-00004F000000}"/>
            </a:ext>
          </a:extLst>
        </xdr:cNvPr>
        <xdr:cNvSpPr txBox="1"/>
      </xdr:nvSpPr>
      <xdr:spPr>
        <a:xfrm>
          <a:off x="412496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4036060" y="1034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87993</xdr:rowOff>
    </xdr:from>
    <xdr:to>
      <xdr:col>20</xdr:col>
      <xdr:colOff>38100</xdr:colOff>
      <xdr:row>62</xdr:row>
      <xdr:rowOff>18143</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3312160" y="103140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53703</xdr:rowOff>
    </xdr:from>
    <xdr:to>
      <xdr:col>15</xdr:col>
      <xdr:colOff>101600</xdr:colOff>
      <xdr:row>61</xdr:row>
      <xdr:rowOff>155303</xdr:rowOff>
    </xdr:to>
    <xdr:sp macro="" textlink="">
      <xdr:nvSpPr>
        <xdr:cNvPr id="82" name="フローチャート: 判断 81">
          <a:extLst>
            <a:ext uri="{FF2B5EF4-FFF2-40B4-BE49-F238E27FC236}">
              <a16:creationId xmlns:a16="http://schemas.microsoft.com/office/drawing/2014/main" id="{00000000-0008-0000-0F00-000052000000}"/>
            </a:ext>
          </a:extLst>
        </xdr:cNvPr>
        <xdr:cNvSpPr/>
      </xdr:nvSpPr>
      <xdr:spPr>
        <a:xfrm>
          <a:off x="2514600" y="102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87993</xdr:rowOff>
    </xdr:from>
    <xdr:to>
      <xdr:col>10</xdr:col>
      <xdr:colOff>165100</xdr:colOff>
      <xdr:row>62</xdr:row>
      <xdr:rowOff>18143</xdr:rowOff>
    </xdr:to>
    <xdr:sp macro="" textlink="">
      <xdr:nvSpPr>
        <xdr:cNvPr id="83" name="フローチャート: 判断 82">
          <a:extLst>
            <a:ext uri="{FF2B5EF4-FFF2-40B4-BE49-F238E27FC236}">
              <a16:creationId xmlns:a16="http://schemas.microsoft.com/office/drawing/2014/main" id="{00000000-0008-0000-0F00-000053000000}"/>
            </a:ext>
          </a:extLst>
        </xdr:cNvPr>
        <xdr:cNvSpPr/>
      </xdr:nvSpPr>
      <xdr:spPr>
        <a:xfrm>
          <a:off x="1739900" y="103140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52070</xdr:rowOff>
    </xdr:from>
    <xdr:to>
      <xdr:col>6</xdr:col>
      <xdr:colOff>38100</xdr:colOff>
      <xdr:row>61</xdr:row>
      <xdr:rowOff>153670</xdr:rowOff>
    </xdr:to>
    <xdr:sp macro="" textlink="">
      <xdr:nvSpPr>
        <xdr:cNvPr id="84" name="フローチャート: 判断 83">
          <a:extLst>
            <a:ext uri="{FF2B5EF4-FFF2-40B4-BE49-F238E27FC236}">
              <a16:creationId xmlns:a16="http://schemas.microsoft.com/office/drawing/2014/main" id="{00000000-0008-0000-0F00-000054000000}"/>
            </a:ext>
          </a:extLst>
        </xdr:cNvPr>
        <xdr:cNvSpPr/>
      </xdr:nvSpPr>
      <xdr:spPr>
        <a:xfrm>
          <a:off x="965200" y="102781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F00-000059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34109</xdr:rowOff>
    </xdr:from>
    <xdr:to>
      <xdr:col>24</xdr:col>
      <xdr:colOff>114300</xdr:colOff>
      <xdr:row>64</xdr:row>
      <xdr:rowOff>135709</xdr:rowOff>
    </xdr:to>
    <xdr:sp macro="" textlink="">
      <xdr:nvSpPr>
        <xdr:cNvPr id="90" name="楕円 89">
          <a:extLst>
            <a:ext uri="{FF2B5EF4-FFF2-40B4-BE49-F238E27FC236}">
              <a16:creationId xmlns:a16="http://schemas.microsoft.com/office/drawing/2014/main" id="{00000000-0008-0000-0F00-00005A000000}"/>
            </a:ext>
          </a:extLst>
        </xdr:cNvPr>
        <xdr:cNvSpPr/>
      </xdr:nvSpPr>
      <xdr:spPr>
        <a:xfrm>
          <a:off x="4036060" y="1076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120486</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F00-00005B000000}"/>
            </a:ext>
          </a:extLst>
        </xdr:cNvPr>
        <xdr:cNvSpPr txBox="1"/>
      </xdr:nvSpPr>
      <xdr:spPr>
        <a:xfrm>
          <a:off x="4124960" y="10681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74930</xdr:rowOff>
    </xdr:from>
    <xdr:to>
      <xdr:col>20</xdr:col>
      <xdr:colOff>38100</xdr:colOff>
      <xdr:row>65</xdr:row>
      <xdr:rowOff>5080</xdr:rowOff>
    </xdr:to>
    <xdr:sp macro="" textlink="">
      <xdr:nvSpPr>
        <xdr:cNvPr id="92" name="楕円 91">
          <a:extLst>
            <a:ext uri="{FF2B5EF4-FFF2-40B4-BE49-F238E27FC236}">
              <a16:creationId xmlns:a16="http://schemas.microsoft.com/office/drawing/2014/main" id="{00000000-0008-0000-0F00-00005C000000}"/>
            </a:ext>
          </a:extLst>
        </xdr:cNvPr>
        <xdr:cNvSpPr/>
      </xdr:nvSpPr>
      <xdr:spPr>
        <a:xfrm>
          <a:off x="3312160" y="108038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84909</xdr:rowOff>
    </xdr:from>
    <xdr:to>
      <xdr:col>24</xdr:col>
      <xdr:colOff>63500</xdr:colOff>
      <xdr:row>64</xdr:row>
      <xdr:rowOff>125730</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flipV="1">
          <a:off x="3355340" y="10813869"/>
          <a:ext cx="73152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112485</xdr:rowOff>
    </xdr:from>
    <xdr:to>
      <xdr:col>15</xdr:col>
      <xdr:colOff>101600</xdr:colOff>
      <xdr:row>63</xdr:row>
      <xdr:rowOff>42635</xdr:rowOff>
    </xdr:to>
    <xdr:sp macro="" textlink="">
      <xdr:nvSpPr>
        <xdr:cNvPr id="94" name="楕円 93">
          <a:extLst>
            <a:ext uri="{FF2B5EF4-FFF2-40B4-BE49-F238E27FC236}">
              <a16:creationId xmlns:a16="http://schemas.microsoft.com/office/drawing/2014/main" id="{00000000-0008-0000-0F00-00005E000000}"/>
            </a:ext>
          </a:extLst>
        </xdr:cNvPr>
        <xdr:cNvSpPr/>
      </xdr:nvSpPr>
      <xdr:spPr>
        <a:xfrm>
          <a:off x="2514600" y="10506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163285</xdr:rowOff>
    </xdr:from>
    <xdr:to>
      <xdr:col>19</xdr:col>
      <xdr:colOff>177800</xdr:colOff>
      <xdr:row>64</xdr:row>
      <xdr:rowOff>125730</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2565400" y="10556965"/>
          <a:ext cx="789940" cy="29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34670</xdr:rowOff>
    </xdr:from>
    <xdr:ext cx="405111" cy="259045"/>
    <xdr:sp macro="" textlink="">
      <xdr:nvSpPr>
        <xdr:cNvPr id="96" name="n_1aveValue【体育館・プール】&#10;有形固定資産減価償却率">
          <a:extLst>
            <a:ext uri="{FF2B5EF4-FFF2-40B4-BE49-F238E27FC236}">
              <a16:creationId xmlns:a16="http://schemas.microsoft.com/office/drawing/2014/main" id="{00000000-0008-0000-0F00-000060000000}"/>
            </a:ext>
          </a:extLst>
        </xdr:cNvPr>
        <xdr:cNvSpPr txBox="1"/>
      </xdr:nvSpPr>
      <xdr:spPr>
        <a:xfrm>
          <a:off x="317056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380</xdr:rowOff>
    </xdr:from>
    <xdr:ext cx="405111" cy="259045"/>
    <xdr:sp macro="" textlink="">
      <xdr:nvSpPr>
        <xdr:cNvPr id="97" name="n_2aveValue【体育館・プール】&#10;有形固定資産減価償却率">
          <a:extLst>
            <a:ext uri="{FF2B5EF4-FFF2-40B4-BE49-F238E27FC236}">
              <a16:creationId xmlns:a16="http://schemas.microsoft.com/office/drawing/2014/main" id="{00000000-0008-0000-0F00-000061000000}"/>
            </a:ext>
          </a:extLst>
        </xdr:cNvPr>
        <xdr:cNvSpPr txBox="1"/>
      </xdr:nvSpPr>
      <xdr:spPr>
        <a:xfrm>
          <a:off x="238570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34670</xdr:rowOff>
    </xdr:from>
    <xdr:ext cx="405111" cy="259045"/>
    <xdr:sp macro="" textlink="">
      <xdr:nvSpPr>
        <xdr:cNvPr id="98" name="n_3aveValue【体育館・プール】&#10;有形固定資産減価償却率">
          <a:extLst>
            <a:ext uri="{FF2B5EF4-FFF2-40B4-BE49-F238E27FC236}">
              <a16:creationId xmlns:a16="http://schemas.microsoft.com/office/drawing/2014/main" id="{00000000-0008-0000-0F00-000062000000}"/>
            </a:ext>
          </a:extLst>
        </xdr:cNvPr>
        <xdr:cNvSpPr txBox="1"/>
      </xdr:nvSpPr>
      <xdr:spPr>
        <a:xfrm>
          <a:off x="161100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170197</xdr:rowOff>
    </xdr:from>
    <xdr:ext cx="405111" cy="259045"/>
    <xdr:sp macro="" textlink="">
      <xdr:nvSpPr>
        <xdr:cNvPr id="99" name="n_4aveValue【体育館・プール】&#10;有形固定資産減価償却率">
          <a:extLst>
            <a:ext uri="{FF2B5EF4-FFF2-40B4-BE49-F238E27FC236}">
              <a16:creationId xmlns:a16="http://schemas.microsoft.com/office/drawing/2014/main" id="{00000000-0008-0000-0F00-000063000000}"/>
            </a:ext>
          </a:extLst>
        </xdr:cNvPr>
        <xdr:cNvSpPr txBox="1"/>
      </xdr:nvSpPr>
      <xdr:spPr>
        <a:xfrm>
          <a:off x="83630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167657</xdr:rowOff>
    </xdr:from>
    <xdr:ext cx="405111" cy="259045"/>
    <xdr:sp macro="" textlink="">
      <xdr:nvSpPr>
        <xdr:cNvPr id="100" name="n_1main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3170564"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33762</xdr:rowOff>
    </xdr:from>
    <xdr:ext cx="405111" cy="259045"/>
    <xdr:sp macro="" textlink="">
      <xdr:nvSpPr>
        <xdr:cNvPr id="101" name="n_2main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2385704" y="1059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2" name="正方形/長方形 101">
          <a:extLst>
            <a:ext uri="{FF2B5EF4-FFF2-40B4-BE49-F238E27FC236}">
              <a16:creationId xmlns:a16="http://schemas.microsoft.com/office/drawing/2014/main" id="{00000000-0008-0000-0F00-000066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3" name="正方形/長方形 102">
          <a:extLst>
            <a:ext uri="{FF2B5EF4-FFF2-40B4-BE49-F238E27FC236}">
              <a16:creationId xmlns:a16="http://schemas.microsoft.com/office/drawing/2014/main" id="{00000000-0008-0000-0F00-000067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4" name="正方形/長方形 103">
          <a:extLst>
            <a:ext uri="{FF2B5EF4-FFF2-40B4-BE49-F238E27FC236}">
              <a16:creationId xmlns:a16="http://schemas.microsoft.com/office/drawing/2014/main" id="{00000000-0008-0000-0F00-000068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5" name="正方形/長方形 104">
          <a:extLst>
            <a:ext uri="{FF2B5EF4-FFF2-40B4-BE49-F238E27FC236}">
              <a16:creationId xmlns:a16="http://schemas.microsoft.com/office/drawing/2014/main" id="{00000000-0008-0000-0F00-000069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6" name="正方形/長方形 105">
          <a:extLst>
            <a:ext uri="{FF2B5EF4-FFF2-40B4-BE49-F238E27FC236}">
              <a16:creationId xmlns:a16="http://schemas.microsoft.com/office/drawing/2014/main" id="{00000000-0008-0000-0F00-00006A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7" name="正方形/長方形 106">
          <a:extLst>
            <a:ext uri="{FF2B5EF4-FFF2-40B4-BE49-F238E27FC236}">
              <a16:creationId xmlns:a16="http://schemas.microsoft.com/office/drawing/2014/main" id="{00000000-0008-0000-0F00-00006B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5826760" y="10618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540530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5826760" y="9502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17" name="テキスト ボックス 116">
          <a:extLst>
            <a:ext uri="{FF2B5EF4-FFF2-40B4-BE49-F238E27FC236}">
              <a16:creationId xmlns:a16="http://schemas.microsoft.com/office/drawing/2014/main" id="{00000000-0008-0000-0F00-000075000000}"/>
            </a:ext>
          </a:extLst>
        </xdr:cNvPr>
        <xdr:cNvSpPr txBox="1"/>
      </xdr:nvSpPr>
      <xdr:spPr>
        <a:xfrm>
          <a:off x="540530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9" name="テキスト ボックス 118">
          <a:extLst>
            <a:ext uri="{FF2B5EF4-FFF2-40B4-BE49-F238E27FC236}">
              <a16:creationId xmlns:a16="http://schemas.microsoft.com/office/drawing/2014/main" id="{00000000-0008-0000-0F00-000077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0" name="【体育館・プール】&#10;一人当たり面積グラフ枠">
          <a:extLst>
            <a:ext uri="{FF2B5EF4-FFF2-40B4-BE49-F238E27FC236}">
              <a16:creationId xmlns:a16="http://schemas.microsoft.com/office/drawing/2014/main" id="{00000000-0008-0000-0F00-000078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116586</xdr:rowOff>
    </xdr:from>
    <xdr:to>
      <xdr:col>54</xdr:col>
      <xdr:colOff>189865</xdr:colOff>
      <xdr:row>63</xdr:row>
      <xdr:rowOff>48006</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flipV="1">
          <a:off x="9219565" y="9336786"/>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122" name="【体育館・プール】&#10;一人当たり面積最小値テキスト">
          <a:extLst>
            <a:ext uri="{FF2B5EF4-FFF2-40B4-BE49-F238E27FC236}">
              <a16:creationId xmlns:a16="http://schemas.microsoft.com/office/drawing/2014/main" id="{00000000-0008-0000-0F00-00007A000000}"/>
            </a:ext>
          </a:extLst>
        </xdr:cNvPr>
        <xdr:cNvSpPr txBox="1"/>
      </xdr:nvSpPr>
      <xdr:spPr>
        <a:xfrm>
          <a:off x="9258300" y="10613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123" name="直線コネクタ 122">
          <a:extLst>
            <a:ext uri="{FF2B5EF4-FFF2-40B4-BE49-F238E27FC236}">
              <a16:creationId xmlns:a16="http://schemas.microsoft.com/office/drawing/2014/main" id="{00000000-0008-0000-0F00-00007B000000}"/>
            </a:ext>
          </a:extLst>
        </xdr:cNvPr>
        <xdr:cNvCxnSpPr/>
      </xdr:nvCxnSpPr>
      <xdr:spPr>
        <a:xfrm>
          <a:off x="9154160" y="106093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63263</xdr:rowOff>
    </xdr:from>
    <xdr:ext cx="469744" cy="259045"/>
    <xdr:sp macro="" textlink="">
      <xdr:nvSpPr>
        <xdr:cNvPr id="124" name="【体育館・プール】&#10;一人当たり面積最大値テキスト">
          <a:extLst>
            <a:ext uri="{FF2B5EF4-FFF2-40B4-BE49-F238E27FC236}">
              <a16:creationId xmlns:a16="http://schemas.microsoft.com/office/drawing/2014/main" id="{00000000-0008-0000-0F00-00007C000000}"/>
            </a:ext>
          </a:extLst>
        </xdr:cNvPr>
        <xdr:cNvSpPr txBox="1"/>
      </xdr:nvSpPr>
      <xdr:spPr>
        <a:xfrm>
          <a:off x="9258300" y="9115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116586</xdr:rowOff>
    </xdr:from>
    <xdr:to>
      <xdr:col>55</xdr:col>
      <xdr:colOff>88900</xdr:colOff>
      <xdr:row>55</xdr:row>
      <xdr:rowOff>116586</xdr:rowOff>
    </xdr:to>
    <xdr:cxnSp macro="">
      <xdr:nvCxnSpPr>
        <xdr:cNvPr id="125" name="直線コネクタ 124">
          <a:extLst>
            <a:ext uri="{FF2B5EF4-FFF2-40B4-BE49-F238E27FC236}">
              <a16:creationId xmlns:a16="http://schemas.microsoft.com/office/drawing/2014/main" id="{00000000-0008-0000-0F00-00007D000000}"/>
            </a:ext>
          </a:extLst>
        </xdr:cNvPr>
        <xdr:cNvCxnSpPr/>
      </xdr:nvCxnSpPr>
      <xdr:spPr>
        <a:xfrm>
          <a:off x="9154160" y="93367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112095</xdr:rowOff>
    </xdr:from>
    <xdr:ext cx="469744" cy="259045"/>
    <xdr:sp macro="" textlink="">
      <xdr:nvSpPr>
        <xdr:cNvPr id="126" name="【体育館・プール】&#10;一人当たり面積平均値テキスト">
          <a:extLst>
            <a:ext uri="{FF2B5EF4-FFF2-40B4-BE49-F238E27FC236}">
              <a16:creationId xmlns:a16="http://schemas.microsoft.com/office/drawing/2014/main" id="{00000000-0008-0000-0F00-00007E000000}"/>
            </a:ext>
          </a:extLst>
        </xdr:cNvPr>
        <xdr:cNvSpPr txBox="1"/>
      </xdr:nvSpPr>
      <xdr:spPr>
        <a:xfrm>
          <a:off x="9258300" y="10002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89218</xdr:rowOff>
    </xdr:from>
    <xdr:to>
      <xdr:col>55</xdr:col>
      <xdr:colOff>50800</xdr:colOff>
      <xdr:row>61</xdr:row>
      <xdr:rowOff>19368</xdr:rowOff>
    </xdr:to>
    <xdr:sp macro="" textlink="">
      <xdr:nvSpPr>
        <xdr:cNvPr id="127" name="フローチャート: 判断 126">
          <a:extLst>
            <a:ext uri="{FF2B5EF4-FFF2-40B4-BE49-F238E27FC236}">
              <a16:creationId xmlns:a16="http://schemas.microsoft.com/office/drawing/2014/main" id="{00000000-0008-0000-0F00-00007F000000}"/>
            </a:ext>
          </a:extLst>
        </xdr:cNvPr>
        <xdr:cNvSpPr/>
      </xdr:nvSpPr>
      <xdr:spPr>
        <a:xfrm>
          <a:off x="9192260" y="101476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107506</xdr:rowOff>
    </xdr:from>
    <xdr:to>
      <xdr:col>50</xdr:col>
      <xdr:colOff>165100</xdr:colOff>
      <xdr:row>61</xdr:row>
      <xdr:rowOff>37656</xdr:rowOff>
    </xdr:to>
    <xdr:sp macro="" textlink="">
      <xdr:nvSpPr>
        <xdr:cNvPr id="128" name="フローチャート: 判断 127">
          <a:extLst>
            <a:ext uri="{FF2B5EF4-FFF2-40B4-BE49-F238E27FC236}">
              <a16:creationId xmlns:a16="http://schemas.microsoft.com/office/drawing/2014/main" id="{00000000-0008-0000-0F00-000080000000}"/>
            </a:ext>
          </a:extLst>
        </xdr:cNvPr>
        <xdr:cNvSpPr/>
      </xdr:nvSpPr>
      <xdr:spPr>
        <a:xfrm>
          <a:off x="8445500" y="101659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100076</xdr:rowOff>
    </xdr:from>
    <xdr:to>
      <xdr:col>46</xdr:col>
      <xdr:colOff>38100</xdr:colOff>
      <xdr:row>61</xdr:row>
      <xdr:rowOff>30226</xdr:rowOff>
    </xdr:to>
    <xdr:sp macro="" textlink="">
      <xdr:nvSpPr>
        <xdr:cNvPr id="129" name="フローチャート: 判断 128">
          <a:extLst>
            <a:ext uri="{FF2B5EF4-FFF2-40B4-BE49-F238E27FC236}">
              <a16:creationId xmlns:a16="http://schemas.microsoft.com/office/drawing/2014/main" id="{00000000-0008-0000-0F00-000081000000}"/>
            </a:ext>
          </a:extLst>
        </xdr:cNvPr>
        <xdr:cNvSpPr/>
      </xdr:nvSpPr>
      <xdr:spPr>
        <a:xfrm>
          <a:off x="7670800" y="101584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16637</xdr:rowOff>
    </xdr:from>
    <xdr:to>
      <xdr:col>41</xdr:col>
      <xdr:colOff>101600</xdr:colOff>
      <xdr:row>61</xdr:row>
      <xdr:rowOff>118237</xdr:rowOff>
    </xdr:to>
    <xdr:sp macro="" textlink="">
      <xdr:nvSpPr>
        <xdr:cNvPr id="130" name="フローチャート: 判断 129">
          <a:extLst>
            <a:ext uri="{FF2B5EF4-FFF2-40B4-BE49-F238E27FC236}">
              <a16:creationId xmlns:a16="http://schemas.microsoft.com/office/drawing/2014/main" id="{00000000-0008-0000-0F00-000082000000}"/>
            </a:ext>
          </a:extLst>
        </xdr:cNvPr>
        <xdr:cNvSpPr/>
      </xdr:nvSpPr>
      <xdr:spPr>
        <a:xfrm>
          <a:off x="6873240" y="102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52642</xdr:rowOff>
    </xdr:from>
    <xdr:to>
      <xdr:col>36</xdr:col>
      <xdr:colOff>165100</xdr:colOff>
      <xdr:row>61</xdr:row>
      <xdr:rowOff>154242</xdr:rowOff>
    </xdr:to>
    <xdr:sp macro="" textlink="">
      <xdr:nvSpPr>
        <xdr:cNvPr id="131" name="フローチャート: 判断 130">
          <a:extLst>
            <a:ext uri="{FF2B5EF4-FFF2-40B4-BE49-F238E27FC236}">
              <a16:creationId xmlns:a16="http://schemas.microsoft.com/office/drawing/2014/main" id="{00000000-0008-0000-0F00-000083000000}"/>
            </a:ext>
          </a:extLst>
        </xdr:cNvPr>
        <xdr:cNvSpPr/>
      </xdr:nvSpPr>
      <xdr:spPr>
        <a:xfrm>
          <a:off x="6098540" y="1027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00000000-0008-0000-0F00-000085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00000000-0008-0000-0F00-000086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00000000-0008-0000-0F00-000087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00000000-0008-0000-0F00-000088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27495</xdr:rowOff>
    </xdr:from>
    <xdr:to>
      <xdr:col>55</xdr:col>
      <xdr:colOff>50800</xdr:colOff>
      <xdr:row>62</xdr:row>
      <xdr:rowOff>129095</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9192260" y="104211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5922</xdr:rowOff>
    </xdr:from>
    <xdr:ext cx="469744" cy="259045"/>
    <xdr:sp macro="" textlink="">
      <xdr:nvSpPr>
        <xdr:cNvPr id="138" name="【体育館・プール】&#10;一人当たり面積該当値テキスト">
          <a:extLst>
            <a:ext uri="{FF2B5EF4-FFF2-40B4-BE49-F238E27FC236}">
              <a16:creationId xmlns:a16="http://schemas.microsoft.com/office/drawing/2014/main" id="{00000000-0008-0000-0F00-00008A000000}"/>
            </a:ext>
          </a:extLst>
        </xdr:cNvPr>
        <xdr:cNvSpPr txBox="1"/>
      </xdr:nvSpPr>
      <xdr:spPr>
        <a:xfrm>
          <a:off x="9258300" y="1039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42355</xdr:rowOff>
    </xdr:from>
    <xdr:to>
      <xdr:col>50</xdr:col>
      <xdr:colOff>165100</xdr:colOff>
      <xdr:row>62</xdr:row>
      <xdr:rowOff>143955</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8445500" y="1043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78295</xdr:rowOff>
    </xdr:from>
    <xdr:to>
      <xdr:col>55</xdr:col>
      <xdr:colOff>0</xdr:colOff>
      <xdr:row>62</xdr:row>
      <xdr:rowOff>93155</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flipV="1">
          <a:off x="8496300" y="10471975"/>
          <a:ext cx="7239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170370</xdr:rowOff>
    </xdr:from>
    <xdr:to>
      <xdr:col>46</xdr:col>
      <xdr:colOff>38100</xdr:colOff>
      <xdr:row>60</xdr:row>
      <xdr:rowOff>100520</xdr:rowOff>
    </xdr:to>
    <xdr:sp macro="" textlink="">
      <xdr:nvSpPr>
        <xdr:cNvPr id="141" name="楕円 140">
          <a:extLst>
            <a:ext uri="{FF2B5EF4-FFF2-40B4-BE49-F238E27FC236}">
              <a16:creationId xmlns:a16="http://schemas.microsoft.com/office/drawing/2014/main" id="{00000000-0008-0000-0F00-00008D000000}"/>
            </a:ext>
          </a:extLst>
        </xdr:cNvPr>
        <xdr:cNvSpPr/>
      </xdr:nvSpPr>
      <xdr:spPr>
        <a:xfrm>
          <a:off x="7670800" y="10061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49720</xdr:rowOff>
    </xdr:from>
    <xdr:to>
      <xdr:col>50</xdr:col>
      <xdr:colOff>114300</xdr:colOff>
      <xdr:row>62</xdr:row>
      <xdr:rowOff>93155</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a:off x="7713980" y="10108120"/>
          <a:ext cx="782320" cy="37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54183</xdr:rowOff>
    </xdr:from>
    <xdr:ext cx="469744" cy="259045"/>
    <xdr:sp macro="" textlink="">
      <xdr:nvSpPr>
        <xdr:cNvPr id="143" name="n_1aveValue【体育館・プール】&#10;一人当たり面積">
          <a:extLst>
            <a:ext uri="{FF2B5EF4-FFF2-40B4-BE49-F238E27FC236}">
              <a16:creationId xmlns:a16="http://schemas.microsoft.com/office/drawing/2014/main" id="{00000000-0008-0000-0F00-00008F000000}"/>
            </a:ext>
          </a:extLst>
        </xdr:cNvPr>
        <xdr:cNvSpPr txBox="1"/>
      </xdr:nvSpPr>
      <xdr:spPr>
        <a:xfrm>
          <a:off x="8271587" y="9944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21353</xdr:rowOff>
    </xdr:from>
    <xdr:ext cx="469744" cy="259045"/>
    <xdr:sp macro="" textlink="">
      <xdr:nvSpPr>
        <xdr:cNvPr id="144" name="n_2aveValue【体育館・プール】&#10;一人当たり面積">
          <a:extLst>
            <a:ext uri="{FF2B5EF4-FFF2-40B4-BE49-F238E27FC236}">
              <a16:creationId xmlns:a16="http://schemas.microsoft.com/office/drawing/2014/main" id="{00000000-0008-0000-0F00-000090000000}"/>
            </a:ext>
          </a:extLst>
        </xdr:cNvPr>
        <xdr:cNvSpPr txBox="1"/>
      </xdr:nvSpPr>
      <xdr:spPr>
        <a:xfrm>
          <a:off x="7509587" y="10247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134764</xdr:rowOff>
    </xdr:from>
    <xdr:ext cx="469744" cy="259045"/>
    <xdr:sp macro="" textlink="">
      <xdr:nvSpPr>
        <xdr:cNvPr id="145" name="n_3aveValue【体育館・プール】&#10;一人当たり面積">
          <a:extLst>
            <a:ext uri="{FF2B5EF4-FFF2-40B4-BE49-F238E27FC236}">
              <a16:creationId xmlns:a16="http://schemas.microsoft.com/office/drawing/2014/main" id="{00000000-0008-0000-0F00-000091000000}"/>
            </a:ext>
          </a:extLst>
        </xdr:cNvPr>
        <xdr:cNvSpPr txBox="1"/>
      </xdr:nvSpPr>
      <xdr:spPr>
        <a:xfrm>
          <a:off x="6712027" y="1002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170769</xdr:rowOff>
    </xdr:from>
    <xdr:ext cx="469744" cy="259045"/>
    <xdr:sp macro="" textlink="">
      <xdr:nvSpPr>
        <xdr:cNvPr id="146" name="n_4aveValue【体育館・プール】&#10;一人当たり面積">
          <a:extLst>
            <a:ext uri="{FF2B5EF4-FFF2-40B4-BE49-F238E27FC236}">
              <a16:creationId xmlns:a16="http://schemas.microsoft.com/office/drawing/2014/main" id="{00000000-0008-0000-0F00-000092000000}"/>
            </a:ext>
          </a:extLst>
        </xdr:cNvPr>
        <xdr:cNvSpPr txBox="1"/>
      </xdr:nvSpPr>
      <xdr:spPr>
        <a:xfrm>
          <a:off x="5937327" y="10061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135082</xdr:rowOff>
    </xdr:from>
    <xdr:ext cx="469744" cy="259045"/>
    <xdr:sp macro="" textlink="">
      <xdr:nvSpPr>
        <xdr:cNvPr id="147" name="n_1mainValue【体育館・プール】&#10;一人当たり面積">
          <a:extLst>
            <a:ext uri="{FF2B5EF4-FFF2-40B4-BE49-F238E27FC236}">
              <a16:creationId xmlns:a16="http://schemas.microsoft.com/office/drawing/2014/main" id="{00000000-0008-0000-0F00-000093000000}"/>
            </a:ext>
          </a:extLst>
        </xdr:cNvPr>
        <xdr:cNvSpPr txBox="1"/>
      </xdr:nvSpPr>
      <xdr:spPr>
        <a:xfrm>
          <a:off x="8271587" y="1052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117047</xdr:rowOff>
    </xdr:from>
    <xdr:ext cx="469744" cy="259045"/>
    <xdr:sp macro="" textlink="">
      <xdr:nvSpPr>
        <xdr:cNvPr id="148" name="n_2mainValue【体育館・プール】&#10;一人当たり面積">
          <a:extLst>
            <a:ext uri="{FF2B5EF4-FFF2-40B4-BE49-F238E27FC236}">
              <a16:creationId xmlns:a16="http://schemas.microsoft.com/office/drawing/2014/main" id="{00000000-0008-0000-0F00-000094000000}"/>
            </a:ext>
          </a:extLst>
        </xdr:cNvPr>
        <xdr:cNvSpPr txBox="1"/>
      </xdr:nvSpPr>
      <xdr:spPr>
        <a:xfrm>
          <a:off x="7509587" y="9840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2" name="【福祉施設】&#10;有形固定資産減価償却率グラフ枠">
          <a:extLst>
            <a:ext uri="{FF2B5EF4-FFF2-40B4-BE49-F238E27FC236}">
              <a16:creationId xmlns:a16="http://schemas.microsoft.com/office/drawing/2014/main" id="{00000000-0008-0000-0F00-0000AC00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086225" y="13056869"/>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74" name="【福祉施設】&#10;有形固定資産減価償却率最小値テキスト">
          <a:extLst>
            <a:ext uri="{FF2B5EF4-FFF2-40B4-BE49-F238E27FC236}">
              <a16:creationId xmlns:a16="http://schemas.microsoft.com/office/drawing/2014/main" id="{00000000-0008-0000-0F00-0000AE00000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176" name="【福祉施設】&#10;有形固定資産減価償却率最大値テキスト">
          <a:extLst>
            <a:ext uri="{FF2B5EF4-FFF2-40B4-BE49-F238E27FC236}">
              <a16:creationId xmlns:a16="http://schemas.microsoft.com/office/drawing/2014/main" id="{00000000-0008-0000-0F00-0000B0000000}"/>
            </a:ext>
          </a:extLst>
        </xdr:cNvPr>
        <xdr:cNvSpPr txBox="1"/>
      </xdr:nvSpPr>
      <xdr:spPr>
        <a:xfrm>
          <a:off x="4124960" y="12835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020820" y="130568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126382</xdr:rowOff>
    </xdr:from>
    <xdr:ext cx="405111" cy="259045"/>
    <xdr:sp macro="" textlink="">
      <xdr:nvSpPr>
        <xdr:cNvPr id="178" name="【福祉施設】&#10;有形固定資産減価償却率平均値テキスト">
          <a:extLst>
            <a:ext uri="{FF2B5EF4-FFF2-40B4-BE49-F238E27FC236}">
              <a16:creationId xmlns:a16="http://schemas.microsoft.com/office/drawing/2014/main" id="{00000000-0008-0000-0F00-0000B2000000}"/>
            </a:ext>
          </a:extLst>
        </xdr:cNvPr>
        <xdr:cNvSpPr txBox="1"/>
      </xdr:nvSpPr>
      <xdr:spPr>
        <a:xfrm>
          <a:off x="4124960" y="13537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036060" y="13682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312160" y="136823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50164</xdr:rowOff>
    </xdr:from>
    <xdr:to>
      <xdr:col>15</xdr:col>
      <xdr:colOff>101600</xdr:colOff>
      <xdr:row>81</xdr:row>
      <xdr:rowOff>151764</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2514600" y="1362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52070</xdr:rowOff>
    </xdr:from>
    <xdr:to>
      <xdr:col>10</xdr:col>
      <xdr:colOff>165100</xdr:colOff>
      <xdr:row>82</xdr:row>
      <xdr:rowOff>153670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739900" y="1379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965200" y="137566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17780</xdr:rowOff>
    </xdr:from>
    <xdr:to>
      <xdr:col>24</xdr:col>
      <xdr:colOff>114300</xdr:colOff>
      <xdr:row>82</xdr:row>
      <xdr:rowOff>119380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4036060" y="1376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167657</xdr:rowOff>
    </xdr:from>
    <xdr:ext cx="405111" cy="259045"/>
    <xdr:sp macro="" textlink="">
      <xdr:nvSpPr>
        <xdr:cNvPr id="190" name="【福祉施設】&#10;有形固定資産減価償却率該当値テキスト">
          <a:extLst>
            <a:ext uri="{FF2B5EF4-FFF2-40B4-BE49-F238E27FC236}">
              <a16:creationId xmlns:a16="http://schemas.microsoft.com/office/drawing/2014/main" id="{00000000-0008-0000-0F00-0000BE000000}"/>
            </a:ext>
          </a:extLst>
        </xdr:cNvPr>
        <xdr:cNvSpPr txBox="1"/>
      </xdr:nvSpPr>
      <xdr:spPr>
        <a:xfrm>
          <a:off x="4124960" y="1374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76836</xdr:rowOff>
    </xdr:from>
    <xdr:to>
      <xdr:col>20</xdr:col>
      <xdr:colOff>38100</xdr:colOff>
      <xdr:row>80</xdr:row>
      <xdr:rowOff>6986</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3312160" y="133203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127636</xdr:rowOff>
    </xdr:from>
    <xdr:to>
      <xdr:col>24</xdr:col>
      <xdr:colOff>63500</xdr:colOff>
      <xdr:row>82</xdr:row>
      <xdr:rowOff>68580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3355340" y="13371196"/>
          <a:ext cx="731520" cy="44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116839</xdr:rowOff>
    </xdr:from>
    <xdr:to>
      <xdr:col>15</xdr:col>
      <xdr:colOff>101600</xdr:colOff>
      <xdr:row>85</xdr:row>
      <xdr:rowOff>46989</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2514600" y="141985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127636</xdr:rowOff>
    </xdr:from>
    <xdr:to>
      <xdr:col>19</xdr:col>
      <xdr:colOff>177800</xdr:colOff>
      <xdr:row>84</xdr:row>
      <xdr:rowOff>167639</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flipV="1">
          <a:off x="2565400" y="13371196"/>
          <a:ext cx="789940" cy="87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24782</xdr:rowOff>
    </xdr:from>
    <xdr:ext cx="405111" cy="259045"/>
    <xdr:sp macro="" textlink="">
      <xdr:nvSpPr>
        <xdr:cNvPr id="195" name="n_1aveValue【福祉施設】&#10;有形固定資産減価償却率">
          <a:extLst>
            <a:ext uri="{FF2B5EF4-FFF2-40B4-BE49-F238E27FC236}">
              <a16:creationId xmlns:a16="http://schemas.microsoft.com/office/drawing/2014/main" id="{00000000-0008-0000-0F00-0000C3000000}"/>
            </a:ext>
          </a:extLst>
        </xdr:cNvPr>
        <xdr:cNvSpPr txBox="1"/>
      </xdr:nvSpPr>
      <xdr:spPr>
        <a:xfrm>
          <a:off x="3170564" y="1377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168291</xdr:rowOff>
    </xdr:from>
    <xdr:ext cx="405111" cy="259045"/>
    <xdr:sp macro="" textlink="">
      <xdr:nvSpPr>
        <xdr:cNvPr id="196" name="n_2aveValue【福祉施設】&#10;有形固定資産減価償却率">
          <a:extLst>
            <a:ext uri="{FF2B5EF4-FFF2-40B4-BE49-F238E27FC236}">
              <a16:creationId xmlns:a16="http://schemas.microsoft.com/office/drawing/2014/main" id="{00000000-0008-0000-0F00-0000C4000000}"/>
            </a:ext>
          </a:extLst>
        </xdr:cNvPr>
        <xdr:cNvSpPr txBox="1"/>
      </xdr:nvSpPr>
      <xdr:spPr>
        <a:xfrm>
          <a:off x="2385704" y="13411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170197</xdr:rowOff>
    </xdr:from>
    <xdr:ext cx="405111" cy="259045"/>
    <xdr:sp macro="" textlink="">
      <xdr:nvSpPr>
        <xdr:cNvPr id="197" name="n_3aveValue【福祉施設】&#10;有形固定資産減価償却率">
          <a:extLst>
            <a:ext uri="{FF2B5EF4-FFF2-40B4-BE49-F238E27FC236}">
              <a16:creationId xmlns:a16="http://schemas.microsoft.com/office/drawing/2014/main" id="{00000000-0008-0000-0F00-0000C5000000}"/>
            </a:ext>
          </a:extLst>
        </xdr:cNvPr>
        <xdr:cNvSpPr txBox="1"/>
      </xdr:nvSpPr>
      <xdr:spPr>
        <a:xfrm>
          <a:off x="161100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128288</xdr:rowOff>
    </xdr:from>
    <xdr:ext cx="405111" cy="259045"/>
    <xdr:sp macro="" textlink="">
      <xdr:nvSpPr>
        <xdr:cNvPr id="198" name="n_4aveValue【福祉施設】&#10;有形固定資産減価償却率">
          <a:extLst>
            <a:ext uri="{FF2B5EF4-FFF2-40B4-BE49-F238E27FC236}">
              <a16:creationId xmlns:a16="http://schemas.microsoft.com/office/drawing/2014/main" id="{00000000-0008-0000-0F00-0000C6000000}"/>
            </a:ext>
          </a:extLst>
        </xdr:cNvPr>
        <xdr:cNvSpPr txBox="1"/>
      </xdr:nvSpPr>
      <xdr:spPr>
        <a:xfrm>
          <a:off x="83630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23513</xdr:rowOff>
    </xdr:from>
    <xdr:ext cx="405111" cy="259045"/>
    <xdr:sp macro="" textlink="">
      <xdr:nvSpPr>
        <xdr:cNvPr id="199" name="n_1mainValue【福祉施設】&#10;有形固定資産減価償却率">
          <a:extLst>
            <a:ext uri="{FF2B5EF4-FFF2-40B4-BE49-F238E27FC236}">
              <a16:creationId xmlns:a16="http://schemas.microsoft.com/office/drawing/2014/main" id="{00000000-0008-0000-0F00-0000C7000000}"/>
            </a:ext>
          </a:extLst>
        </xdr:cNvPr>
        <xdr:cNvSpPr txBox="1"/>
      </xdr:nvSpPr>
      <xdr:spPr>
        <a:xfrm>
          <a:off x="3170564" y="1309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38116</xdr:rowOff>
    </xdr:from>
    <xdr:ext cx="405111" cy="259045"/>
    <xdr:sp macro="" textlink="">
      <xdr:nvSpPr>
        <xdr:cNvPr id="200" name="n_2mainValue【福祉施設】&#10;有形固定資産減価償却率">
          <a:extLst>
            <a:ext uri="{FF2B5EF4-FFF2-40B4-BE49-F238E27FC236}">
              <a16:creationId xmlns:a16="http://schemas.microsoft.com/office/drawing/2014/main" id="{00000000-0008-0000-0F00-0000C8000000}"/>
            </a:ext>
          </a:extLst>
        </xdr:cNvPr>
        <xdr:cNvSpPr txBox="1"/>
      </xdr:nvSpPr>
      <xdr:spPr>
        <a:xfrm>
          <a:off x="238570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1" name="正方形/長方形 200">
          <a:extLst>
            <a:ext uri="{FF2B5EF4-FFF2-40B4-BE49-F238E27FC236}">
              <a16:creationId xmlns:a16="http://schemas.microsoft.com/office/drawing/2014/main" id="{00000000-0008-0000-0F00-0000C900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9" name="テキスト ボックス 208">
          <a:extLst>
            <a:ext uri="{FF2B5EF4-FFF2-40B4-BE49-F238E27FC236}">
              <a16:creationId xmlns:a16="http://schemas.microsoft.com/office/drawing/2014/main" id="{00000000-0008-0000-0F00-0000D100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0" name="直線コネクタ 209">
          <a:extLst>
            <a:ext uri="{FF2B5EF4-FFF2-40B4-BE49-F238E27FC236}">
              <a16:creationId xmlns:a16="http://schemas.microsoft.com/office/drawing/2014/main" id="{00000000-0008-0000-0F00-0000D200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11" name="直線コネクタ 210">
          <a:extLst>
            <a:ext uri="{FF2B5EF4-FFF2-40B4-BE49-F238E27FC236}">
              <a16:creationId xmlns:a16="http://schemas.microsoft.com/office/drawing/2014/main" id="{00000000-0008-0000-0F00-0000D3000000}"/>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12" name="テキスト ボックス 211">
          <a:extLst>
            <a:ext uri="{FF2B5EF4-FFF2-40B4-BE49-F238E27FC236}">
              <a16:creationId xmlns:a16="http://schemas.microsoft.com/office/drawing/2014/main" id="{00000000-0008-0000-0F00-0000D4000000}"/>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1" name="【福祉施設】&#10;一人当たり面積グラフ枠">
          <a:extLst>
            <a:ext uri="{FF2B5EF4-FFF2-40B4-BE49-F238E27FC236}">
              <a16:creationId xmlns:a16="http://schemas.microsoft.com/office/drawing/2014/main" id="{00000000-0008-0000-0F00-0000DD00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96165</xdr:rowOff>
    </xdr:from>
    <xdr:to>
      <xdr:col>54</xdr:col>
      <xdr:colOff>189865</xdr:colOff>
      <xdr:row>86</xdr:row>
      <xdr:rowOff>36271</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flipV="1">
          <a:off x="9219565" y="13004445"/>
          <a:ext cx="0" cy="1448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23" name="【福祉施設】&#10;一人当たり面積最小値テキスト">
          <a:extLst>
            <a:ext uri="{FF2B5EF4-FFF2-40B4-BE49-F238E27FC236}">
              <a16:creationId xmlns:a16="http://schemas.microsoft.com/office/drawing/2014/main" id="{00000000-0008-0000-0F00-0000DF000000}"/>
            </a:ext>
          </a:extLst>
        </xdr:cNvPr>
        <xdr:cNvSpPr txBox="1"/>
      </xdr:nvSpPr>
      <xdr:spPr>
        <a:xfrm>
          <a:off x="9258300" y="1445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9154160" y="144533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42842</xdr:rowOff>
    </xdr:from>
    <xdr:ext cx="469744" cy="259045"/>
    <xdr:sp macro="" textlink="">
      <xdr:nvSpPr>
        <xdr:cNvPr id="225" name="【福祉施設】&#10;一人当たり面積最大値テキスト">
          <a:extLst>
            <a:ext uri="{FF2B5EF4-FFF2-40B4-BE49-F238E27FC236}">
              <a16:creationId xmlns:a16="http://schemas.microsoft.com/office/drawing/2014/main" id="{00000000-0008-0000-0F00-0000E1000000}"/>
            </a:ext>
          </a:extLst>
        </xdr:cNvPr>
        <xdr:cNvSpPr txBox="1"/>
      </xdr:nvSpPr>
      <xdr:spPr>
        <a:xfrm>
          <a:off x="9258300" y="1278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96165</xdr:rowOff>
    </xdr:from>
    <xdr:to>
      <xdr:col>55</xdr:col>
      <xdr:colOff>88900</xdr:colOff>
      <xdr:row>77</xdr:row>
      <xdr:rowOff>96165</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9154160" y="130044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141851</xdr:rowOff>
    </xdr:from>
    <xdr:ext cx="469744" cy="259045"/>
    <xdr:sp macro="" textlink="">
      <xdr:nvSpPr>
        <xdr:cNvPr id="227" name="【福祉施設】&#10;一人当たり面積平均値テキスト">
          <a:extLst>
            <a:ext uri="{FF2B5EF4-FFF2-40B4-BE49-F238E27FC236}">
              <a16:creationId xmlns:a16="http://schemas.microsoft.com/office/drawing/2014/main" id="{00000000-0008-0000-0F00-0000E3000000}"/>
            </a:ext>
          </a:extLst>
        </xdr:cNvPr>
        <xdr:cNvSpPr txBox="1"/>
      </xdr:nvSpPr>
      <xdr:spPr>
        <a:xfrm>
          <a:off x="9258300" y="14055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118974</xdr:rowOff>
    </xdr:from>
    <xdr:to>
      <xdr:col>55</xdr:col>
      <xdr:colOff>50800</xdr:colOff>
      <xdr:row>85</xdr:row>
      <xdr:rowOff>49124</xdr:rowOff>
    </xdr:to>
    <xdr:sp macro="" textlink="">
      <xdr:nvSpPr>
        <xdr:cNvPr id="228" name="フローチャート: 判断 227">
          <a:extLst>
            <a:ext uri="{FF2B5EF4-FFF2-40B4-BE49-F238E27FC236}">
              <a16:creationId xmlns:a16="http://schemas.microsoft.com/office/drawing/2014/main" id="{00000000-0008-0000-0F00-0000E4000000}"/>
            </a:ext>
          </a:extLst>
        </xdr:cNvPr>
        <xdr:cNvSpPr/>
      </xdr:nvSpPr>
      <xdr:spPr>
        <a:xfrm>
          <a:off x="9192260" y="142007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142748</xdr:rowOff>
    </xdr:from>
    <xdr:to>
      <xdr:col>50</xdr:col>
      <xdr:colOff>165100</xdr:colOff>
      <xdr:row>85</xdr:row>
      <xdr:rowOff>72898</xdr:rowOff>
    </xdr:to>
    <xdr:sp macro="" textlink="">
      <xdr:nvSpPr>
        <xdr:cNvPr id="229" name="フローチャート: 判断 228">
          <a:extLst>
            <a:ext uri="{FF2B5EF4-FFF2-40B4-BE49-F238E27FC236}">
              <a16:creationId xmlns:a16="http://schemas.microsoft.com/office/drawing/2014/main" id="{00000000-0008-0000-0F00-0000E5000000}"/>
            </a:ext>
          </a:extLst>
        </xdr:cNvPr>
        <xdr:cNvSpPr/>
      </xdr:nvSpPr>
      <xdr:spPr>
        <a:xfrm>
          <a:off x="8445500" y="142245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156463</xdr:rowOff>
    </xdr:from>
    <xdr:to>
      <xdr:col>46</xdr:col>
      <xdr:colOff>38100</xdr:colOff>
      <xdr:row>85</xdr:row>
      <xdr:rowOff>86613</xdr:rowOff>
    </xdr:to>
    <xdr:sp macro="" textlink="">
      <xdr:nvSpPr>
        <xdr:cNvPr id="230" name="フローチャート: 判断 229">
          <a:extLst>
            <a:ext uri="{FF2B5EF4-FFF2-40B4-BE49-F238E27FC236}">
              <a16:creationId xmlns:a16="http://schemas.microsoft.com/office/drawing/2014/main" id="{00000000-0008-0000-0F00-0000E6000000}"/>
            </a:ext>
          </a:extLst>
        </xdr:cNvPr>
        <xdr:cNvSpPr/>
      </xdr:nvSpPr>
      <xdr:spPr>
        <a:xfrm>
          <a:off x="7670800" y="142382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21132</xdr:rowOff>
    </xdr:from>
    <xdr:to>
      <xdr:col>41</xdr:col>
      <xdr:colOff>101600</xdr:colOff>
      <xdr:row>85</xdr:row>
      <xdr:rowOff>122732</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6873240" y="1427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33020</xdr:rowOff>
    </xdr:from>
    <xdr:to>
      <xdr:col>36</xdr:col>
      <xdr:colOff>165100</xdr:colOff>
      <xdr:row>85</xdr:row>
      <xdr:rowOff>134620</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609854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49479</xdr:rowOff>
    </xdr:from>
    <xdr:to>
      <xdr:col>55</xdr:col>
      <xdr:colOff>50800</xdr:colOff>
      <xdr:row>85</xdr:row>
      <xdr:rowOff>151079</xdr:rowOff>
    </xdr:to>
    <xdr:sp macro="" textlink="">
      <xdr:nvSpPr>
        <xdr:cNvPr id="238" name="楕円 237">
          <a:extLst>
            <a:ext uri="{FF2B5EF4-FFF2-40B4-BE49-F238E27FC236}">
              <a16:creationId xmlns:a16="http://schemas.microsoft.com/office/drawing/2014/main" id="{00000000-0008-0000-0F00-0000EE000000}"/>
            </a:ext>
          </a:extLst>
        </xdr:cNvPr>
        <xdr:cNvSpPr/>
      </xdr:nvSpPr>
      <xdr:spPr>
        <a:xfrm>
          <a:off x="9192260" y="142988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135856</xdr:rowOff>
    </xdr:from>
    <xdr:ext cx="469744" cy="259045"/>
    <xdr:sp macro="" textlink="">
      <xdr:nvSpPr>
        <xdr:cNvPr id="239" name="【福祉施設】&#10;一人当たり面積該当値テキスト">
          <a:extLst>
            <a:ext uri="{FF2B5EF4-FFF2-40B4-BE49-F238E27FC236}">
              <a16:creationId xmlns:a16="http://schemas.microsoft.com/office/drawing/2014/main" id="{00000000-0008-0000-0F00-0000EF000000}"/>
            </a:ext>
          </a:extLst>
        </xdr:cNvPr>
        <xdr:cNvSpPr txBox="1"/>
      </xdr:nvSpPr>
      <xdr:spPr>
        <a:xfrm>
          <a:off x="9258300" y="1421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81941</xdr:rowOff>
    </xdr:from>
    <xdr:to>
      <xdr:col>50</xdr:col>
      <xdr:colOff>165100</xdr:colOff>
      <xdr:row>86</xdr:row>
      <xdr:rowOff>12091</xdr:rowOff>
    </xdr:to>
    <xdr:sp macro="" textlink="">
      <xdr:nvSpPr>
        <xdr:cNvPr id="240" name="楕円 239">
          <a:extLst>
            <a:ext uri="{FF2B5EF4-FFF2-40B4-BE49-F238E27FC236}">
              <a16:creationId xmlns:a16="http://schemas.microsoft.com/office/drawing/2014/main" id="{00000000-0008-0000-0F00-0000F0000000}"/>
            </a:ext>
          </a:extLst>
        </xdr:cNvPr>
        <xdr:cNvSpPr/>
      </xdr:nvSpPr>
      <xdr:spPr>
        <a:xfrm>
          <a:off x="8445500" y="143313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100279</xdr:rowOff>
    </xdr:from>
    <xdr:to>
      <xdr:col>55</xdr:col>
      <xdr:colOff>0</xdr:colOff>
      <xdr:row>85</xdr:row>
      <xdr:rowOff>132741</xdr:rowOff>
    </xdr:to>
    <xdr:cxnSp macro="">
      <xdr:nvCxnSpPr>
        <xdr:cNvPr id="241" name="直線コネクタ 240">
          <a:extLst>
            <a:ext uri="{FF2B5EF4-FFF2-40B4-BE49-F238E27FC236}">
              <a16:creationId xmlns:a16="http://schemas.microsoft.com/office/drawing/2014/main" id="{00000000-0008-0000-0F00-0000F1000000}"/>
            </a:ext>
          </a:extLst>
        </xdr:cNvPr>
        <xdr:cNvCxnSpPr/>
      </xdr:nvCxnSpPr>
      <xdr:spPr>
        <a:xfrm flipV="1">
          <a:off x="8496300" y="14349679"/>
          <a:ext cx="723900" cy="3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141376</xdr:rowOff>
    </xdr:from>
    <xdr:to>
      <xdr:col>46</xdr:col>
      <xdr:colOff>38100</xdr:colOff>
      <xdr:row>86</xdr:row>
      <xdr:rowOff>71526</xdr:rowOff>
    </xdr:to>
    <xdr:sp macro="" textlink="">
      <xdr:nvSpPr>
        <xdr:cNvPr id="242" name="楕円 241">
          <a:extLst>
            <a:ext uri="{FF2B5EF4-FFF2-40B4-BE49-F238E27FC236}">
              <a16:creationId xmlns:a16="http://schemas.microsoft.com/office/drawing/2014/main" id="{00000000-0008-0000-0F00-0000F2000000}"/>
            </a:ext>
          </a:extLst>
        </xdr:cNvPr>
        <xdr:cNvSpPr/>
      </xdr:nvSpPr>
      <xdr:spPr>
        <a:xfrm>
          <a:off x="7670800" y="143907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132741</xdr:rowOff>
    </xdr:from>
    <xdr:to>
      <xdr:col>50</xdr:col>
      <xdr:colOff>114300</xdr:colOff>
      <xdr:row>86</xdr:row>
      <xdr:rowOff>20726</xdr:rowOff>
    </xdr:to>
    <xdr:cxnSp macro="">
      <xdr:nvCxnSpPr>
        <xdr:cNvPr id="243" name="直線コネクタ 242">
          <a:extLst>
            <a:ext uri="{FF2B5EF4-FFF2-40B4-BE49-F238E27FC236}">
              <a16:creationId xmlns:a16="http://schemas.microsoft.com/office/drawing/2014/main" id="{00000000-0008-0000-0F00-0000F3000000}"/>
            </a:ext>
          </a:extLst>
        </xdr:cNvPr>
        <xdr:cNvCxnSpPr/>
      </xdr:nvCxnSpPr>
      <xdr:spPr>
        <a:xfrm flipV="1">
          <a:off x="7713980" y="14382141"/>
          <a:ext cx="782320" cy="5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89425</xdr:rowOff>
    </xdr:from>
    <xdr:ext cx="469744" cy="259045"/>
    <xdr:sp macro="" textlink="">
      <xdr:nvSpPr>
        <xdr:cNvPr id="244" name="n_1aveValue【福祉施設】&#10;一人当たり面積">
          <a:extLst>
            <a:ext uri="{FF2B5EF4-FFF2-40B4-BE49-F238E27FC236}">
              <a16:creationId xmlns:a16="http://schemas.microsoft.com/office/drawing/2014/main" id="{00000000-0008-0000-0F00-0000F4000000}"/>
            </a:ext>
          </a:extLst>
        </xdr:cNvPr>
        <xdr:cNvSpPr txBox="1"/>
      </xdr:nvSpPr>
      <xdr:spPr>
        <a:xfrm>
          <a:off x="8271587" y="1400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103140</xdr:rowOff>
    </xdr:from>
    <xdr:ext cx="469744" cy="259045"/>
    <xdr:sp macro="" textlink="">
      <xdr:nvSpPr>
        <xdr:cNvPr id="245" name="n_2aveValue【福祉施設】&#10;一人当たり面積">
          <a:extLst>
            <a:ext uri="{FF2B5EF4-FFF2-40B4-BE49-F238E27FC236}">
              <a16:creationId xmlns:a16="http://schemas.microsoft.com/office/drawing/2014/main" id="{00000000-0008-0000-0F00-0000F5000000}"/>
            </a:ext>
          </a:extLst>
        </xdr:cNvPr>
        <xdr:cNvSpPr txBox="1"/>
      </xdr:nvSpPr>
      <xdr:spPr>
        <a:xfrm>
          <a:off x="7509587" y="1401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139259</xdr:rowOff>
    </xdr:from>
    <xdr:ext cx="469744" cy="259045"/>
    <xdr:sp macro="" textlink="">
      <xdr:nvSpPr>
        <xdr:cNvPr id="246" name="n_3aveValue【福祉施設】&#10;一人当たり面積">
          <a:extLst>
            <a:ext uri="{FF2B5EF4-FFF2-40B4-BE49-F238E27FC236}">
              <a16:creationId xmlns:a16="http://schemas.microsoft.com/office/drawing/2014/main" id="{00000000-0008-0000-0F00-0000F6000000}"/>
            </a:ext>
          </a:extLst>
        </xdr:cNvPr>
        <xdr:cNvSpPr txBox="1"/>
      </xdr:nvSpPr>
      <xdr:spPr>
        <a:xfrm>
          <a:off x="6712027" y="1405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151147</xdr:rowOff>
    </xdr:from>
    <xdr:ext cx="469744" cy="259045"/>
    <xdr:sp macro="" textlink="">
      <xdr:nvSpPr>
        <xdr:cNvPr id="247" name="n_4aveValue【福祉施設】&#10;一人当たり面積">
          <a:extLst>
            <a:ext uri="{FF2B5EF4-FFF2-40B4-BE49-F238E27FC236}">
              <a16:creationId xmlns:a16="http://schemas.microsoft.com/office/drawing/2014/main" id="{00000000-0008-0000-0F00-0000F7000000}"/>
            </a:ext>
          </a:extLst>
        </xdr:cNvPr>
        <xdr:cNvSpPr txBox="1"/>
      </xdr:nvSpPr>
      <xdr:spPr>
        <a:xfrm>
          <a:off x="5937327" y="1406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3218</xdr:rowOff>
    </xdr:from>
    <xdr:ext cx="469744" cy="259045"/>
    <xdr:sp macro="" textlink="">
      <xdr:nvSpPr>
        <xdr:cNvPr id="248" name="n_1mainValue【福祉施設】&#10;一人当たり面積">
          <a:extLst>
            <a:ext uri="{FF2B5EF4-FFF2-40B4-BE49-F238E27FC236}">
              <a16:creationId xmlns:a16="http://schemas.microsoft.com/office/drawing/2014/main" id="{00000000-0008-0000-0F00-0000F8000000}"/>
            </a:ext>
          </a:extLst>
        </xdr:cNvPr>
        <xdr:cNvSpPr txBox="1"/>
      </xdr:nvSpPr>
      <xdr:spPr>
        <a:xfrm>
          <a:off x="8271587" y="14420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62653</xdr:rowOff>
    </xdr:from>
    <xdr:ext cx="469744" cy="259045"/>
    <xdr:sp macro="" textlink="">
      <xdr:nvSpPr>
        <xdr:cNvPr id="249" name="n_2mainValue【福祉施設】&#10;一人当たり面積">
          <a:extLst>
            <a:ext uri="{FF2B5EF4-FFF2-40B4-BE49-F238E27FC236}">
              <a16:creationId xmlns:a16="http://schemas.microsoft.com/office/drawing/2014/main" id="{00000000-0008-0000-0F00-0000F9000000}"/>
            </a:ext>
          </a:extLst>
        </xdr:cNvPr>
        <xdr:cNvSpPr txBox="1"/>
      </xdr:nvSpPr>
      <xdr:spPr>
        <a:xfrm>
          <a:off x="7509587" y="1447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0" name="正方形/長方形 249">
          <a:extLst>
            <a:ext uri="{FF2B5EF4-FFF2-40B4-BE49-F238E27FC236}">
              <a16:creationId xmlns:a16="http://schemas.microsoft.com/office/drawing/2014/main" id="{00000000-0008-0000-0F00-0000FA00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1" name="正方形/長方形 250">
          <a:extLst>
            <a:ext uri="{FF2B5EF4-FFF2-40B4-BE49-F238E27FC236}">
              <a16:creationId xmlns:a16="http://schemas.microsoft.com/office/drawing/2014/main" id="{00000000-0008-0000-0F00-0000FB00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2" name="正方形/長方形 251">
          <a:extLst>
            <a:ext uri="{FF2B5EF4-FFF2-40B4-BE49-F238E27FC236}">
              <a16:creationId xmlns:a16="http://schemas.microsoft.com/office/drawing/2014/main" id="{00000000-0008-0000-0F00-0000FC00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3" name="正方形/長方形 252">
          <a:extLst>
            <a:ext uri="{FF2B5EF4-FFF2-40B4-BE49-F238E27FC236}">
              <a16:creationId xmlns:a16="http://schemas.microsoft.com/office/drawing/2014/main" id="{00000000-0008-0000-0F00-0000FD00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4" name="正方形/長方形 253">
          <a:extLst>
            <a:ext uri="{FF2B5EF4-FFF2-40B4-BE49-F238E27FC236}">
              <a16:creationId xmlns:a16="http://schemas.microsoft.com/office/drawing/2014/main" id="{00000000-0008-0000-0F00-0000FE00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5" name="正方形/長方形 254">
          <a:extLst>
            <a:ext uri="{FF2B5EF4-FFF2-40B4-BE49-F238E27FC236}">
              <a16:creationId xmlns:a16="http://schemas.microsoft.com/office/drawing/2014/main" id="{00000000-0008-0000-0F00-0000FF00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6" name="正方形/長方形 255">
          <a:extLst>
            <a:ext uri="{FF2B5EF4-FFF2-40B4-BE49-F238E27FC236}">
              <a16:creationId xmlns:a16="http://schemas.microsoft.com/office/drawing/2014/main" id="{00000000-0008-0000-0F00-000000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7" name="正方形/長方形 256">
          <a:extLst>
            <a:ext uri="{FF2B5EF4-FFF2-40B4-BE49-F238E27FC236}">
              <a16:creationId xmlns:a16="http://schemas.microsoft.com/office/drawing/2014/main" id="{00000000-0008-0000-0F00-000001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8" name="テキスト ボックス 257">
          <a:extLst>
            <a:ext uri="{FF2B5EF4-FFF2-40B4-BE49-F238E27FC236}">
              <a16:creationId xmlns:a16="http://schemas.microsoft.com/office/drawing/2014/main" id="{00000000-0008-0000-0F00-000002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9" name="直線コネクタ 258">
          <a:extLst>
            <a:ext uri="{FF2B5EF4-FFF2-40B4-BE49-F238E27FC236}">
              <a16:creationId xmlns:a16="http://schemas.microsoft.com/office/drawing/2014/main" id="{00000000-0008-0000-0F00-000003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60" name="テキスト ボックス 259">
          <a:extLst>
            <a:ext uri="{FF2B5EF4-FFF2-40B4-BE49-F238E27FC236}">
              <a16:creationId xmlns:a16="http://schemas.microsoft.com/office/drawing/2014/main" id="{00000000-0008-0000-0F00-000004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61" name="直線コネクタ 260">
          <a:extLst>
            <a:ext uri="{FF2B5EF4-FFF2-40B4-BE49-F238E27FC236}">
              <a16:creationId xmlns:a16="http://schemas.microsoft.com/office/drawing/2014/main" id="{00000000-0008-0000-0F00-000005010000}"/>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62" name="テキスト ボックス 261">
          <a:extLst>
            <a:ext uri="{FF2B5EF4-FFF2-40B4-BE49-F238E27FC236}">
              <a16:creationId xmlns:a16="http://schemas.microsoft.com/office/drawing/2014/main" id="{00000000-0008-0000-0F00-000006010000}"/>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63" name="直線コネクタ 262">
          <a:extLst>
            <a:ext uri="{FF2B5EF4-FFF2-40B4-BE49-F238E27FC236}">
              <a16:creationId xmlns:a16="http://schemas.microsoft.com/office/drawing/2014/main" id="{00000000-0008-0000-0F00-000007010000}"/>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64" name="テキスト ボックス 263">
          <a:extLst>
            <a:ext uri="{FF2B5EF4-FFF2-40B4-BE49-F238E27FC236}">
              <a16:creationId xmlns:a16="http://schemas.microsoft.com/office/drawing/2014/main" id="{00000000-0008-0000-0F00-000008010000}"/>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65" name="直線コネクタ 264">
          <a:extLst>
            <a:ext uri="{FF2B5EF4-FFF2-40B4-BE49-F238E27FC236}">
              <a16:creationId xmlns:a16="http://schemas.microsoft.com/office/drawing/2014/main" id="{00000000-0008-0000-0F00-000009010000}"/>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66" name="テキスト ボックス 265">
          <a:extLst>
            <a:ext uri="{FF2B5EF4-FFF2-40B4-BE49-F238E27FC236}">
              <a16:creationId xmlns:a16="http://schemas.microsoft.com/office/drawing/2014/main" id="{00000000-0008-0000-0F00-00000A010000}"/>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67" name="直線コネクタ 266">
          <a:extLst>
            <a:ext uri="{FF2B5EF4-FFF2-40B4-BE49-F238E27FC236}">
              <a16:creationId xmlns:a16="http://schemas.microsoft.com/office/drawing/2014/main" id="{00000000-0008-0000-0F00-00000B010000}"/>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68" name="テキスト ボックス 267">
          <a:extLst>
            <a:ext uri="{FF2B5EF4-FFF2-40B4-BE49-F238E27FC236}">
              <a16:creationId xmlns:a16="http://schemas.microsoft.com/office/drawing/2014/main" id="{00000000-0008-0000-0F00-00000C010000}"/>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73" name="【市民会館】&#10;有形固定資産減価償却率グラフ枠">
          <a:extLst>
            <a:ext uri="{FF2B5EF4-FFF2-40B4-BE49-F238E27FC236}">
              <a16:creationId xmlns:a16="http://schemas.microsoft.com/office/drawing/2014/main" id="{00000000-0008-0000-0F00-000011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99061</xdr:rowOff>
    </xdr:from>
    <xdr:to>
      <xdr:col>24</xdr:col>
      <xdr:colOff>62865</xdr:colOff>
      <xdr:row>108</xdr:row>
      <xdr:rowOff>152400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flipV="1">
          <a:off x="4086225" y="16863061"/>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275" name="【市民会館】&#10;有形固定資産減価償却率最小値テキスト">
          <a:extLst>
            <a:ext uri="{FF2B5EF4-FFF2-40B4-BE49-F238E27FC236}">
              <a16:creationId xmlns:a16="http://schemas.microsoft.com/office/drawing/2014/main" id="{00000000-0008-0000-0F00-000013010000}"/>
            </a:ext>
          </a:extLst>
        </xdr:cNvPr>
        <xdr:cNvSpPr txBox="1"/>
      </xdr:nvSpPr>
      <xdr:spPr>
        <a:xfrm>
          <a:off x="412496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402082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45738</xdr:rowOff>
    </xdr:from>
    <xdr:ext cx="405111" cy="259045"/>
    <xdr:sp macro="" textlink="">
      <xdr:nvSpPr>
        <xdr:cNvPr id="277" name="【市民会館】&#10;有形固定資産減価償却率最大値テキスト">
          <a:extLst>
            <a:ext uri="{FF2B5EF4-FFF2-40B4-BE49-F238E27FC236}">
              <a16:creationId xmlns:a16="http://schemas.microsoft.com/office/drawing/2014/main" id="{00000000-0008-0000-0F00-000015010000}"/>
            </a:ext>
          </a:extLst>
        </xdr:cNvPr>
        <xdr:cNvSpPr txBox="1"/>
      </xdr:nvSpPr>
      <xdr:spPr>
        <a:xfrm>
          <a:off x="4124960" y="16642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99061</xdr:rowOff>
    </xdr:from>
    <xdr:to>
      <xdr:col>24</xdr:col>
      <xdr:colOff>152400</xdr:colOff>
      <xdr:row>100</xdr:row>
      <xdr:rowOff>99061</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4020820" y="168630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142891</xdr:rowOff>
    </xdr:from>
    <xdr:ext cx="405111" cy="259045"/>
    <xdr:sp macro="" textlink="">
      <xdr:nvSpPr>
        <xdr:cNvPr id="279" name="【市民会館】&#10;有形固定資産減価償却率平均値テキスト">
          <a:extLst>
            <a:ext uri="{FF2B5EF4-FFF2-40B4-BE49-F238E27FC236}">
              <a16:creationId xmlns:a16="http://schemas.microsoft.com/office/drawing/2014/main" id="{00000000-0008-0000-0F00-000017010000}"/>
            </a:ext>
          </a:extLst>
        </xdr:cNvPr>
        <xdr:cNvSpPr txBox="1"/>
      </xdr:nvSpPr>
      <xdr:spPr>
        <a:xfrm>
          <a:off x="4124960" y="17577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164464</xdr:rowOff>
    </xdr:from>
    <xdr:to>
      <xdr:col>24</xdr:col>
      <xdr:colOff>114300</xdr:colOff>
      <xdr:row>105</xdr:row>
      <xdr:rowOff>94614</xdr:rowOff>
    </xdr:to>
    <xdr:sp macro="" textlink="">
      <xdr:nvSpPr>
        <xdr:cNvPr id="280" name="フローチャート: 判断 279">
          <a:extLst>
            <a:ext uri="{FF2B5EF4-FFF2-40B4-BE49-F238E27FC236}">
              <a16:creationId xmlns:a16="http://schemas.microsoft.com/office/drawing/2014/main" id="{00000000-0008-0000-0F00-000018010000}"/>
            </a:ext>
          </a:extLst>
        </xdr:cNvPr>
        <xdr:cNvSpPr/>
      </xdr:nvSpPr>
      <xdr:spPr>
        <a:xfrm>
          <a:off x="4036060" y="175990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122555</xdr:rowOff>
    </xdr:from>
    <xdr:to>
      <xdr:col>20</xdr:col>
      <xdr:colOff>38100</xdr:colOff>
      <xdr:row>105</xdr:row>
      <xdr:rowOff>52705</xdr:rowOff>
    </xdr:to>
    <xdr:sp macro="" textlink="">
      <xdr:nvSpPr>
        <xdr:cNvPr id="281" name="フローチャート: 判断 280">
          <a:extLst>
            <a:ext uri="{FF2B5EF4-FFF2-40B4-BE49-F238E27FC236}">
              <a16:creationId xmlns:a16="http://schemas.microsoft.com/office/drawing/2014/main" id="{00000000-0008-0000-0F00-000019010000}"/>
            </a:ext>
          </a:extLst>
        </xdr:cNvPr>
        <xdr:cNvSpPr/>
      </xdr:nvSpPr>
      <xdr:spPr>
        <a:xfrm>
          <a:off x="3312160" y="175571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65405</xdr:rowOff>
    </xdr:from>
    <xdr:to>
      <xdr:col>15</xdr:col>
      <xdr:colOff>101600</xdr:colOff>
      <xdr:row>104</xdr:row>
      <xdr:rowOff>167005</xdr:rowOff>
    </xdr:to>
    <xdr:sp macro="" textlink="">
      <xdr:nvSpPr>
        <xdr:cNvPr id="282" name="フローチャート: 判断 281">
          <a:extLst>
            <a:ext uri="{FF2B5EF4-FFF2-40B4-BE49-F238E27FC236}">
              <a16:creationId xmlns:a16="http://schemas.microsoft.com/office/drawing/2014/main" id="{00000000-0008-0000-0F00-00001A010000}"/>
            </a:ext>
          </a:extLst>
        </xdr:cNvPr>
        <xdr:cNvSpPr/>
      </xdr:nvSpPr>
      <xdr:spPr>
        <a:xfrm>
          <a:off x="2514600" y="1749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29211</xdr:rowOff>
    </xdr:from>
    <xdr:to>
      <xdr:col>10</xdr:col>
      <xdr:colOff>165100</xdr:colOff>
      <xdr:row>104</xdr:row>
      <xdr:rowOff>130811</xdr:rowOff>
    </xdr:to>
    <xdr:sp macro="" textlink="">
      <xdr:nvSpPr>
        <xdr:cNvPr id="283" name="フローチャート: 判断 282">
          <a:extLst>
            <a:ext uri="{FF2B5EF4-FFF2-40B4-BE49-F238E27FC236}">
              <a16:creationId xmlns:a16="http://schemas.microsoft.com/office/drawing/2014/main" id="{00000000-0008-0000-0F00-00001B010000}"/>
            </a:ext>
          </a:extLst>
        </xdr:cNvPr>
        <xdr:cNvSpPr/>
      </xdr:nvSpPr>
      <xdr:spPr>
        <a:xfrm>
          <a:off x="1739900" y="174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36830</xdr:rowOff>
    </xdr:from>
    <xdr:to>
      <xdr:col>6</xdr:col>
      <xdr:colOff>38100</xdr:colOff>
      <xdr:row>104</xdr:row>
      <xdr:rowOff>138430</xdr:rowOff>
    </xdr:to>
    <xdr:sp macro="" textlink="">
      <xdr:nvSpPr>
        <xdr:cNvPr id="284" name="フローチャート: 判断 283">
          <a:extLst>
            <a:ext uri="{FF2B5EF4-FFF2-40B4-BE49-F238E27FC236}">
              <a16:creationId xmlns:a16="http://schemas.microsoft.com/office/drawing/2014/main" id="{00000000-0008-0000-0F00-00001C010000}"/>
            </a:ext>
          </a:extLst>
        </xdr:cNvPr>
        <xdr:cNvSpPr/>
      </xdr:nvSpPr>
      <xdr:spPr>
        <a:xfrm>
          <a:off x="965200" y="174713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158750</xdr:rowOff>
    </xdr:from>
    <xdr:to>
      <xdr:col>24</xdr:col>
      <xdr:colOff>114300</xdr:colOff>
      <xdr:row>103</xdr:row>
      <xdr:rowOff>88900</xdr:rowOff>
    </xdr:to>
    <xdr:sp macro="" textlink="">
      <xdr:nvSpPr>
        <xdr:cNvPr id="290" name="楕円 289">
          <a:extLst>
            <a:ext uri="{FF2B5EF4-FFF2-40B4-BE49-F238E27FC236}">
              <a16:creationId xmlns:a16="http://schemas.microsoft.com/office/drawing/2014/main" id="{00000000-0008-0000-0F00-000022010000}"/>
            </a:ext>
          </a:extLst>
        </xdr:cNvPr>
        <xdr:cNvSpPr/>
      </xdr:nvSpPr>
      <xdr:spPr>
        <a:xfrm>
          <a:off x="4036060" y="17258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10177</xdr:rowOff>
    </xdr:from>
    <xdr:ext cx="405111" cy="259045"/>
    <xdr:sp macro="" textlink="">
      <xdr:nvSpPr>
        <xdr:cNvPr id="291" name="【市民会館】&#10;有形固定資産減価償却率該当値テキスト">
          <a:extLst>
            <a:ext uri="{FF2B5EF4-FFF2-40B4-BE49-F238E27FC236}">
              <a16:creationId xmlns:a16="http://schemas.microsoft.com/office/drawing/2014/main" id="{00000000-0008-0000-0F00-000023010000}"/>
            </a:ext>
          </a:extLst>
        </xdr:cNvPr>
        <xdr:cNvSpPr txBox="1"/>
      </xdr:nvSpPr>
      <xdr:spPr>
        <a:xfrm>
          <a:off x="4124960" y="1710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164464</xdr:rowOff>
    </xdr:from>
    <xdr:to>
      <xdr:col>20</xdr:col>
      <xdr:colOff>38100</xdr:colOff>
      <xdr:row>108</xdr:row>
      <xdr:rowOff>94614</xdr:rowOff>
    </xdr:to>
    <xdr:sp macro="" textlink="">
      <xdr:nvSpPr>
        <xdr:cNvPr id="292" name="楕円 291">
          <a:extLst>
            <a:ext uri="{FF2B5EF4-FFF2-40B4-BE49-F238E27FC236}">
              <a16:creationId xmlns:a16="http://schemas.microsoft.com/office/drawing/2014/main" id="{00000000-0008-0000-0F00-000024010000}"/>
            </a:ext>
          </a:extLst>
        </xdr:cNvPr>
        <xdr:cNvSpPr/>
      </xdr:nvSpPr>
      <xdr:spPr>
        <a:xfrm>
          <a:off x="3312160" y="181019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38100</xdr:rowOff>
    </xdr:from>
    <xdr:to>
      <xdr:col>24</xdr:col>
      <xdr:colOff>63500</xdr:colOff>
      <xdr:row>108</xdr:row>
      <xdr:rowOff>43814</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flipV="1">
          <a:off x="3355340" y="17305020"/>
          <a:ext cx="731520" cy="84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116839</xdr:rowOff>
    </xdr:from>
    <xdr:to>
      <xdr:col>15</xdr:col>
      <xdr:colOff>101600</xdr:colOff>
      <xdr:row>106</xdr:row>
      <xdr:rowOff>46989</xdr:rowOff>
    </xdr:to>
    <xdr:sp macro="" textlink="">
      <xdr:nvSpPr>
        <xdr:cNvPr id="294" name="楕円 293">
          <a:extLst>
            <a:ext uri="{FF2B5EF4-FFF2-40B4-BE49-F238E27FC236}">
              <a16:creationId xmlns:a16="http://schemas.microsoft.com/office/drawing/2014/main" id="{00000000-0008-0000-0F00-000026010000}"/>
            </a:ext>
          </a:extLst>
        </xdr:cNvPr>
        <xdr:cNvSpPr/>
      </xdr:nvSpPr>
      <xdr:spPr>
        <a:xfrm>
          <a:off x="2514600" y="177190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167639</xdr:rowOff>
    </xdr:from>
    <xdr:to>
      <xdr:col>19</xdr:col>
      <xdr:colOff>177800</xdr:colOff>
      <xdr:row>108</xdr:row>
      <xdr:rowOff>43814</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2565400" y="17769839"/>
          <a:ext cx="789940" cy="37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69232</xdr:rowOff>
    </xdr:from>
    <xdr:ext cx="405111" cy="259045"/>
    <xdr:sp macro="" textlink="">
      <xdr:nvSpPr>
        <xdr:cNvPr id="296" name="n_1aveValue【市民会館】&#10;有形固定資産減価償却率">
          <a:extLst>
            <a:ext uri="{FF2B5EF4-FFF2-40B4-BE49-F238E27FC236}">
              <a16:creationId xmlns:a16="http://schemas.microsoft.com/office/drawing/2014/main" id="{00000000-0008-0000-0F00-000028010000}"/>
            </a:ext>
          </a:extLst>
        </xdr:cNvPr>
        <xdr:cNvSpPr txBox="1"/>
      </xdr:nvSpPr>
      <xdr:spPr>
        <a:xfrm>
          <a:off x="3170564" y="1733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12082</xdr:rowOff>
    </xdr:from>
    <xdr:ext cx="405111" cy="259045"/>
    <xdr:sp macro="" textlink="">
      <xdr:nvSpPr>
        <xdr:cNvPr id="297" name="n_2aveValue【市民会館】&#10;有形固定資産減価償却率">
          <a:extLst>
            <a:ext uri="{FF2B5EF4-FFF2-40B4-BE49-F238E27FC236}">
              <a16:creationId xmlns:a16="http://schemas.microsoft.com/office/drawing/2014/main" id="{00000000-0008-0000-0F00-000029010000}"/>
            </a:ext>
          </a:extLst>
        </xdr:cNvPr>
        <xdr:cNvSpPr txBox="1"/>
      </xdr:nvSpPr>
      <xdr:spPr>
        <a:xfrm>
          <a:off x="2385704" y="1727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147338</xdr:rowOff>
    </xdr:from>
    <xdr:ext cx="405111" cy="259045"/>
    <xdr:sp macro="" textlink="">
      <xdr:nvSpPr>
        <xdr:cNvPr id="298" name="n_3aveValue【市民会館】&#10;有形固定資産減価償却率">
          <a:extLst>
            <a:ext uri="{FF2B5EF4-FFF2-40B4-BE49-F238E27FC236}">
              <a16:creationId xmlns:a16="http://schemas.microsoft.com/office/drawing/2014/main" id="{00000000-0008-0000-0F00-00002A010000}"/>
            </a:ext>
          </a:extLst>
        </xdr:cNvPr>
        <xdr:cNvSpPr txBox="1"/>
      </xdr:nvSpPr>
      <xdr:spPr>
        <a:xfrm>
          <a:off x="1611004" y="17246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154957</xdr:rowOff>
    </xdr:from>
    <xdr:ext cx="405111" cy="259045"/>
    <xdr:sp macro="" textlink="">
      <xdr:nvSpPr>
        <xdr:cNvPr id="299" name="n_4aveValue【市民会館】&#10;有形固定資産減価償却率">
          <a:extLst>
            <a:ext uri="{FF2B5EF4-FFF2-40B4-BE49-F238E27FC236}">
              <a16:creationId xmlns:a16="http://schemas.microsoft.com/office/drawing/2014/main" id="{00000000-0008-0000-0F00-00002B010000}"/>
            </a:ext>
          </a:extLst>
        </xdr:cNvPr>
        <xdr:cNvSpPr txBox="1"/>
      </xdr:nvSpPr>
      <xdr:spPr>
        <a:xfrm>
          <a:off x="836304" y="1725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85741</xdr:rowOff>
    </xdr:from>
    <xdr:ext cx="405111" cy="259045"/>
    <xdr:sp macro="" textlink="">
      <xdr:nvSpPr>
        <xdr:cNvPr id="300" name="n_1mainValue【市民会館】&#10;有形固定資産減価償却率">
          <a:extLst>
            <a:ext uri="{FF2B5EF4-FFF2-40B4-BE49-F238E27FC236}">
              <a16:creationId xmlns:a16="http://schemas.microsoft.com/office/drawing/2014/main" id="{00000000-0008-0000-0F00-00002C010000}"/>
            </a:ext>
          </a:extLst>
        </xdr:cNvPr>
        <xdr:cNvSpPr txBox="1"/>
      </xdr:nvSpPr>
      <xdr:spPr>
        <a:xfrm>
          <a:off x="3170564" y="18190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38116</xdr:rowOff>
    </xdr:from>
    <xdr:ext cx="405111" cy="259045"/>
    <xdr:sp macro="" textlink="">
      <xdr:nvSpPr>
        <xdr:cNvPr id="301" name="n_2mainValue【市民会館】&#10;有形固定資産減価償却率">
          <a:extLst>
            <a:ext uri="{FF2B5EF4-FFF2-40B4-BE49-F238E27FC236}">
              <a16:creationId xmlns:a16="http://schemas.microsoft.com/office/drawing/2014/main" id="{00000000-0008-0000-0F00-00002D010000}"/>
            </a:ext>
          </a:extLst>
        </xdr:cNvPr>
        <xdr:cNvSpPr txBox="1"/>
      </xdr:nvSpPr>
      <xdr:spPr>
        <a:xfrm>
          <a:off x="2385704" y="17807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02" name="正方形/長方形 301">
          <a:extLst>
            <a:ext uri="{FF2B5EF4-FFF2-40B4-BE49-F238E27FC236}">
              <a16:creationId xmlns:a16="http://schemas.microsoft.com/office/drawing/2014/main" id="{00000000-0008-0000-0F00-00002E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3" name="正方形/長方形 302">
          <a:extLst>
            <a:ext uri="{FF2B5EF4-FFF2-40B4-BE49-F238E27FC236}">
              <a16:creationId xmlns:a16="http://schemas.microsoft.com/office/drawing/2014/main" id="{00000000-0008-0000-0F00-00002F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4" name="正方形/長方形 303">
          <a:extLst>
            <a:ext uri="{FF2B5EF4-FFF2-40B4-BE49-F238E27FC236}">
              <a16:creationId xmlns:a16="http://schemas.microsoft.com/office/drawing/2014/main" id="{00000000-0008-0000-0F00-000030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5" name="正方形/長方形 304">
          <a:extLst>
            <a:ext uri="{FF2B5EF4-FFF2-40B4-BE49-F238E27FC236}">
              <a16:creationId xmlns:a16="http://schemas.microsoft.com/office/drawing/2014/main" id="{00000000-0008-0000-0F00-000031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6" name="正方形/長方形 305">
          <a:extLst>
            <a:ext uri="{FF2B5EF4-FFF2-40B4-BE49-F238E27FC236}">
              <a16:creationId xmlns:a16="http://schemas.microsoft.com/office/drawing/2014/main" id="{00000000-0008-0000-0F00-000032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7" name="正方形/長方形 306">
          <a:extLst>
            <a:ext uri="{FF2B5EF4-FFF2-40B4-BE49-F238E27FC236}">
              <a16:creationId xmlns:a16="http://schemas.microsoft.com/office/drawing/2014/main" id="{00000000-0008-0000-0F00-000033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8" name="正方形/長方形 307">
          <a:extLst>
            <a:ext uri="{FF2B5EF4-FFF2-40B4-BE49-F238E27FC236}">
              <a16:creationId xmlns:a16="http://schemas.microsoft.com/office/drawing/2014/main" id="{00000000-0008-0000-0F00-000034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9" name="正方形/長方形 308">
          <a:extLst>
            <a:ext uri="{FF2B5EF4-FFF2-40B4-BE49-F238E27FC236}">
              <a16:creationId xmlns:a16="http://schemas.microsoft.com/office/drawing/2014/main" id="{00000000-0008-0000-0F00-000035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54053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15" name="テキスト ボックス 314">
          <a:extLst>
            <a:ext uri="{FF2B5EF4-FFF2-40B4-BE49-F238E27FC236}">
              <a16:creationId xmlns:a16="http://schemas.microsoft.com/office/drawing/2014/main" id="{00000000-0008-0000-0F00-00003B010000}"/>
            </a:ext>
          </a:extLst>
        </xdr:cNvPr>
        <xdr:cNvSpPr txBox="1"/>
      </xdr:nvSpPr>
      <xdr:spPr>
        <a:xfrm>
          <a:off x="540530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16" name="直線コネクタ 315">
          <a:extLst>
            <a:ext uri="{FF2B5EF4-FFF2-40B4-BE49-F238E27FC236}">
              <a16:creationId xmlns:a16="http://schemas.microsoft.com/office/drawing/2014/main" id="{00000000-0008-0000-0F00-00003C010000}"/>
            </a:ext>
          </a:extLst>
        </xdr:cNvPr>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540530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18" name="直線コネクタ 317">
          <a:extLst>
            <a:ext uri="{FF2B5EF4-FFF2-40B4-BE49-F238E27FC236}">
              <a16:creationId xmlns:a16="http://schemas.microsoft.com/office/drawing/2014/main" id="{00000000-0008-0000-0F00-00003E010000}"/>
            </a:ext>
          </a:extLst>
        </xdr:cNvPr>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19" name="テキスト ボックス 318">
          <a:extLst>
            <a:ext uri="{FF2B5EF4-FFF2-40B4-BE49-F238E27FC236}">
              <a16:creationId xmlns:a16="http://schemas.microsoft.com/office/drawing/2014/main" id="{00000000-0008-0000-0F00-00003F010000}"/>
            </a:ext>
          </a:extLst>
        </xdr:cNvPr>
        <xdr:cNvSpPr txBox="1"/>
      </xdr:nvSpPr>
      <xdr:spPr>
        <a:xfrm>
          <a:off x="540530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21" name="テキスト ボックス 320">
          <a:extLst>
            <a:ext uri="{FF2B5EF4-FFF2-40B4-BE49-F238E27FC236}">
              <a16:creationId xmlns:a16="http://schemas.microsoft.com/office/drawing/2014/main" id="{00000000-0008-0000-0F00-000041010000}"/>
            </a:ext>
          </a:extLst>
        </xdr:cNvPr>
        <xdr:cNvSpPr txBox="1"/>
      </xdr:nvSpPr>
      <xdr:spPr>
        <a:xfrm>
          <a:off x="540530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23" name="テキスト ボックス 322">
          <a:extLst>
            <a:ext uri="{FF2B5EF4-FFF2-40B4-BE49-F238E27FC236}">
              <a16:creationId xmlns:a16="http://schemas.microsoft.com/office/drawing/2014/main" id="{00000000-0008-0000-0F00-000043010000}"/>
            </a:ext>
          </a:extLst>
        </xdr:cNvPr>
        <xdr:cNvSpPr txBox="1"/>
      </xdr:nvSpPr>
      <xdr:spPr>
        <a:xfrm>
          <a:off x="54053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25" name="テキスト ボックス 324">
          <a:extLst>
            <a:ext uri="{FF2B5EF4-FFF2-40B4-BE49-F238E27FC236}">
              <a16:creationId xmlns:a16="http://schemas.microsoft.com/office/drawing/2014/main" id="{00000000-0008-0000-0F00-0000450100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26" name="【市民会館】&#10;一人当たり面積グラフ枠">
          <a:extLst>
            <a:ext uri="{FF2B5EF4-FFF2-40B4-BE49-F238E27FC236}">
              <a16:creationId xmlns:a16="http://schemas.microsoft.com/office/drawing/2014/main" id="{00000000-0008-0000-0F00-000046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135527</xdr:rowOff>
    </xdr:from>
    <xdr:to>
      <xdr:col>54</xdr:col>
      <xdr:colOff>189865</xdr:colOff>
      <xdr:row>108</xdr:row>
      <xdr:rowOff>115388</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flipV="1">
          <a:off x="9219565" y="16731887"/>
          <a:ext cx="0" cy="1488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119215</xdr:rowOff>
    </xdr:from>
    <xdr:ext cx="469744" cy="259045"/>
    <xdr:sp macro="" textlink="">
      <xdr:nvSpPr>
        <xdr:cNvPr id="328" name="【市民会館】&#10;一人当たり面積最小値テキスト">
          <a:extLst>
            <a:ext uri="{FF2B5EF4-FFF2-40B4-BE49-F238E27FC236}">
              <a16:creationId xmlns:a16="http://schemas.microsoft.com/office/drawing/2014/main" id="{00000000-0008-0000-0F00-000048010000}"/>
            </a:ext>
          </a:extLst>
        </xdr:cNvPr>
        <xdr:cNvSpPr txBox="1"/>
      </xdr:nvSpPr>
      <xdr:spPr>
        <a:xfrm>
          <a:off x="9258300" y="18224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115388</xdr:rowOff>
    </xdr:from>
    <xdr:to>
      <xdr:col>55</xdr:col>
      <xdr:colOff>88900</xdr:colOff>
      <xdr:row>108</xdr:row>
      <xdr:rowOff>115388</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9154160" y="182205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82204</xdr:rowOff>
    </xdr:from>
    <xdr:ext cx="469744" cy="259045"/>
    <xdr:sp macro="" textlink="">
      <xdr:nvSpPr>
        <xdr:cNvPr id="330" name="【市民会館】&#10;一人当たり面積最大値テキスト">
          <a:extLst>
            <a:ext uri="{FF2B5EF4-FFF2-40B4-BE49-F238E27FC236}">
              <a16:creationId xmlns:a16="http://schemas.microsoft.com/office/drawing/2014/main" id="{00000000-0008-0000-0F00-00004A010000}"/>
            </a:ext>
          </a:extLst>
        </xdr:cNvPr>
        <xdr:cNvSpPr txBox="1"/>
      </xdr:nvSpPr>
      <xdr:spPr>
        <a:xfrm>
          <a:off x="9258300" y="1651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135527</xdr:rowOff>
    </xdr:from>
    <xdr:to>
      <xdr:col>55</xdr:col>
      <xdr:colOff>88900</xdr:colOff>
      <xdr:row>99</xdr:row>
      <xdr:rowOff>135527</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9154160" y="167318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161126</xdr:rowOff>
    </xdr:from>
    <xdr:ext cx="469744" cy="259045"/>
    <xdr:sp macro="" textlink="">
      <xdr:nvSpPr>
        <xdr:cNvPr id="332" name="【市民会館】&#10;一人当たり面積平均値テキスト">
          <a:extLst>
            <a:ext uri="{FF2B5EF4-FFF2-40B4-BE49-F238E27FC236}">
              <a16:creationId xmlns:a16="http://schemas.microsoft.com/office/drawing/2014/main" id="{00000000-0008-0000-0F00-00004C010000}"/>
            </a:ext>
          </a:extLst>
        </xdr:cNvPr>
        <xdr:cNvSpPr txBox="1"/>
      </xdr:nvSpPr>
      <xdr:spPr>
        <a:xfrm>
          <a:off x="9258300" y="17763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11249</xdr:rowOff>
    </xdr:from>
    <xdr:to>
      <xdr:col>55</xdr:col>
      <xdr:colOff>50800</xdr:colOff>
      <xdr:row>106</xdr:row>
      <xdr:rowOff>112849</xdr:rowOff>
    </xdr:to>
    <xdr:sp macro="" textlink="">
      <xdr:nvSpPr>
        <xdr:cNvPr id="333" name="フローチャート: 判断 332">
          <a:extLst>
            <a:ext uri="{FF2B5EF4-FFF2-40B4-BE49-F238E27FC236}">
              <a16:creationId xmlns:a16="http://schemas.microsoft.com/office/drawing/2014/main" id="{00000000-0008-0000-0F00-00004D010000}"/>
            </a:ext>
          </a:extLst>
        </xdr:cNvPr>
        <xdr:cNvSpPr/>
      </xdr:nvSpPr>
      <xdr:spPr>
        <a:xfrm>
          <a:off x="9192260" y="177810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40639</xdr:rowOff>
    </xdr:from>
    <xdr:to>
      <xdr:col>50</xdr:col>
      <xdr:colOff>165100</xdr:colOff>
      <xdr:row>106</xdr:row>
      <xdr:rowOff>142239</xdr:rowOff>
    </xdr:to>
    <xdr:sp macro="" textlink="">
      <xdr:nvSpPr>
        <xdr:cNvPr id="334" name="フローチャート: 判断 333">
          <a:extLst>
            <a:ext uri="{FF2B5EF4-FFF2-40B4-BE49-F238E27FC236}">
              <a16:creationId xmlns:a16="http://schemas.microsoft.com/office/drawing/2014/main" id="{00000000-0008-0000-0F00-00004E010000}"/>
            </a:ext>
          </a:extLst>
        </xdr:cNvPr>
        <xdr:cNvSpPr/>
      </xdr:nvSpPr>
      <xdr:spPr>
        <a:xfrm>
          <a:off x="8445500" y="1781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23223</xdr:rowOff>
    </xdr:from>
    <xdr:to>
      <xdr:col>46</xdr:col>
      <xdr:colOff>38100</xdr:colOff>
      <xdr:row>106</xdr:row>
      <xdr:rowOff>124823</xdr:rowOff>
    </xdr:to>
    <xdr:sp macro="" textlink="">
      <xdr:nvSpPr>
        <xdr:cNvPr id="335" name="フローチャート: 判断 334">
          <a:extLst>
            <a:ext uri="{FF2B5EF4-FFF2-40B4-BE49-F238E27FC236}">
              <a16:creationId xmlns:a16="http://schemas.microsoft.com/office/drawing/2014/main" id="{00000000-0008-0000-0F00-00004F010000}"/>
            </a:ext>
          </a:extLst>
        </xdr:cNvPr>
        <xdr:cNvSpPr/>
      </xdr:nvSpPr>
      <xdr:spPr>
        <a:xfrm>
          <a:off x="7670800" y="177930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77107</xdr:rowOff>
    </xdr:from>
    <xdr:to>
      <xdr:col>41</xdr:col>
      <xdr:colOff>101600</xdr:colOff>
      <xdr:row>108</xdr:row>
      <xdr:rowOff>7257</xdr:rowOff>
    </xdr:to>
    <xdr:sp macro="" textlink="">
      <xdr:nvSpPr>
        <xdr:cNvPr id="336" name="フローチャート: 判断 335">
          <a:extLst>
            <a:ext uri="{FF2B5EF4-FFF2-40B4-BE49-F238E27FC236}">
              <a16:creationId xmlns:a16="http://schemas.microsoft.com/office/drawing/2014/main" id="{00000000-0008-0000-0F00-000050010000}"/>
            </a:ext>
          </a:extLst>
        </xdr:cNvPr>
        <xdr:cNvSpPr/>
      </xdr:nvSpPr>
      <xdr:spPr>
        <a:xfrm>
          <a:off x="6873240" y="180145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57513</xdr:rowOff>
    </xdr:from>
    <xdr:to>
      <xdr:col>36</xdr:col>
      <xdr:colOff>165100</xdr:colOff>
      <xdr:row>107</xdr:row>
      <xdr:rowOff>159113</xdr:rowOff>
    </xdr:to>
    <xdr:sp macro="" textlink="">
      <xdr:nvSpPr>
        <xdr:cNvPr id="337" name="フローチャート: 判断 336">
          <a:extLst>
            <a:ext uri="{FF2B5EF4-FFF2-40B4-BE49-F238E27FC236}">
              <a16:creationId xmlns:a16="http://schemas.microsoft.com/office/drawing/2014/main" id="{00000000-0008-0000-0F00-000051010000}"/>
            </a:ext>
          </a:extLst>
        </xdr:cNvPr>
        <xdr:cNvSpPr/>
      </xdr:nvSpPr>
      <xdr:spPr>
        <a:xfrm>
          <a:off x="609854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19413</xdr:rowOff>
    </xdr:from>
    <xdr:to>
      <xdr:col>55</xdr:col>
      <xdr:colOff>50800</xdr:colOff>
      <xdr:row>105</xdr:row>
      <xdr:rowOff>121013</xdr:rowOff>
    </xdr:to>
    <xdr:sp macro="" textlink="">
      <xdr:nvSpPr>
        <xdr:cNvPr id="343" name="楕円 342">
          <a:extLst>
            <a:ext uri="{FF2B5EF4-FFF2-40B4-BE49-F238E27FC236}">
              <a16:creationId xmlns:a16="http://schemas.microsoft.com/office/drawing/2014/main" id="{00000000-0008-0000-0F00-000057010000}"/>
            </a:ext>
          </a:extLst>
        </xdr:cNvPr>
        <xdr:cNvSpPr/>
      </xdr:nvSpPr>
      <xdr:spPr>
        <a:xfrm>
          <a:off x="9192260" y="176216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42290</xdr:rowOff>
    </xdr:from>
    <xdr:ext cx="469744" cy="259045"/>
    <xdr:sp macro="" textlink="">
      <xdr:nvSpPr>
        <xdr:cNvPr id="344" name="【市民会館】&#10;一人当たり面積該当値テキスト">
          <a:extLst>
            <a:ext uri="{FF2B5EF4-FFF2-40B4-BE49-F238E27FC236}">
              <a16:creationId xmlns:a16="http://schemas.microsoft.com/office/drawing/2014/main" id="{00000000-0008-0000-0F00-000058010000}"/>
            </a:ext>
          </a:extLst>
        </xdr:cNvPr>
        <xdr:cNvSpPr txBox="1"/>
      </xdr:nvSpPr>
      <xdr:spPr>
        <a:xfrm>
          <a:off x="9258300" y="1747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49349</xdr:rowOff>
    </xdr:from>
    <xdr:to>
      <xdr:col>50</xdr:col>
      <xdr:colOff>165100</xdr:colOff>
      <xdr:row>106</xdr:row>
      <xdr:rowOff>150949</xdr:rowOff>
    </xdr:to>
    <xdr:sp macro="" textlink="">
      <xdr:nvSpPr>
        <xdr:cNvPr id="345" name="楕円 344">
          <a:extLst>
            <a:ext uri="{FF2B5EF4-FFF2-40B4-BE49-F238E27FC236}">
              <a16:creationId xmlns:a16="http://schemas.microsoft.com/office/drawing/2014/main" id="{00000000-0008-0000-0F00-000059010000}"/>
            </a:ext>
          </a:extLst>
        </xdr:cNvPr>
        <xdr:cNvSpPr/>
      </xdr:nvSpPr>
      <xdr:spPr>
        <a:xfrm>
          <a:off x="8445500" y="1781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70213</xdr:rowOff>
    </xdr:from>
    <xdr:to>
      <xdr:col>55</xdr:col>
      <xdr:colOff>0</xdr:colOff>
      <xdr:row>106</xdr:row>
      <xdr:rowOff>100149</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flipV="1">
          <a:off x="8496300" y="17672413"/>
          <a:ext cx="723900" cy="19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40639</xdr:rowOff>
    </xdr:from>
    <xdr:to>
      <xdr:col>46</xdr:col>
      <xdr:colOff>38100</xdr:colOff>
      <xdr:row>104</xdr:row>
      <xdr:rowOff>142239</xdr:rowOff>
    </xdr:to>
    <xdr:sp macro="" textlink="">
      <xdr:nvSpPr>
        <xdr:cNvPr id="347" name="楕円 346">
          <a:extLst>
            <a:ext uri="{FF2B5EF4-FFF2-40B4-BE49-F238E27FC236}">
              <a16:creationId xmlns:a16="http://schemas.microsoft.com/office/drawing/2014/main" id="{00000000-0008-0000-0F00-00005B010000}"/>
            </a:ext>
          </a:extLst>
        </xdr:cNvPr>
        <xdr:cNvSpPr/>
      </xdr:nvSpPr>
      <xdr:spPr>
        <a:xfrm>
          <a:off x="7670800" y="174751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91439</xdr:rowOff>
    </xdr:from>
    <xdr:to>
      <xdr:col>50</xdr:col>
      <xdr:colOff>114300</xdr:colOff>
      <xdr:row>106</xdr:row>
      <xdr:rowOff>100149</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7713980" y="17525999"/>
          <a:ext cx="782320" cy="34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158766</xdr:rowOff>
    </xdr:from>
    <xdr:ext cx="469744" cy="259045"/>
    <xdr:sp macro="" textlink="">
      <xdr:nvSpPr>
        <xdr:cNvPr id="349" name="n_1aveValue【市民会館】&#10;一人当たり面積">
          <a:extLst>
            <a:ext uri="{FF2B5EF4-FFF2-40B4-BE49-F238E27FC236}">
              <a16:creationId xmlns:a16="http://schemas.microsoft.com/office/drawing/2014/main" id="{00000000-0008-0000-0F00-00005D010000}"/>
            </a:ext>
          </a:extLst>
        </xdr:cNvPr>
        <xdr:cNvSpPr txBox="1"/>
      </xdr:nvSpPr>
      <xdr:spPr>
        <a:xfrm>
          <a:off x="8271587" y="1759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115950</xdr:rowOff>
    </xdr:from>
    <xdr:ext cx="469744" cy="259045"/>
    <xdr:sp macro="" textlink="">
      <xdr:nvSpPr>
        <xdr:cNvPr id="350" name="n_2aveValue【市民会館】&#10;一人当たり面積">
          <a:extLst>
            <a:ext uri="{FF2B5EF4-FFF2-40B4-BE49-F238E27FC236}">
              <a16:creationId xmlns:a16="http://schemas.microsoft.com/office/drawing/2014/main" id="{00000000-0008-0000-0F00-00005E010000}"/>
            </a:ext>
          </a:extLst>
        </xdr:cNvPr>
        <xdr:cNvSpPr txBox="1"/>
      </xdr:nvSpPr>
      <xdr:spPr>
        <a:xfrm>
          <a:off x="7509587" y="1788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23784</xdr:rowOff>
    </xdr:from>
    <xdr:ext cx="469744" cy="259045"/>
    <xdr:sp macro="" textlink="">
      <xdr:nvSpPr>
        <xdr:cNvPr id="351" name="n_3aveValue【市民会館】&#10;一人当たり面積">
          <a:extLst>
            <a:ext uri="{FF2B5EF4-FFF2-40B4-BE49-F238E27FC236}">
              <a16:creationId xmlns:a16="http://schemas.microsoft.com/office/drawing/2014/main" id="{00000000-0008-0000-0F00-00005F010000}"/>
            </a:ext>
          </a:extLst>
        </xdr:cNvPr>
        <xdr:cNvSpPr txBox="1"/>
      </xdr:nvSpPr>
      <xdr:spPr>
        <a:xfrm>
          <a:off x="6712027" y="17793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4190</xdr:rowOff>
    </xdr:from>
    <xdr:ext cx="469744" cy="259045"/>
    <xdr:sp macro="" textlink="">
      <xdr:nvSpPr>
        <xdr:cNvPr id="352" name="n_4aveValue【市民会館】&#10;一人当たり面積">
          <a:extLst>
            <a:ext uri="{FF2B5EF4-FFF2-40B4-BE49-F238E27FC236}">
              <a16:creationId xmlns:a16="http://schemas.microsoft.com/office/drawing/2014/main" id="{00000000-0008-0000-0F00-000060010000}"/>
            </a:ext>
          </a:extLst>
        </xdr:cNvPr>
        <xdr:cNvSpPr txBox="1"/>
      </xdr:nvSpPr>
      <xdr:spPr>
        <a:xfrm>
          <a:off x="5937327" y="1777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142076</xdr:rowOff>
    </xdr:from>
    <xdr:ext cx="469744" cy="259045"/>
    <xdr:sp macro="" textlink="">
      <xdr:nvSpPr>
        <xdr:cNvPr id="353" name="n_1mainValue【市民会館】&#10;一人当たり面積">
          <a:extLst>
            <a:ext uri="{FF2B5EF4-FFF2-40B4-BE49-F238E27FC236}">
              <a16:creationId xmlns:a16="http://schemas.microsoft.com/office/drawing/2014/main" id="{00000000-0008-0000-0F00-000061010000}"/>
            </a:ext>
          </a:extLst>
        </xdr:cNvPr>
        <xdr:cNvSpPr txBox="1"/>
      </xdr:nvSpPr>
      <xdr:spPr>
        <a:xfrm>
          <a:off x="8271587" y="1791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158766</xdr:rowOff>
    </xdr:from>
    <xdr:ext cx="469744" cy="259045"/>
    <xdr:sp macro="" textlink="">
      <xdr:nvSpPr>
        <xdr:cNvPr id="354" name="n_2mainValue【市民会館】&#10;一人当たり面積">
          <a:extLst>
            <a:ext uri="{FF2B5EF4-FFF2-40B4-BE49-F238E27FC236}">
              <a16:creationId xmlns:a16="http://schemas.microsoft.com/office/drawing/2014/main" id="{00000000-0008-0000-0F00-000062010000}"/>
            </a:ext>
          </a:extLst>
        </xdr:cNvPr>
        <xdr:cNvSpPr txBox="1"/>
      </xdr:nvSpPr>
      <xdr:spPr>
        <a:xfrm>
          <a:off x="7509587" y="1725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5" name="正方形/長方形 354">
          <a:extLst>
            <a:ext uri="{FF2B5EF4-FFF2-40B4-BE49-F238E27FC236}">
              <a16:creationId xmlns:a16="http://schemas.microsoft.com/office/drawing/2014/main" id="{00000000-0008-0000-0F00-000063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6" name="正方形/長方形 355">
          <a:extLst>
            <a:ext uri="{FF2B5EF4-FFF2-40B4-BE49-F238E27FC236}">
              <a16:creationId xmlns:a16="http://schemas.microsoft.com/office/drawing/2014/main" id="{00000000-0008-0000-0F00-000064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8" name="正方形/長方形 357">
          <a:extLst>
            <a:ext uri="{FF2B5EF4-FFF2-40B4-BE49-F238E27FC236}">
              <a16:creationId xmlns:a16="http://schemas.microsoft.com/office/drawing/2014/main" id="{00000000-0008-0000-0F00-000066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9" name="正方形/長方形 358">
          <a:extLst>
            <a:ext uri="{FF2B5EF4-FFF2-40B4-BE49-F238E27FC236}">
              <a16:creationId xmlns:a16="http://schemas.microsoft.com/office/drawing/2014/main" id="{00000000-0008-0000-0F00-000067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0" name="正方形/長方形 359">
          <a:extLst>
            <a:ext uri="{FF2B5EF4-FFF2-40B4-BE49-F238E27FC236}">
              <a16:creationId xmlns:a16="http://schemas.microsoft.com/office/drawing/2014/main" id="{00000000-0008-0000-0F00-000068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1" name="正方形/長方形 360">
          <a:extLst>
            <a:ext uri="{FF2B5EF4-FFF2-40B4-BE49-F238E27FC236}">
              <a16:creationId xmlns:a16="http://schemas.microsoft.com/office/drawing/2014/main" id="{00000000-0008-0000-0F00-000069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2" name="正方形/長方形 361">
          <a:extLst>
            <a:ext uri="{FF2B5EF4-FFF2-40B4-BE49-F238E27FC236}">
              <a16:creationId xmlns:a16="http://schemas.microsoft.com/office/drawing/2014/main" id="{00000000-0008-0000-0F00-00006A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5" name="テキスト ボックス 364">
          <a:extLst>
            <a:ext uri="{FF2B5EF4-FFF2-40B4-BE49-F238E27FC236}">
              <a16:creationId xmlns:a16="http://schemas.microsoft.com/office/drawing/2014/main" id="{00000000-0008-0000-0F00-00006D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8" name="【一般廃棄物処理施設】&#10;有形固定資産減価償却率グラフ枠">
          <a:extLst>
            <a:ext uri="{FF2B5EF4-FFF2-40B4-BE49-F238E27FC236}">
              <a16:creationId xmlns:a16="http://schemas.microsoft.com/office/drawing/2014/main" id="{00000000-0008-0000-0F00-00007A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154305</xdr:rowOff>
    </xdr:from>
    <xdr:to>
      <xdr:col>85</xdr:col>
      <xdr:colOff>126364</xdr:colOff>
      <xdr:row>41</xdr:row>
      <xdr:rowOff>102870</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flipV="1">
          <a:off x="14375764" y="551878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380" name="【一般廃棄物処理施設】&#10;有形固定資産減価償却率最小値テキスト">
          <a:extLst>
            <a:ext uri="{FF2B5EF4-FFF2-40B4-BE49-F238E27FC236}">
              <a16:creationId xmlns:a16="http://schemas.microsoft.com/office/drawing/2014/main" id="{00000000-0008-0000-0F00-00007C010000}"/>
            </a:ext>
          </a:extLst>
        </xdr:cNvPr>
        <xdr:cNvSpPr txBox="1"/>
      </xdr:nvSpPr>
      <xdr:spPr>
        <a:xfrm>
          <a:off x="14414500" y="697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14287500" y="6976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100982</xdr:rowOff>
    </xdr:from>
    <xdr:ext cx="405111" cy="259045"/>
    <xdr:sp macro="" textlink="">
      <xdr:nvSpPr>
        <xdr:cNvPr id="382" name="【一般廃棄物処理施設】&#10;有形固定資産減価償却率最大値テキスト">
          <a:extLst>
            <a:ext uri="{FF2B5EF4-FFF2-40B4-BE49-F238E27FC236}">
              <a16:creationId xmlns:a16="http://schemas.microsoft.com/office/drawing/2014/main" id="{00000000-0008-0000-0F00-00007E010000}"/>
            </a:ext>
          </a:extLst>
        </xdr:cNvPr>
        <xdr:cNvSpPr txBox="1"/>
      </xdr:nvSpPr>
      <xdr:spPr>
        <a:xfrm>
          <a:off x="14414500" y="5297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154305</xdr:rowOff>
    </xdr:from>
    <xdr:to>
      <xdr:col>86</xdr:col>
      <xdr:colOff>25400</xdr:colOff>
      <xdr:row>32</xdr:row>
      <xdr:rowOff>154305</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14287500" y="55187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67327</xdr:rowOff>
    </xdr:from>
    <xdr:ext cx="405111" cy="259045"/>
    <xdr:sp macro="" textlink="">
      <xdr:nvSpPr>
        <xdr:cNvPr id="384" name="【一般廃棄物処理施設】&#10;有形固定資産減価償却率平均値テキスト">
          <a:extLst>
            <a:ext uri="{FF2B5EF4-FFF2-40B4-BE49-F238E27FC236}">
              <a16:creationId xmlns:a16="http://schemas.microsoft.com/office/drawing/2014/main" id="{00000000-0008-0000-0F00-000080010000}"/>
            </a:ext>
          </a:extLst>
        </xdr:cNvPr>
        <xdr:cNvSpPr txBox="1"/>
      </xdr:nvSpPr>
      <xdr:spPr>
        <a:xfrm>
          <a:off x="14414500" y="6102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385" name="フローチャート: 判断 384">
          <a:extLst>
            <a:ext uri="{FF2B5EF4-FFF2-40B4-BE49-F238E27FC236}">
              <a16:creationId xmlns:a16="http://schemas.microsoft.com/office/drawing/2014/main" id="{00000000-0008-0000-0F00-000081010000}"/>
            </a:ext>
          </a:extLst>
        </xdr:cNvPr>
        <xdr:cNvSpPr/>
      </xdr:nvSpPr>
      <xdr:spPr>
        <a:xfrm>
          <a:off x="14325600" y="624713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386" name="フローチャート: 判断 385">
          <a:extLst>
            <a:ext uri="{FF2B5EF4-FFF2-40B4-BE49-F238E27FC236}">
              <a16:creationId xmlns:a16="http://schemas.microsoft.com/office/drawing/2014/main" id="{00000000-0008-0000-0F00-000082010000}"/>
            </a:ext>
          </a:extLst>
        </xdr:cNvPr>
        <xdr:cNvSpPr/>
      </xdr:nvSpPr>
      <xdr:spPr>
        <a:xfrm>
          <a:off x="1357884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387" name="フローチャート: 判断 386">
          <a:extLst>
            <a:ext uri="{FF2B5EF4-FFF2-40B4-BE49-F238E27FC236}">
              <a16:creationId xmlns:a16="http://schemas.microsoft.com/office/drawing/2014/main" id="{00000000-0008-0000-0F00-000083010000}"/>
            </a:ext>
          </a:extLst>
        </xdr:cNvPr>
        <xdr:cNvSpPr/>
      </xdr:nvSpPr>
      <xdr:spPr>
        <a:xfrm>
          <a:off x="12804140" y="6296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97790</xdr:rowOff>
    </xdr:from>
    <xdr:to>
      <xdr:col>72</xdr:col>
      <xdr:colOff>38100</xdr:colOff>
      <xdr:row>39</xdr:row>
      <xdr:rowOff>27940</xdr:rowOff>
    </xdr:to>
    <xdr:sp macro="" textlink="">
      <xdr:nvSpPr>
        <xdr:cNvPr id="388" name="フローチャート: 判断 387">
          <a:extLst>
            <a:ext uri="{FF2B5EF4-FFF2-40B4-BE49-F238E27FC236}">
              <a16:creationId xmlns:a16="http://schemas.microsoft.com/office/drawing/2014/main" id="{00000000-0008-0000-0F00-000084010000}"/>
            </a:ext>
          </a:extLst>
        </xdr:cNvPr>
        <xdr:cNvSpPr/>
      </xdr:nvSpPr>
      <xdr:spPr>
        <a:xfrm>
          <a:off x="12029440" y="64681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97790</xdr:rowOff>
    </xdr:from>
    <xdr:to>
      <xdr:col>67</xdr:col>
      <xdr:colOff>101600</xdr:colOff>
      <xdr:row>39</xdr:row>
      <xdr:rowOff>27940</xdr:rowOff>
    </xdr:to>
    <xdr:sp macro="" textlink="">
      <xdr:nvSpPr>
        <xdr:cNvPr id="389" name="フローチャート: 判断 388">
          <a:extLst>
            <a:ext uri="{FF2B5EF4-FFF2-40B4-BE49-F238E27FC236}">
              <a16:creationId xmlns:a16="http://schemas.microsoft.com/office/drawing/2014/main" id="{00000000-0008-0000-0F00-000085010000}"/>
            </a:ext>
          </a:extLst>
        </xdr:cNvPr>
        <xdr:cNvSpPr/>
      </xdr:nvSpPr>
      <xdr:spPr>
        <a:xfrm>
          <a:off x="11231880" y="6468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8255</xdr:rowOff>
    </xdr:from>
    <xdr:to>
      <xdr:col>85</xdr:col>
      <xdr:colOff>177800</xdr:colOff>
      <xdr:row>38</xdr:row>
      <xdr:rowOff>109855</xdr:rowOff>
    </xdr:to>
    <xdr:sp macro="" textlink="">
      <xdr:nvSpPr>
        <xdr:cNvPr id="395" name="楕円 394">
          <a:extLst>
            <a:ext uri="{FF2B5EF4-FFF2-40B4-BE49-F238E27FC236}">
              <a16:creationId xmlns:a16="http://schemas.microsoft.com/office/drawing/2014/main" id="{00000000-0008-0000-0F00-00008B010000}"/>
            </a:ext>
          </a:extLst>
        </xdr:cNvPr>
        <xdr:cNvSpPr/>
      </xdr:nvSpPr>
      <xdr:spPr>
        <a:xfrm>
          <a:off x="14325600" y="637857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158132</xdr:rowOff>
    </xdr:from>
    <xdr:ext cx="405111" cy="259045"/>
    <xdr:sp macro="" textlink="">
      <xdr:nvSpPr>
        <xdr:cNvPr id="396" name="【一般廃棄物処理施設】&#10;有形固定資産減価償却率該当値テキスト">
          <a:extLst>
            <a:ext uri="{FF2B5EF4-FFF2-40B4-BE49-F238E27FC236}">
              <a16:creationId xmlns:a16="http://schemas.microsoft.com/office/drawing/2014/main" id="{00000000-0008-0000-0F00-00008C010000}"/>
            </a:ext>
          </a:extLst>
        </xdr:cNvPr>
        <xdr:cNvSpPr txBox="1"/>
      </xdr:nvSpPr>
      <xdr:spPr>
        <a:xfrm>
          <a:off x="14414500" y="636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8255</xdr:rowOff>
    </xdr:from>
    <xdr:to>
      <xdr:col>81</xdr:col>
      <xdr:colOff>101600</xdr:colOff>
      <xdr:row>37</xdr:row>
      <xdr:rowOff>109855</xdr:rowOff>
    </xdr:to>
    <xdr:sp macro="" textlink="">
      <xdr:nvSpPr>
        <xdr:cNvPr id="397" name="楕円 396">
          <a:extLst>
            <a:ext uri="{FF2B5EF4-FFF2-40B4-BE49-F238E27FC236}">
              <a16:creationId xmlns:a16="http://schemas.microsoft.com/office/drawing/2014/main" id="{00000000-0008-0000-0F00-00008D010000}"/>
            </a:ext>
          </a:extLst>
        </xdr:cNvPr>
        <xdr:cNvSpPr/>
      </xdr:nvSpPr>
      <xdr:spPr>
        <a:xfrm>
          <a:off x="1357884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59055</xdr:rowOff>
    </xdr:from>
    <xdr:to>
      <xdr:col>85</xdr:col>
      <xdr:colOff>127000</xdr:colOff>
      <xdr:row>38</xdr:row>
      <xdr:rowOff>59055</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13629640" y="6261735"/>
          <a:ext cx="74676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128270</xdr:rowOff>
    </xdr:from>
    <xdr:to>
      <xdr:col>76</xdr:col>
      <xdr:colOff>165100</xdr:colOff>
      <xdr:row>37</xdr:row>
      <xdr:rowOff>58420</xdr:rowOff>
    </xdr:to>
    <xdr:sp macro="" textlink="">
      <xdr:nvSpPr>
        <xdr:cNvPr id="399" name="楕円 398">
          <a:extLst>
            <a:ext uri="{FF2B5EF4-FFF2-40B4-BE49-F238E27FC236}">
              <a16:creationId xmlns:a16="http://schemas.microsoft.com/office/drawing/2014/main" id="{00000000-0008-0000-0F00-00008F010000}"/>
            </a:ext>
          </a:extLst>
        </xdr:cNvPr>
        <xdr:cNvSpPr/>
      </xdr:nvSpPr>
      <xdr:spPr>
        <a:xfrm>
          <a:off x="12804140" y="6163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7620</xdr:rowOff>
    </xdr:from>
    <xdr:to>
      <xdr:col>81</xdr:col>
      <xdr:colOff>50800</xdr:colOff>
      <xdr:row>37</xdr:row>
      <xdr:rowOff>59055</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12854940" y="6210300"/>
          <a:ext cx="7747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142892</xdr:rowOff>
    </xdr:from>
    <xdr:ext cx="405111" cy="259045"/>
    <xdr:sp macro="" textlink="">
      <xdr:nvSpPr>
        <xdr:cNvPr id="401" name="n_1aveValue【一般廃棄物処理施設】&#10;有形固定資産減価償却率">
          <a:extLst>
            <a:ext uri="{FF2B5EF4-FFF2-40B4-BE49-F238E27FC236}">
              <a16:creationId xmlns:a16="http://schemas.microsoft.com/office/drawing/2014/main" id="{00000000-0008-0000-0F00-000091010000}"/>
            </a:ext>
          </a:extLst>
        </xdr:cNvPr>
        <xdr:cNvSpPr txBox="1"/>
      </xdr:nvSpPr>
      <xdr:spPr>
        <a:xfrm>
          <a:off x="13437244" y="634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15257</xdr:rowOff>
    </xdr:from>
    <xdr:ext cx="405111" cy="259045"/>
    <xdr:sp macro="" textlink="">
      <xdr:nvSpPr>
        <xdr:cNvPr id="402" name="n_2aveValue【一般廃棄物処理施設】&#10;有形固定資産減価償却率">
          <a:extLst>
            <a:ext uri="{FF2B5EF4-FFF2-40B4-BE49-F238E27FC236}">
              <a16:creationId xmlns:a16="http://schemas.microsoft.com/office/drawing/2014/main" id="{00000000-0008-0000-0F00-000092010000}"/>
            </a:ext>
          </a:extLst>
        </xdr:cNvPr>
        <xdr:cNvSpPr txBox="1"/>
      </xdr:nvSpPr>
      <xdr:spPr>
        <a:xfrm>
          <a:off x="12675244" y="638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44467</xdr:rowOff>
    </xdr:from>
    <xdr:ext cx="405111" cy="259045"/>
    <xdr:sp macro="" textlink="">
      <xdr:nvSpPr>
        <xdr:cNvPr id="403" name="n_3aveValue【一般廃棄物処理施設】&#10;有形固定資産減価償却率">
          <a:extLst>
            <a:ext uri="{FF2B5EF4-FFF2-40B4-BE49-F238E27FC236}">
              <a16:creationId xmlns:a16="http://schemas.microsoft.com/office/drawing/2014/main" id="{00000000-0008-0000-0F00-000093010000}"/>
            </a:ext>
          </a:extLst>
        </xdr:cNvPr>
        <xdr:cNvSpPr txBox="1"/>
      </xdr:nvSpPr>
      <xdr:spPr>
        <a:xfrm>
          <a:off x="119005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44467</xdr:rowOff>
    </xdr:from>
    <xdr:ext cx="405111" cy="259045"/>
    <xdr:sp macro="" textlink="">
      <xdr:nvSpPr>
        <xdr:cNvPr id="404" name="n_4aveValue【一般廃棄物処理施設】&#10;有形固定資産減価償却率">
          <a:extLst>
            <a:ext uri="{FF2B5EF4-FFF2-40B4-BE49-F238E27FC236}">
              <a16:creationId xmlns:a16="http://schemas.microsoft.com/office/drawing/2014/main" id="{00000000-0008-0000-0F00-000094010000}"/>
            </a:ext>
          </a:extLst>
        </xdr:cNvPr>
        <xdr:cNvSpPr txBox="1"/>
      </xdr:nvSpPr>
      <xdr:spPr>
        <a:xfrm>
          <a:off x="1110298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126382</xdr:rowOff>
    </xdr:from>
    <xdr:ext cx="405111" cy="259045"/>
    <xdr:sp macro="" textlink="">
      <xdr:nvSpPr>
        <xdr:cNvPr id="405" name="n_1mainValue【一般廃棄物処理施設】&#10;有形固定資産減価償却率">
          <a:extLst>
            <a:ext uri="{FF2B5EF4-FFF2-40B4-BE49-F238E27FC236}">
              <a16:creationId xmlns:a16="http://schemas.microsoft.com/office/drawing/2014/main" id="{00000000-0008-0000-0F00-000095010000}"/>
            </a:ext>
          </a:extLst>
        </xdr:cNvPr>
        <xdr:cNvSpPr txBox="1"/>
      </xdr:nvSpPr>
      <xdr:spPr>
        <a:xfrm>
          <a:off x="1343724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406" name="n_2mainValue【一般廃棄物処理施設】&#10;有形固定資産減価償却率">
          <a:extLst>
            <a:ext uri="{FF2B5EF4-FFF2-40B4-BE49-F238E27FC236}">
              <a16:creationId xmlns:a16="http://schemas.microsoft.com/office/drawing/2014/main" id="{00000000-0008-0000-0F00-000096010000}"/>
            </a:ext>
          </a:extLst>
        </xdr:cNvPr>
        <xdr:cNvSpPr txBox="1"/>
      </xdr:nvSpPr>
      <xdr:spPr>
        <a:xfrm>
          <a:off x="126752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7" name="正方形/長方形 406">
          <a:extLst>
            <a:ext uri="{FF2B5EF4-FFF2-40B4-BE49-F238E27FC236}">
              <a16:creationId xmlns:a16="http://schemas.microsoft.com/office/drawing/2014/main" id="{00000000-0008-0000-0F00-000097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8" name="正方形/長方形 407">
          <a:extLst>
            <a:ext uri="{FF2B5EF4-FFF2-40B4-BE49-F238E27FC236}">
              <a16:creationId xmlns:a16="http://schemas.microsoft.com/office/drawing/2014/main" id="{00000000-0008-0000-0F00-000098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5499308" y="54508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9" name="【一般廃棄物処理施設】&#10;一人当たり有形固定資産（償却資産）額グラフ枠">
          <a:extLst>
            <a:ext uri="{FF2B5EF4-FFF2-40B4-BE49-F238E27FC236}">
              <a16:creationId xmlns:a16="http://schemas.microsoft.com/office/drawing/2014/main" id="{00000000-0008-0000-0F00-0000AD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71150</xdr:rowOff>
    </xdr:from>
    <xdr:to>
      <xdr:col>116</xdr:col>
      <xdr:colOff>62864</xdr:colOff>
      <xdr:row>42</xdr:row>
      <xdr:rowOff>34464</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flipV="1">
          <a:off x="19509104" y="5603270"/>
          <a:ext cx="0" cy="1472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38291</xdr:rowOff>
    </xdr:from>
    <xdr:ext cx="469744" cy="259045"/>
    <xdr:sp macro="" textlink="">
      <xdr:nvSpPr>
        <xdr:cNvPr id="431" name="【一般廃棄物処理施設】&#10;一人当たり有形固定資産（償却資産）額最小値テキスト">
          <a:extLst>
            <a:ext uri="{FF2B5EF4-FFF2-40B4-BE49-F238E27FC236}">
              <a16:creationId xmlns:a16="http://schemas.microsoft.com/office/drawing/2014/main" id="{00000000-0008-0000-0F00-0000AF010000}"/>
            </a:ext>
          </a:extLst>
        </xdr:cNvPr>
        <xdr:cNvSpPr txBox="1"/>
      </xdr:nvSpPr>
      <xdr:spPr>
        <a:xfrm>
          <a:off x="19547840" y="707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34464</xdr:rowOff>
    </xdr:from>
    <xdr:to>
      <xdr:col>116</xdr:col>
      <xdr:colOff>152400</xdr:colOff>
      <xdr:row>42</xdr:row>
      <xdr:rowOff>34464</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a:off x="19443700" y="70753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17827</xdr:rowOff>
    </xdr:from>
    <xdr:ext cx="690189" cy="259045"/>
    <xdr:sp macro="" textlink="">
      <xdr:nvSpPr>
        <xdr:cNvPr id="433" name="【一般廃棄物処理施設】&#10;一人当たり有形固定資産（償却資産）額最大値テキスト">
          <a:extLst>
            <a:ext uri="{FF2B5EF4-FFF2-40B4-BE49-F238E27FC236}">
              <a16:creationId xmlns:a16="http://schemas.microsoft.com/office/drawing/2014/main" id="{00000000-0008-0000-0F00-0000B1010000}"/>
            </a:ext>
          </a:extLst>
        </xdr:cNvPr>
        <xdr:cNvSpPr txBox="1"/>
      </xdr:nvSpPr>
      <xdr:spPr>
        <a:xfrm>
          <a:off x="19547840" y="53823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71150</xdr:rowOff>
    </xdr:from>
    <xdr:to>
      <xdr:col>116</xdr:col>
      <xdr:colOff>152400</xdr:colOff>
      <xdr:row>33</xdr:row>
      <xdr:rowOff>71150</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19443700" y="5603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61210</xdr:rowOff>
    </xdr:from>
    <xdr:ext cx="599010" cy="259045"/>
    <xdr:sp macro="" textlink="">
      <xdr:nvSpPr>
        <xdr:cNvPr id="435" name="【一般廃棄物処理施設】&#10;一人当たり有形固定資産（償却資産）額平均値テキスト">
          <a:extLst>
            <a:ext uri="{FF2B5EF4-FFF2-40B4-BE49-F238E27FC236}">
              <a16:creationId xmlns:a16="http://schemas.microsoft.com/office/drawing/2014/main" id="{00000000-0008-0000-0F00-0000B3010000}"/>
            </a:ext>
          </a:extLst>
        </xdr:cNvPr>
        <xdr:cNvSpPr txBox="1"/>
      </xdr:nvSpPr>
      <xdr:spPr>
        <a:xfrm>
          <a:off x="19547840" y="65991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38333</xdr:rowOff>
    </xdr:from>
    <xdr:to>
      <xdr:col>116</xdr:col>
      <xdr:colOff>114300</xdr:colOff>
      <xdr:row>40</xdr:row>
      <xdr:rowOff>139933</xdr:rowOff>
    </xdr:to>
    <xdr:sp macro="" textlink="">
      <xdr:nvSpPr>
        <xdr:cNvPr id="436" name="フローチャート: 判断 435">
          <a:extLst>
            <a:ext uri="{FF2B5EF4-FFF2-40B4-BE49-F238E27FC236}">
              <a16:creationId xmlns:a16="http://schemas.microsoft.com/office/drawing/2014/main" id="{00000000-0008-0000-0F00-0000B4010000}"/>
            </a:ext>
          </a:extLst>
        </xdr:cNvPr>
        <xdr:cNvSpPr/>
      </xdr:nvSpPr>
      <xdr:spPr>
        <a:xfrm>
          <a:off x="19458940" y="674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74635</xdr:rowOff>
    </xdr:from>
    <xdr:to>
      <xdr:col>112</xdr:col>
      <xdr:colOff>38100</xdr:colOff>
      <xdr:row>41</xdr:row>
      <xdr:rowOff>4785</xdr:rowOff>
    </xdr:to>
    <xdr:sp macro="" textlink="">
      <xdr:nvSpPr>
        <xdr:cNvPr id="437" name="フローチャート: 判断 436">
          <a:extLst>
            <a:ext uri="{FF2B5EF4-FFF2-40B4-BE49-F238E27FC236}">
              <a16:creationId xmlns:a16="http://schemas.microsoft.com/office/drawing/2014/main" id="{00000000-0008-0000-0F00-0000B5010000}"/>
            </a:ext>
          </a:extLst>
        </xdr:cNvPr>
        <xdr:cNvSpPr/>
      </xdr:nvSpPr>
      <xdr:spPr>
        <a:xfrm>
          <a:off x="18735040" y="67802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98702</xdr:rowOff>
    </xdr:from>
    <xdr:to>
      <xdr:col>107</xdr:col>
      <xdr:colOff>101600</xdr:colOff>
      <xdr:row>41</xdr:row>
      <xdr:rowOff>28852</xdr:rowOff>
    </xdr:to>
    <xdr:sp macro="" textlink="">
      <xdr:nvSpPr>
        <xdr:cNvPr id="438" name="フローチャート: 判断 437">
          <a:extLst>
            <a:ext uri="{FF2B5EF4-FFF2-40B4-BE49-F238E27FC236}">
              <a16:creationId xmlns:a16="http://schemas.microsoft.com/office/drawing/2014/main" id="{00000000-0008-0000-0F00-0000B6010000}"/>
            </a:ext>
          </a:extLst>
        </xdr:cNvPr>
        <xdr:cNvSpPr/>
      </xdr:nvSpPr>
      <xdr:spPr>
        <a:xfrm>
          <a:off x="17937480" y="6804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157336</xdr:rowOff>
    </xdr:from>
    <xdr:to>
      <xdr:col>102</xdr:col>
      <xdr:colOff>165100</xdr:colOff>
      <xdr:row>41</xdr:row>
      <xdr:rowOff>87486</xdr:rowOff>
    </xdr:to>
    <xdr:sp macro="" textlink="">
      <xdr:nvSpPr>
        <xdr:cNvPr id="439" name="フローチャート: 判断 438">
          <a:extLst>
            <a:ext uri="{FF2B5EF4-FFF2-40B4-BE49-F238E27FC236}">
              <a16:creationId xmlns:a16="http://schemas.microsoft.com/office/drawing/2014/main" id="{00000000-0008-0000-0F00-0000B7010000}"/>
            </a:ext>
          </a:extLst>
        </xdr:cNvPr>
        <xdr:cNvSpPr/>
      </xdr:nvSpPr>
      <xdr:spPr>
        <a:xfrm>
          <a:off x="17162780" y="68629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160367</xdr:rowOff>
    </xdr:from>
    <xdr:to>
      <xdr:col>98</xdr:col>
      <xdr:colOff>38100</xdr:colOff>
      <xdr:row>41</xdr:row>
      <xdr:rowOff>90517</xdr:rowOff>
    </xdr:to>
    <xdr:sp macro="" textlink="">
      <xdr:nvSpPr>
        <xdr:cNvPr id="440" name="フローチャート: 判断 439">
          <a:extLst>
            <a:ext uri="{FF2B5EF4-FFF2-40B4-BE49-F238E27FC236}">
              <a16:creationId xmlns:a16="http://schemas.microsoft.com/office/drawing/2014/main" id="{00000000-0008-0000-0F00-0000B8010000}"/>
            </a:ext>
          </a:extLst>
        </xdr:cNvPr>
        <xdr:cNvSpPr/>
      </xdr:nvSpPr>
      <xdr:spPr>
        <a:xfrm>
          <a:off x="16388080" y="68659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90225</xdr:rowOff>
    </xdr:from>
    <xdr:to>
      <xdr:col>116</xdr:col>
      <xdr:colOff>114300</xdr:colOff>
      <xdr:row>41</xdr:row>
      <xdr:rowOff>20375</xdr:rowOff>
    </xdr:to>
    <xdr:sp macro="" textlink="">
      <xdr:nvSpPr>
        <xdr:cNvPr id="446" name="楕円 445">
          <a:extLst>
            <a:ext uri="{FF2B5EF4-FFF2-40B4-BE49-F238E27FC236}">
              <a16:creationId xmlns:a16="http://schemas.microsoft.com/office/drawing/2014/main" id="{00000000-0008-0000-0F00-0000BE010000}"/>
            </a:ext>
          </a:extLst>
        </xdr:cNvPr>
        <xdr:cNvSpPr/>
      </xdr:nvSpPr>
      <xdr:spPr>
        <a:xfrm>
          <a:off x="19458940" y="67958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68652</xdr:rowOff>
    </xdr:from>
    <xdr:ext cx="599010" cy="259045"/>
    <xdr:sp macro="" textlink="">
      <xdr:nvSpPr>
        <xdr:cNvPr id="447" name="【一般廃棄物処理施設】&#10;一人当たり有形固定資産（償却資産）額該当値テキスト">
          <a:extLst>
            <a:ext uri="{FF2B5EF4-FFF2-40B4-BE49-F238E27FC236}">
              <a16:creationId xmlns:a16="http://schemas.microsoft.com/office/drawing/2014/main" id="{00000000-0008-0000-0F00-0000BF010000}"/>
            </a:ext>
          </a:extLst>
        </xdr:cNvPr>
        <xdr:cNvSpPr txBox="1"/>
      </xdr:nvSpPr>
      <xdr:spPr>
        <a:xfrm>
          <a:off x="19547840" y="6774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76107</xdr:rowOff>
    </xdr:from>
    <xdr:to>
      <xdr:col>112</xdr:col>
      <xdr:colOff>38100</xdr:colOff>
      <xdr:row>42</xdr:row>
      <xdr:rowOff>6257</xdr:rowOff>
    </xdr:to>
    <xdr:sp macro="" textlink="">
      <xdr:nvSpPr>
        <xdr:cNvPr id="448" name="楕円 447">
          <a:extLst>
            <a:ext uri="{FF2B5EF4-FFF2-40B4-BE49-F238E27FC236}">
              <a16:creationId xmlns:a16="http://schemas.microsoft.com/office/drawing/2014/main" id="{00000000-0008-0000-0F00-0000C0010000}"/>
            </a:ext>
          </a:extLst>
        </xdr:cNvPr>
        <xdr:cNvSpPr/>
      </xdr:nvSpPr>
      <xdr:spPr>
        <a:xfrm>
          <a:off x="18735040" y="69493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141025</xdr:rowOff>
    </xdr:from>
    <xdr:to>
      <xdr:col>116</xdr:col>
      <xdr:colOff>63500</xdr:colOff>
      <xdr:row>41</xdr:row>
      <xdr:rowOff>126907</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flipV="1">
          <a:off x="18778220" y="6846625"/>
          <a:ext cx="731520" cy="15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78608</xdr:rowOff>
    </xdr:from>
    <xdr:to>
      <xdr:col>107</xdr:col>
      <xdr:colOff>101600</xdr:colOff>
      <xdr:row>42</xdr:row>
      <xdr:rowOff>8758</xdr:rowOff>
    </xdr:to>
    <xdr:sp macro="" textlink="">
      <xdr:nvSpPr>
        <xdr:cNvPr id="450" name="楕円 449">
          <a:extLst>
            <a:ext uri="{FF2B5EF4-FFF2-40B4-BE49-F238E27FC236}">
              <a16:creationId xmlns:a16="http://schemas.microsoft.com/office/drawing/2014/main" id="{00000000-0008-0000-0F00-0000C2010000}"/>
            </a:ext>
          </a:extLst>
        </xdr:cNvPr>
        <xdr:cNvSpPr/>
      </xdr:nvSpPr>
      <xdr:spPr>
        <a:xfrm>
          <a:off x="17937480" y="69518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126907</xdr:rowOff>
    </xdr:from>
    <xdr:to>
      <xdr:col>111</xdr:col>
      <xdr:colOff>177800</xdr:colOff>
      <xdr:row>41</xdr:row>
      <xdr:rowOff>129408</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flipV="1">
          <a:off x="17988280" y="7000147"/>
          <a:ext cx="789940" cy="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21312</xdr:rowOff>
    </xdr:from>
    <xdr:ext cx="599010" cy="259045"/>
    <xdr:sp macro="" textlink="">
      <xdr:nvSpPr>
        <xdr:cNvPr id="452" name="n_1aveValue【一般廃棄物処理施設】&#10;一人当たり有形固定資産（償却資産）額">
          <a:extLst>
            <a:ext uri="{FF2B5EF4-FFF2-40B4-BE49-F238E27FC236}">
              <a16:creationId xmlns:a16="http://schemas.microsoft.com/office/drawing/2014/main" id="{00000000-0008-0000-0F00-0000C4010000}"/>
            </a:ext>
          </a:extLst>
        </xdr:cNvPr>
        <xdr:cNvSpPr txBox="1"/>
      </xdr:nvSpPr>
      <xdr:spPr>
        <a:xfrm>
          <a:off x="18496495" y="655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45379</xdr:rowOff>
    </xdr:from>
    <xdr:ext cx="599010" cy="259045"/>
    <xdr:sp macro="" textlink="">
      <xdr:nvSpPr>
        <xdr:cNvPr id="453" name="n_2aveValue【一般廃棄物処理施設】&#10;一人当たり有形固定資産（償却資産）額">
          <a:extLst>
            <a:ext uri="{FF2B5EF4-FFF2-40B4-BE49-F238E27FC236}">
              <a16:creationId xmlns:a16="http://schemas.microsoft.com/office/drawing/2014/main" id="{00000000-0008-0000-0F00-0000C5010000}"/>
            </a:ext>
          </a:extLst>
        </xdr:cNvPr>
        <xdr:cNvSpPr txBox="1"/>
      </xdr:nvSpPr>
      <xdr:spPr>
        <a:xfrm>
          <a:off x="17734495" y="658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104013</xdr:rowOff>
    </xdr:from>
    <xdr:ext cx="599010" cy="259045"/>
    <xdr:sp macro="" textlink="">
      <xdr:nvSpPr>
        <xdr:cNvPr id="454" name="n_3aveValue【一般廃棄物処理施設】&#10;一人当たり有形固定資産（償却資産）額">
          <a:extLst>
            <a:ext uri="{FF2B5EF4-FFF2-40B4-BE49-F238E27FC236}">
              <a16:creationId xmlns:a16="http://schemas.microsoft.com/office/drawing/2014/main" id="{00000000-0008-0000-0F00-0000C6010000}"/>
            </a:ext>
          </a:extLst>
        </xdr:cNvPr>
        <xdr:cNvSpPr txBox="1"/>
      </xdr:nvSpPr>
      <xdr:spPr>
        <a:xfrm>
          <a:off x="16936935" y="6641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107044</xdr:rowOff>
    </xdr:from>
    <xdr:ext cx="599010" cy="259045"/>
    <xdr:sp macro="" textlink="">
      <xdr:nvSpPr>
        <xdr:cNvPr id="455" name="n_4aveValue【一般廃棄物処理施設】&#10;一人当たり有形固定資産（償却資産）額">
          <a:extLst>
            <a:ext uri="{FF2B5EF4-FFF2-40B4-BE49-F238E27FC236}">
              <a16:creationId xmlns:a16="http://schemas.microsoft.com/office/drawing/2014/main" id="{00000000-0008-0000-0F00-0000C7010000}"/>
            </a:ext>
          </a:extLst>
        </xdr:cNvPr>
        <xdr:cNvSpPr txBox="1"/>
      </xdr:nvSpPr>
      <xdr:spPr>
        <a:xfrm>
          <a:off x="16162235" y="6645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168834</xdr:rowOff>
    </xdr:from>
    <xdr:ext cx="534377" cy="259045"/>
    <xdr:sp macro="" textlink="">
      <xdr:nvSpPr>
        <xdr:cNvPr id="456" name="n_1mainValue【一般廃棄物処理施設】&#10;一人当たり有形固定資産（償却資産）額">
          <a:extLst>
            <a:ext uri="{FF2B5EF4-FFF2-40B4-BE49-F238E27FC236}">
              <a16:creationId xmlns:a16="http://schemas.microsoft.com/office/drawing/2014/main" id="{00000000-0008-0000-0F00-0000C8010000}"/>
            </a:ext>
          </a:extLst>
        </xdr:cNvPr>
        <xdr:cNvSpPr txBox="1"/>
      </xdr:nvSpPr>
      <xdr:spPr>
        <a:xfrm>
          <a:off x="18528811" y="704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171335</xdr:rowOff>
    </xdr:from>
    <xdr:ext cx="534377" cy="259045"/>
    <xdr:sp macro="" textlink="">
      <xdr:nvSpPr>
        <xdr:cNvPr id="457" name="n_2mainValue【一般廃棄物処理施設】&#10;一人当たり有形固定資産（償却資産）額">
          <a:extLst>
            <a:ext uri="{FF2B5EF4-FFF2-40B4-BE49-F238E27FC236}">
              <a16:creationId xmlns:a16="http://schemas.microsoft.com/office/drawing/2014/main" id="{00000000-0008-0000-0F00-0000C9010000}"/>
            </a:ext>
          </a:extLst>
        </xdr:cNvPr>
        <xdr:cNvSpPr txBox="1"/>
      </xdr:nvSpPr>
      <xdr:spPr>
        <a:xfrm>
          <a:off x="17766811" y="704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1" name="正方形/長方形 460">
          <a:extLst>
            <a:ext uri="{FF2B5EF4-FFF2-40B4-BE49-F238E27FC236}">
              <a16:creationId xmlns:a16="http://schemas.microsoft.com/office/drawing/2014/main" id="{00000000-0008-0000-0F00-0000CD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2" name="正方形/長方形 461">
          <a:extLst>
            <a:ext uri="{FF2B5EF4-FFF2-40B4-BE49-F238E27FC236}">
              <a16:creationId xmlns:a16="http://schemas.microsoft.com/office/drawing/2014/main" id="{00000000-0008-0000-0F00-0000CE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3" name="正方形/長方形 462">
          <a:extLst>
            <a:ext uri="{FF2B5EF4-FFF2-40B4-BE49-F238E27FC236}">
              <a16:creationId xmlns:a16="http://schemas.microsoft.com/office/drawing/2014/main" id="{00000000-0008-0000-0F00-0000CF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4" name="正方形/長方形 463">
          <a:extLst>
            <a:ext uri="{FF2B5EF4-FFF2-40B4-BE49-F238E27FC236}">
              <a16:creationId xmlns:a16="http://schemas.microsoft.com/office/drawing/2014/main" id="{00000000-0008-0000-0F00-0000D0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5" name="正方形/長方形 464">
          <a:extLst>
            <a:ext uri="{FF2B5EF4-FFF2-40B4-BE49-F238E27FC236}">
              <a16:creationId xmlns:a16="http://schemas.microsoft.com/office/drawing/2014/main" id="{00000000-0008-0000-0F00-0000D1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1" name="【保健センター・保健所】&#10;有形固定資産減価償却率グラフ枠">
          <a:extLst>
            <a:ext uri="{FF2B5EF4-FFF2-40B4-BE49-F238E27FC236}">
              <a16:creationId xmlns:a16="http://schemas.microsoft.com/office/drawing/2014/main" id="{00000000-0008-0000-0F00-0000E101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76200</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flipV="1">
          <a:off x="14375764" y="929259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83" name="【保健センター・保健所】&#10;有形固定資産減価償却率最小値テキスト">
          <a:extLst>
            <a:ext uri="{FF2B5EF4-FFF2-40B4-BE49-F238E27FC236}">
              <a16:creationId xmlns:a16="http://schemas.microsoft.com/office/drawing/2014/main" id="{00000000-0008-0000-0F00-0000E3010000}"/>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485" name="【保健センター・保健所】&#10;有形固定資産減価償却率最大値テキスト">
          <a:extLst>
            <a:ext uri="{FF2B5EF4-FFF2-40B4-BE49-F238E27FC236}">
              <a16:creationId xmlns:a16="http://schemas.microsoft.com/office/drawing/2014/main" id="{00000000-0008-0000-0F00-0000E5010000}"/>
            </a:ext>
          </a:extLst>
        </xdr:cNvPr>
        <xdr:cNvSpPr txBox="1"/>
      </xdr:nvSpPr>
      <xdr:spPr>
        <a:xfrm>
          <a:off x="14414500" y="907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a:off x="14287500" y="9292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12082</xdr:rowOff>
    </xdr:from>
    <xdr:ext cx="405111" cy="259045"/>
    <xdr:sp macro="" textlink="">
      <xdr:nvSpPr>
        <xdr:cNvPr id="487" name="【保健センター・保健所】&#10;有形固定資産減価償却率平均値テキスト">
          <a:extLst>
            <a:ext uri="{FF2B5EF4-FFF2-40B4-BE49-F238E27FC236}">
              <a16:creationId xmlns:a16="http://schemas.microsoft.com/office/drawing/2014/main" id="{00000000-0008-0000-0F00-0000E7010000}"/>
            </a:ext>
          </a:extLst>
        </xdr:cNvPr>
        <xdr:cNvSpPr txBox="1"/>
      </xdr:nvSpPr>
      <xdr:spPr>
        <a:xfrm>
          <a:off x="14414500" y="9735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160655</xdr:rowOff>
    </xdr:from>
    <xdr:to>
      <xdr:col>85</xdr:col>
      <xdr:colOff>177800</xdr:colOff>
      <xdr:row>59</xdr:row>
      <xdr:rowOff>90805</xdr:rowOff>
    </xdr:to>
    <xdr:sp macro="" textlink="">
      <xdr:nvSpPr>
        <xdr:cNvPr id="488" name="フローチャート: 判断 487">
          <a:extLst>
            <a:ext uri="{FF2B5EF4-FFF2-40B4-BE49-F238E27FC236}">
              <a16:creationId xmlns:a16="http://schemas.microsoft.com/office/drawing/2014/main" id="{00000000-0008-0000-0F00-0000E8010000}"/>
            </a:ext>
          </a:extLst>
        </xdr:cNvPr>
        <xdr:cNvSpPr/>
      </xdr:nvSpPr>
      <xdr:spPr>
        <a:xfrm>
          <a:off x="14325600" y="988377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122555</xdr:rowOff>
    </xdr:from>
    <xdr:to>
      <xdr:col>81</xdr:col>
      <xdr:colOff>101600</xdr:colOff>
      <xdr:row>59</xdr:row>
      <xdr:rowOff>52705</xdr:rowOff>
    </xdr:to>
    <xdr:sp macro="" textlink="">
      <xdr:nvSpPr>
        <xdr:cNvPr id="489" name="フローチャート: 判断 488">
          <a:extLst>
            <a:ext uri="{FF2B5EF4-FFF2-40B4-BE49-F238E27FC236}">
              <a16:creationId xmlns:a16="http://schemas.microsoft.com/office/drawing/2014/main" id="{00000000-0008-0000-0F00-0000E9010000}"/>
            </a:ext>
          </a:extLst>
        </xdr:cNvPr>
        <xdr:cNvSpPr/>
      </xdr:nvSpPr>
      <xdr:spPr>
        <a:xfrm>
          <a:off x="13578840" y="9845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490" name="フローチャート: 判断 489">
          <a:extLst>
            <a:ext uri="{FF2B5EF4-FFF2-40B4-BE49-F238E27FC236}">
              <a16:creationId xmlns:a16="http://schemas.microsoft.com/office/drawing/2014/main" id="{00000000-0008-0000-0F00-0000EA010000}"/>
            </a:ext>
          </a:extLst>
        </xdr:cNvPr>
        <xdr:cNvSpPr/>
      </xdr:nvSpPr>
      <xdr:spPr>
        <a:xfrm>
          <a:off x="12804140" y="9845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86360</xdr:rowOff>
    </xdr:from>
    <xdr:to>
      <xdr:col>72</xdr:col>
      <xdr:colOff>38100</xdr:colOff>
      <xdr:row>59</xdr:row>
      <xdr:rowOff>16510</xdr:rowOff>
    </xdr:to>
    <xdr:sp macro="" textlink="">
      <xdr:nvSpPr>
        <xdr:cNvPr id="491" name="フローチャート: 判断 490">
          <a:extLst>
            <a:ext uri="{FF2B5EF4-FFF2-40B4-BE49-F238E27FC236}">
              <a16:creationId xmlns:a16="http://schemas.microsoft.com/office/drawing/2014/main" id="{00000000-0008-0000-0F00-0000EB010000}"/>
            </a:ext>
          </a:extLst>
        </xdr:cNvPr>
        <xdr:cNvSpPr/>
      </xdr:nvSpPr>
      <xdr:spPr>
        <a:xfrm>
          <a:off x="12029440" y="98094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57785</xdr:rowOff>
    </xdr:from>
    <xdr:to>
      <xdr:col>67</xdr:col>
      <xdr:colOff>101600</xdr:colOff>
      <xdr:row>58</xdr:row>
      <xdr:rowOff>159385</xdr:rowOff>
    </xdr:to>
    <xdr:sp macro="" textlink="">
      <xdr:nvSpPr>
        <xdr:cNvPr id="492" name="フローチャート: 判断 491">
          <a:extLst>
            <a:ext uri="{FF2B5EF4-FFF2-40B4-BE49-F238E27FC236}">
              <a16:creationId xmlns:a16="http://schemas.microsoft.com/office/drawing/2014/main" id="{00000000-0008-0000-0F00-0000EC010000}"/>
            </a:ext>
          </a:extLst>
        </xdr:cNvPr>
        <xdr:cNvSpPr/>
      </xdr:nvSpPr>
      <xdr:spPr>
        <a:xfrm>
          <a:off x="11231880" y="97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141605</xdr:rowOff>
    </xdr:from>
    <xdr:to>
      <xdr:col>85</xdr:col>
      <xdr:colOff>177800</xdr:colOff>
      <xdr:row>62</xdr:row>
      <xdr:rowOff>71755</xdr:rowOff>
    </xdr:to>
    <xdr:sp macro="" textlink="">
      <xdr:nvSpPr>
        <xdr:cNvPr id="498" name="楕円 497">
          <a:extLst>
            <a:ext uri="{FF2B5EF4-FFF2-40B4-BE49-F238E27FC236}">
              <a16:creationId xmlns:a16="http://schemas.microsoft.com/office/drawing/2014/main" id="{00000000-0008-0000-0F00-0000F2010000}"/>
            </a:ext>
          </a:extLst>
        </xdr:cNvPr>
        <xdr:cNvSpPr/>
      </xdr:nvSpPr>
      <xdr:spPr>
        <a:xfrm>
          <a:off x="14325600" y="1036764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120032</xdr:rowOff>
    </xdr:from>
    <xdr:ext cx="405111" cy="259045"/>
    <xdr:sp macro="" textlink="">
      <xdr:nvSpPr>
        <xdr:cNvPr id="499" name="【保健センター・保健所】&#10;有形固定資産減価償却率該当値テキスト">
          <a:extLst>
            <a:ext uri="{FF2B5EF4-FFF2-40B4-BE49-F238E27FC236}">
              <a16:creationId xmlns:a16="http://schemas.microsoft.com/office/drawing/2014/main" id="{00000000-0008-0000-0F00-0000F3010000}"/>
            </a:ext>
          </a:extLst>
        </xdr:cNvPr>
        <xdr:cNvSpPr txBox="1"/>
      </xdr:nvSpPr>
      <xdr:spPr>
        <a:xfrm>
          <a:off x="14414500"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97790</xdr:rowOff>
    </xdr:from>
    <xdr:to>
      <xdr:col>81</xdr:col>
      <xdr:colOff>101600</xdr:colOff>
      <xdr:row>62</xdr:row>
      <xdr:rowOff>27940</xdr:rowOff>
    </xdr:to>
    <xdr:sp macro="" textlink="">
      <xdr:nvSpPr>
        <xdr:cNvPr id="500" name="楕円 499">
          <a:extLst>
            <a:ext uri="{FF2B5EF4-FFF2-40B4-BE49-F238E27FC236}">
              <a16:creationId xmlns:a16="http://schemas.microsoft.com/office/drawing/2014/main" id="{00000000-0008-0000-0F00-0000F4010000}"/>
            </a:ext>
          </a:extLst>
        </xdr:cNvPr>
        <xdr:cNvSpPr/>
      </xdr:nvSpPr>
      <xdr:spPr>
        <a:xfrm>
          <a:off x="13578840" y="10323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148590</xdr:rowOff>
    </xdr:from>
    <xdr:to>
      <xdr:col>85</xdr:col>
      <xdr:colOff>127000</xdr:colOff>
      <xdr:row>62</xdr:row>
      <xdr:rowOff>20955</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3629640" y="10374630"/>
          <a:ext cx="7467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65405</xdr:rowOff>
    </xdr:from>
    <xdr:to>
      <xdr:col>76</xdr:col>
      <xdr:colOff>165100</xdr:colOff>
      <xdr:row>61</xdr:row>
      <xdr:rowOff>167005</xdr:rowOff>
    </xdr:to>
    <xdr:sp macro="" textlink="">
      <xdr:nvSpPr>
        <xdr:cNvPr id="502" name="楕円 501">
          <a:extLst>
            <a:ext uri="{FF2B5EF4-FFF2-40B4-BE49-F238E27FC236}">
              <a16:creationId xmlns:a16="http://schemas.microsoft.com/office/drawing/2014/main" id="{00000000-0008-0000-0F00-0000F6010000}"/>
            </a:ext>
          </a:extLst>
        </xdr:cNvPr>
        <xdr:cNvSpPr/>
      </xdr:nvSpPr>
      <xdr:spPr>
        <a:xfrm>
          <a:off x="1280414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116205</xdr:rowOff>
    </xdr:from>
    <xdr:to>
      <xdr:col>81</xdr:col>
      <xdr:colOff>50800</xdr:colOff>
      <xdr:row>61</xdr:row>
      <xdr:rowOff>148590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854940" y="10342245"/>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69232</xdr:rowOff>
    </xdr:from>
    <xdr:ext cx="405111" cy="259045"/>
    <xdr:sp macro="" textlink="">
      <xdr:nvSpPr>
        <xdr:cNvPr id="504" name="n_1aveValue【保健センター・保健所】&#10;有形固定資産減価償却率">
          <a:extLst>
            <a:ext uri="{FF2B5EF4-FFF2-40B4-BE49-F238E27FC236}">
              <a16:creationId xmlns:a16="http://schemas.microsoft.com/office/drawing/2014/main" id="{00000000-0008-0000-0F00-0000F8010000}"/>
            </a:ext>
          </a:extLst>
        </xdr:cNvPr>
        <xdr:cNvSpPr txBox="1"/>
      </xdr:nvSpPr>
      <xdr:spPr>
        <a:xfrm>
          <a:off x="13437244" y="962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69232</xdr:rowOff>
    </xdr:from>
    <xdr:ext cx="405111" cy="259045"/>
    <xdr:sp macro="" textlink="">
      <xdr:nvSpPr>
        <xdr:cNvPr id="505" name="n_2aveValue【保健センター・保健所】&#10;有形固定資産減価償却率">
          <a:extLst>
            <a:ext uri="{FF2B5EF4-FFF2-40B4-BE49-F238E27FC236}">
              <a16:creationId xmlns:a16="http://schemas.microsoft.com/office/drawing/2014/main" id="{00000000-0008-0000-0F00-0000F9010000}"/>
            </a:ext>
          </a:extLst>
        </xdr:cNvPr>
        <xdr:cNvSpPr txBox="1"/>
      </xdr:nvSpPr>
      <xdr:spPr>
        <a:xfrm>
          <a:off x="12675244" y="962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33037</xdr:rowOff>
    </xdr:from>
    <xdr:ext cx="405111" cy="259045"/>
    <xdr:sp macro="" textlink="">
      <xdr:nvSpPr>
        <xdr:cNvPr id="506" name="n_3aveValue【保健センター・保健所】&#10;有形固定資産減価償却率">
          <a:extLst>
            <a:ext uri="{FF2B5EF4-FFF2-40B4-BE49-F238E27FC236}">
              <a16:creationId xmlns:a16="http://schemas.microsoft.com/office/drawing/2014/main" id="{00000000-0008-0000-0F00-0000FA010000}"/>
            </a:ext>
          </a:extLst>
        </xdr:cNvPr>
        <xdr:cNvSpPr txBox="1"/>
      </xdr:nvSpPr>
      <xdr:spPr>
        <a:xfrm>
          <a:off x="119005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4462</xdr:rowOff>
    </xdr:from>
    <xdr:ext cx="405111" cy="259045"/>
    <xdr:sp macro="" textlink="">
      <xdr:nvSpPr>
        <xdr:cNvPr id="507" name="n_4aveValue【保健センター・保健所】&#10;有形固定資産減価償却率">
          <a:extLst>
            <a:ext uri="{FF2B5EF4-FFF2-40B4-BE49-F238E27FC236}">
              <a16:creationId xmlns:a16="http://schemas.microsoft.com/office/drawing/2014/main" id="{00000000-0008-0000-0F00-0000FB010000}"/>
            </a:ext>
          </a:extLst>
        </xdr:cNvPr>
        <xdr:cNvSpPr txBox="1"/>
      </xdr:nvSpPr>
      <xdr:spPr>
        <a:xfrm>
          <a:off x="11102984" y="955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19067</xdr:rowOff>
    </xdr:from>
    <xdr:ext cx="405111" cy="259045"/>
    <xdr:sp macro="" textlink="">
      <xdr:nvSpPr>
        <xdr:cNvPr id="508" name="n_1mainValue【保健センター・保健所】&#10;有形固定資産減価償却率">
          <a:extLst>
            <a:ext uri="{FF2B5EF4-FFF2-40B4-BE49-F238E27FC236}">
              <a16:creationId xmlns:a16="http://schemas.microsoft.com/office/drawing/2014/main" id="{00000000-0008-0000-0F00-0000FC010000}"/>
            </a:ext>
          </a:extLst>
        </xdr:cNvPr>
        <xdr:cNvSpPr txBox="1"/>
      </xdr:nvSpPr>
      <xdr:spPr>
        <a:xfrm>
          <a:off x="134372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158132</xdr:rowOff>
    </xdr:from>
    <xdr:ext cx="405111" cy="259045"/>
    <xdr:sp macro="" textlink="">
      <xdr:nvSpPr>
        <xdr:cNvPr id="509" name="n_2mainValue【保健センター・保健所】&#10;有形固定資産減価償却率">
          <a:extLst>
            <a:ext uri="{FF2B5EF4-FFF2-40B4-BE49-F238E27FC236}">
              <a16:creationId xmlns:a16="http://schemas.microsoft.com/office/drawing/2014/main" id="{00000000-0008-0000-0F00-0000FD010000}"/>
            </a:ext>
          </a:extLst>
        </xdr:cNvPr>
        <xdr:cNvSpPr txBox="1"/>
      </xdr:nvSpPr>
      <xdr:spPr>
        <a:xfrm>
          <a:off x="126752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0" name="【保健センター・保健所】&#10;一人当たり面積グラフ枠">
          <a:extLst>
            <a:ext uri="{FF2B5EF4-FFF2-40B4-BE49-F238E27FC236}">
              <a16:creationId xmlns:a16="http://schemas.microsoft.com/office/drawing/2014/main" id="{00000000-0008-0000-0F00-000012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89154</xdr:rowOff>
    </xdr:from>
    <xdr:to>
      <xdr:col>116</xdr:col>
      <xdr:colOff>62864</xdr:colOff>
      <xdr:row>63</xdr:row>
      <xdr:rowOff>59436</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flipV="1">
          <a:off x="19509104" y="9476994"/>
          <a:ext cx="0" cy="1143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532" name="【保健センター・保健所】&#10;一人当たり面積最小値テキスト">
          <a:extLst>
            <a:ext uri="{FF2B5EF4-FFF2-40B4-BE49-F238E27FC236}">
              <a16:creationId xmlns:a16="http://schemas.microsoft.com/office/drawing/2014/main" id="{00000000-0008-0000-0F00-000014020000}"/>
            </a:ext>
          </a:extLst>
        </xdr:cNvPr>
        <xdr:cNvSpPr txBox="1"/>
      </xdr:nvSpPr>
      <xdr:spPr>
        <a:xfrm>
          <a:off x="19547840" y="1062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9443700" y="106207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35831</xdr:rowOff>
    </xdr:from>
    <xdr:ext cx="469744" cy="259045"/>
    <xdr:sp macro="" textlink="">
      <xdr:nvSpPr>
        <xdr:cNvPr id="534" name="【保健センター・保健所】&#10;一人当たり面積最大値テキスト">
          <a:extLst>
            <a:ext uri="{FF2B5EF4-FFF2-40B4-BE49-F238E27FC236}">
              <a16:creationId xmlns:a16="http://schemas.microsoft.com/office/drawing/2014/main" id="{00000000-0008-0000-0F00-000016020000}"/>
            </a:ext>
          </a:extLst>
        </xdr:cNvPr>
        <xdr:cNvSpPr txBox="1"/>
      </xdr:nvSpPr>
      <xdr:spPr>
        <a:xfrm>
          <a:off x="19547840" y="925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89154</xdr:rowOff>
    </xdr:from>
    <xdr:to>
      <xdr:col>116</xdr:col>
      <xdr:colOff>152400</xdr:colOff>
      <xdr:row>56</xdr:row>
      <xdr:rowOff>89154</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9443700" y="94769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63517</xdr:rowOff>
    </xdr:from>
    <xdr:ext cx="469744" cy="259045"/>
    <xdr:sp macro="" textlink="">
      <xdr:nvSpPr>
        <xdr:cNvPr id="536" name="【保健センター・保健所】&#10;一人当たり面積平均値テキスト">
          <a:extLst>
            <a:ext uri="{FF2B5EF4-FFF2-40B4-BE49-F238E27FC236}">
              <a16:creationId xmlns:a16="http://schemas.microsoft.com/office/drawing/2014/main" id="{00000000-0008-0000-0F00-000018020000}"/>
            </a:ext>
          </a:extLst>
        </xdr:cNvPr>
        <xdr:cNvSpPr txBox="1"/>
      </xdr:nvSpPr>
      <xdr:spPr>
        <a:xfrm>
          <a:off x="19547840" y="10121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537" name="フローチャート: 判断 536">
          <a:extLst>
            <a:ext uri="{FF2B5EF4-FFF2-40B4-BE49-F238E27FC236}">
              <a16:creationId xmlns:a16="http://schemas.microsoft.com/office/drawing/2014/main" id="{00000000-0008-0000-0F00-000019020000}"/>
            </a:ext>
          </a:extLst>
        </xdr:cNvPr>
        <xdr:cNvSpPr/>
      </xdr:nvSpPr>
      <xdr:spPr>
        <a:xfrm>
          <a:off x="1945894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538" name="フローチャート: 判断 537">
          <a:extLst>
            <a:ext uri="{FF2B5EF4-FFF2-40B4-BE49-F238E27FC236}">
              <a16:creationId xmlns:a16="http://schemas.microsoft.com/office/drawing/2014/main" id="{00000000-0008-0000-0F00-00001A020000}"/>
            </a:ext>
          </a:extLst>
        </xdr:cNvPr>
        <xdr:cNvSpPr/>
      </xdr:nvSpPr>
      <xdr:spPr>
        <a:xfrm>
          <a:off x="18735040" y="102941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88646</xdr:rowOff>
    </xdr:from>
    <xdr:to>
      <xdr:col>107</xdr:col>
      <xdr:colOff>101600</xdr:colOff>
      <xdr:row>62</xdr:row>
      <xdr:rowOff>18796</xdr:rowOff>
    </xdr:to>
    <xdr:sp macro="" textlink="">
      <xdr:nvSpPr>
        <xdr:cNvPr id="539" name="フローチャート: 判断 538">
          <a:extLst>
            <a:ext uri="{FF2B5EF4-FFF2-40B4-BE49-F238E27FC236}">
              <a16:creationId xmlns:a16="http://schemas.microsoft.com/office/drawing/2014/main" id="{00000000-0008-0000-0F00-00001B020000}"/>
            </a:ext>
          </a:extLst>
        </xdr:cNvPr>
        <xdr:cNvSpPr/>
      </xdr:nvSpPr>
      <xdr:spPr>
        <a:xfrm>
          <a:off x="17937480" y="103146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540" name="フローチャート: 判断 539">
          <a:extLst>
            <a:ext uri="{FF2B5EF4-FFF2-40B4-BE49-F238E27FC236}">
              <a16:creationId xmlns:a16="http://schemas.microsoft.com/office/drawing/2014/main" id="{00000000-0008-0000-0F00-00001C020000}"/>
            </a:ext>
          </a:extLst>
        </xdr:cNvPr>
        <xdr:cNvSpPr/>
      </xdr:nvSpPr>
      <xdr:spPr>
        <a:xfrm>
          <a:off x="17162780" y="104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152654</xdr:rowOff>
    </xdr:from>
    <xdr:to>
      <xdr:col>98</xdr:col>
      <xdr:colOff>38100</xdr:colOff>
      <xdr:row>62</xdr:row>
      <xdr:rowOff>82804</xdr:rowOff>
    </xdr:to>
    <xdr:sp macro="" textlink="">
      <xdr:nvSpPr>
        <xdr:cNvPr id="541" name="フローチャート: 判断 540">
          <a:extLst>
            <a:ext uri="{FF2B5EF4-FFF2-40B4-BE49-F238E27FC236}">
              <a16:creationId xmlns:a16="http://schemas.microsoft.com/office/drawing/2014/main" id="{00000000-0008-0000-0F00-00001D020000}"/>
            </a:ext>
          </a:extLst>
        </xdr:cNvPr>
        <xdr:cNvSpPr/>
      </xdr:nvSpPr>
      <xdr:spPr>
        <a:xfrm>
          <a:off x="16388080" y="103786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40640</xdr:rowOff>
    </xdr:from>
    <xdr:to>
      <xdr:col>116</xdr:col>
      <xdr:colOff>114300</xdr:colOff>
      <xdr:row>62</xdr:row>
      <xdr:rowOff>142240</xdr:rowOff>
    </xdr:to>
    <xdr:sp macro="" textlink="">
      <xdr:nvSpPr>
        <xdr:cNvPr id="547" name="楕円 546">
          <a:extLst>
            <a:ext uri="{FF2B5EF4-FFF2-40B4-BE49-F238E27FC236}">
              <a16:creationId xmlns:a16="http://schemas.microsoft.com/office/drawing/2014/main" id="{00000000-0008-0000-0F00-000023020000}"/>
            </a:ext>
          </a:extLst>
        </xdr:cNvPr>
        <xdr:cNvSpPr/>
      </xdr:nvSpPr>
      <xdr:spPr>
        <a:xfrm>
          <a:off x="1945894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19067</xdr:rowOff>
    </xdr:from>
    <xdr:ext cx="469744" cy="259045"/>
    <xdr:sp macro="" textlink="">
      <xdr:nvSpPr>
        <xdr:cNvPr id="548" name="【保健センター・保健所】&#10;一人当たり面積該当値テキスト">
          <a:extLst>
            <a:ext uri="{FF2B5EF4-FFF2-40B4-BE49-F238E27FC236}">
              <a16:creationId xmlns:a16="http://schemas.microsoft.com/office/drawing/2014/main" id="{00000000-0008-0000-0F00-000024020000}"/>
            </a:ext>
          </a:extLst>
        </xdr:cNvPr>
        <xdr:cNvSpPr txBox="1"/>
      </xdr:nvSpPr>
      <xdr:spPr>
        <a:xfrm>
          <a:off x="19547840"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47498</xdr:rowOff>
    </xdr:from>
    <xdr:to>
      <xdr:col>112</xdr:col>
      <xdr:colOff>38100</xdr:colOff>
      <xdr:row>62</xdr:row>
      <xdr:rowOff>149098</xdr:rowOff>
    </xdr:to>
    <xdr:sp macro="" textlink="">
      <xdr:nvSpPr>
        <xdr:cNvPr id="549" name="楕円 548">
          <a:extLst>
            <a:ext uri="{FF2B5EF4-FFF2-40B4-BE49-F238E27FC236}">
              <a16:creationId xmlns:a16="http://schemas.microsoft.com/office/drawing/2014/main" id="{00000000-0008-0000-0F00-000025020000}"/>
            </a:ext>
          </a:extLst>
        </xdr:cNvPr>
        <xdr:cNvSpPr/>
      </xdr:nvSpPr>
      <xdr:spPr>
        <a:xfrm>
          <a:off x="18735040" y="104411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91440</xdr:rowOff>
    </xdr:from>
    <xdr:to>
      <xdr:col>116</xdr:col>
      <xdr:colOff>63500</xdr:colOff>
      <xdr:row>62</xdr:row>
      <xdr:rowOff>98298</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flipV="1">
          <a:off x="18778220" y="10485120"/>
          <a:ext cx="7315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54356</xdr:rowOff>
    </xdr:from>
    <xdr:to>
      <xdr:col>107</xdr:col>
      <xdr:colOff>101600</xdr:colOff>
      <xdr:row>62</xdr:row>
      <xdr:rowOff>155956</xdr:rowOff>
    </xdr:to>
    <xdr:sp macro="" textlink="">
      <xdr:nvSpPr>
        <xdr:cNvPr id="551" name="楕円 550">
          <a:extLst>
            <a:ext uri="{FF2B5EF4-FFF2-40B4-BE49-F238E27FC236}">
              <a16:creationId xmlns:a16="http://schemas.microsoft.com/office/drawing/2014/main" id="{00000000-0008-0000-0F00-000027020000}"/>
            </a:ext>
          </a:extLst>
        </xdr:cNvPr>
        <xdr:cNvSpPr/>
      </xdr:nvSpPr>
      <xdr:spPr>
        <a:xfrm>
          <a:off x="17937480" y="104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98298</xdr:rowOff>
    </xdr:from>
    <xdr:to>
      <xdr:col>111</xdr:col>
      <xdr:colOff>177800</xdr:colOff>
      <xdr:row>62</xdr:row>
      <xdr:rowOff>105156</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flipV="1">
          <a:off x="17988280" y="10491978"/>
          <a:ext cx="78994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14749</xdr:rowOff>
    </xdr:from>
    <xdr:ext cx="469744" cy="259045"/>
    <xdr:sp macro="" textlink="">
      <xdr:nvSpPr>
        <xdr:cNvPr id="553" name="n_1aveValue【保健センター・保健所】&#10;一人当たり面積">
          <a:extLst>
            <a:ext uri="{FF2B5EF4-FFF2-40B4-BE49-F238E27FC236}">
              <a16:creationId xmlns:a16="http://schemas.microsoft.com/office/drawing/2014/main" id="{00000000-0008-0000-0F00-000029020000}"/>
            </a:ext>
          </a:extLst>
        </xdr:cNvPr>
        <xdr:cNvSpPr txBox="1"/>
      </xdr:nvSpPr>
      <xdr:spPr>
        <a:xfrm>
          <a:off x="18561127" y="100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35323</xdr:rowOff>
    </xdr:from>
    <xdr:ext cx="469744" cy="259045"/>
    <xdr:sp macro="" textlink="">
      <xdr:nvSpPr>
        <xdr:cNvPr id="554" name="n_2aveValue【保健センター・保健所】&#10;一人当たり面積">
          <a:extLst>
            <a:ext uri="{FF2B5EF4-FFF2-40B4-BE49-F238E27FC236}">
              <a16:creationId xmlns:a16="http://schemas.microsoft.com/office/drawing/2014/main" id="{00000000-0008-0000-0F00-00002A020000}"/>
            </a:ext>
          </a:extLst>
        </xdr:cNvPr>
        <xdr:cNvSpPr txBox="1"/>
      </xdr:nvSpPr>
      <xdr:spPr>
        <a:xfrm>
          <a:off x="17776267" y="1009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126763</xdr:rowOff>
    </xdr:from>
    <xdr:ext cx="469744" cy="259045"/>
    <xdr:sp macro="" textlink="">
      <xdr:nvSpPr>
        <xdr:cNvPr id="555" name="n_3aveValue【保健センター・保健所】&#10;一人当たり面積">
          <a:extLst>
            <a:ext uri="{FF2B5EF4-FFF2-40B4-BE49-F238E27FC236}">
              <a16:creationId xmlns:a16="http://schemas.microsoft.com/office/drawing/2014/main" id="{00000000-0008-0000-0F00-00002B020000}"/>
            </a:ext>
          </a:extLst>
        </xdr:cNvPr>
        <xdr:cNvSpPr txBox="1"/>
      </xdr:nvSpPr>
      <xdr:spPr>
        <a:xfrm>
          <a:off x="17001567" y="1018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99331</xdr:rowOff>
    </xdr:from>
    <xdr:ext cx="469744" cy="259045"/>
    <xdr:sp macro="" textlink="">
      <xdr:nvSpPr>
        <xdr:cNvPr id="556" name="n_4aveValue【保健センター・保健所】&#10;一人当たり面積">
          <a:extLst>
            <a:ext uri="{FF2B5EF4-FFF2-40B4-BE49-F238E27FC236}">
              <a16:creationId xmlns:a16="http://schemas.microsoft.com/office/drawing/2014/main" id="{00000000-0008-0000-0F00-00002C020000}"/>
            </a:ext>
          </a:extLst>
        </xdr:cNvPr>
        <xdr:cNvSpPr txBox="1"/>
      </xdr:nvSpPr>
      <xdr:spPr>
        <a:xfrm>
          <a:off x="16226867" y="1015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140225</xdr:rowOff>
    </xdr:from>
    <xdr:ext cx="469744" cy="259045"/>
    <xdr:sp macro="" textlink="">
      <xdr:nvSpPr>
        <xdr:cNvPr id="557" name="n_1mainValue【保健センター・保健所】&#10;一人当たり面積">
          <a:extLst>
            <a:ext uri="{FF2B5EF4-FFF2-40B4-BE49-F238E27FC236}">
              <a16:creationId xmlns:a16="http://schemas.microsoft.com/office/drawing/2014/main" id="{00000000-0008-0000-0F00-00002D020000}"/>
            </a:ext>
          </a:extLst>
        </xdr:cNvPr>
        <xdr:cNvSpPr txBox="1"/>
      </xdr:nvSpPr>
      <xdr:spPr>
        <a:xfrm>
          <a:off x="18561127" y="1053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147083</xdr:rowOff>
    </xdr:from>
    <xdr:ext cx="469744" cy="259045"/>
    <xdr:sp macro="" textlink="">
      <xdr:nvSpPr>
        <xdr:cNvPr id="558" name="n_2mainValue【保健センター・保健所】&#10;一人当たり面積">
          <a:extLst>
            <a:ext uri="{FF2B5EF4-FFF2-40B4-BE49-F238E27FC236}">
              <a16:creationId xmlns:a16="http://schemas.microsoft.com/office/drawing/2014/main" id="{00000000-0008-0000-0F00-00002E020000}"/>
            </a:ext>
          </a:extLst>
        </xdr:cNvPr>
        <xdr:cNvSpPr txBox="1"/>
      </xdr:nvSpPr>
      <xdr:spPr>
        <a:xfrm>
          <a:off x="17776267" y="1054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2" name="正方形/長方形 561">
          <a:extLst>
            <a:ext uri="{FF2B5EF4-FFF2-40B4-BE49-F238E27FC236}">
              <a16:creationId xmlns:a16="http://schemas.microsoft.com/office/drawing/2014/main" id="{00000000-0008-0000-0F00-000032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3" name="正方形/長方形 562">
          <a:extLst>
            <a:ext uri="{FF2B5EF4-FFF2-40B4-BE49-F238E27FC236}">
              <a16:creationId xmlns:a16="http://schemas.microsoft.com/office/drawing/2014/main" id="{00000000-0008-0000-0F00-000033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4" name="正方形/長方形 563">
          <a:extLst>
            <a:ext uri="{FF2B5EF4-FFF2-40B4-BE49-F238E27FC236}">
              <a16:creationId xmlns:a16="http://schemas.microsoft.com/office/drawing/2014/main" id="{00000000-0008-0000-0F00-000034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5" name="正方形/長方形 564">
          <a:extLst>
            <a:ext uri="{FF2B5EF4-FFF2-40B4-BE49-F238E27FC236}">
              <a16:creationId xmlns:a16="http://schemas.microsoft.com/office/drawing/2014/main" id="{00000000-0008-0000-0F00-000035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6" name="正方形/長方形 565">
          <a:extLst>
            <a:ext uri="{FF2B5EF4-FFF2-40B4-BE49-F238E27FC236}">
              <a16:creationId xmlns:a16="http://schemas.microsoft.com/office/drawing/2014/main" id="{00000000-0008-0000-0F00-000036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3" name="【消防施設】&#10;有形固定資産減価償却率グラフ枠">
          <a:extLst>
            <a:ext uri="{FF2B5EF4-FFF2-40B4-BE49-F238E27FC236}">
              <a16:creationId xmlns:a16="http://schemas.microsoft.com/office/drawing/2014/main" id="{00000000-0008-0000-0F00-000047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95250</xdr:rowOff>
    </xdr:from>
    <xdr:to>
      <xdr:col>85</xdr:col>
      <xdr:colOff>126364</xdr:colOff>
      <xdr:row>86</xdr:row>
      <xdr:rowOff>168729</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flipV="1">
          <a:off x="14375764" y="13171170"/>
          <a:ext cx="0"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85" name="【消防施設】&#10;有形固定資産減価償却率最小値テキスト">
          <a:extLst>
            <a:ext uri="{FF2B5EF4-FFF2-40B4-BE49-F238E27FC236}">
              <a16:creationId xmlns:a16="http://schemas.microsoft.com/office/drawing/2014/main" id="{00000000-0008-0000-0F00-000049020000}"/>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41927</xdr:rowOff>
    </xdr:from>
    <xdr:ext cx="405111" cy="259045"/>
    <xdr:sp macro="" textlink="">
      <xdr:nvSpPr>
        <xdr:cNvPr id="587" name="【消防施設】&#10;有形固定資産減価償却率最大値テキスト">
          <a:extLst>
            <a:ext uri="{FF2B5EF4-FFF2-40B4-BE49-F238E27FC236}">
              <a16:creationId xmlns:a16="http://schemas.microsoft.com/office/drawing/2014/main" id="{00000000-0008-0000-0F00-00004B020000}"/>
            </a:ext>
          </a:extLst>
        </xdr:cNvPr>
        <xdr:cNvSpPr txBox="1"/>
      </xdr:nvSpPr>
      <xdr:spPr>
        <a:xfrm>
          <a:off x="14414500" y="12950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95250</xdr:rowOff>
    </xdr:from>
    <xdr:to>
      <xdr:col>86</xdr:col>
      <xdr:colOff>25400</xdr:colOff>
      <xdr:row>78</xdr:row>
      <xdr:rowOff>95250</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14287500" y="13171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86558</xdr:rowOff>
    </xdr:from>
    <xdr:ext cx="405111" cy="259045"/>
    <xdr:sp macro="" textlink="">
      <xdr:nvSpPr>
        <xdr:cNvPr id="589" name="【消防施設】&#10;有形固定資産減価償却率平均値テキスト">
          <a:extLst>
            <a:ext uri="{FF2B5EF4-FFF2-40B4-BE49-F238E27FC236}">
              <a16:creationId xmlns:a16="http://schemas.microsoft.com/office/drawing/2014/main" id="{00000000-0008-0000-0F00-00004D020000}"/>
            </a:ext>
          </a:extLst>
        </xdr:cNvPr>
        <xdr:cNvSpPr txBox="1"/>
      </xdr:nvSpPr>
      <xdr:spPr>
        <a:xfrm>
          <a:off x="14414500" y="13833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108131</xdr:rowOff>
    </xdr:from>
    <xdr:to>
      <xdr:col>85</xdr:col>
      <xdr:colOff>177800</xdr:colOff>
      <xdr:row>83</xdr:row>
      <xdr:rowOff>38281</xdr:rowOff>
    </xdr:to>
    <xdr:sp macro="" textlink="">
      <xdr:nvSpPr>
        <xdr:cNvPr id="590" name="フローチャート: 判断 589">
          <a:extLst>
            <a:ext uri="{FF2B5EF4-FFF2-40B4-BE49-F238E27FC236}">
              <a16:creationId xmlns:a16="http://schemas.microsoft.com/office/drawing/2014/main" id="{00000000-0008-0000-0F00-00004E020000}"/>
            </a:ext>
          </a:extLst>
        </xdr:cNvPr>
        <xdr:cNvSpPr/>
      </xdr:nvSpPr>
      <xdr:spPr>
        <a:xfrm>
          <a:off x="14325600" y="1385461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591" name="フローチャート: 判断 590">
          <a:extLst>
            <a:ext uri="{FF2B5EF4-FFF2-40B4-BE49-F238E27FC236}">
              <a16:creationId xmlns:a16="http://schemas.microsoft.com/office/drawing/2014/main" id="{00000000-0008-0000-0F00-00004F020000}"/>
            </a:ext>
          </a:extLst>
        </xdr:cNvPr>
        <xdr:cNvSpPr/>
      </xdr:nvSpPr>
      <xdr:spPr>
        <a:xfrm>
          <a:off x="13578840" y="13866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127726</xdr:rowOff>
    </xdr:from>
    <xdr:to>
      <xdr:col>76</xdr:col>
      <xdr:colOff>165100</xdr:colOff>
      <xdr:row>83</xdr:row>
      <xdr:rowOff>57876</xdr:rowOff>
    </xdr:to>
    <xdr:sp macro="" textlink="">
      <xdr:nvSpPr>
        <xdr:cNvPr id="592" name="フローチャート: 判断 591">
          <a:extLst>
            <a:ext uri="{FF2B5EF4-FFF2-40B4-BE49-F238E27FC236}">
              <a16:creationId xmlns:a16="http://schemas.microsoft.com/office/drawing/2014/main" id="{00000000-0008-0000-0F00-000050020000}"/>
            </a:ext>
          </a:extLst>
        </xdr:cNvPr>
        <xdr:cNvSpPr/>
      </xdr:nvSpPr>
      <xdr:spPr>
        <a:xfrm>
          <a:off x="12804140" y="138742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134257</xdr:rowOff>
    </xdr:from>
    <xdr:to>
      <xdr:col>72</xdr:col>
      <xdr:colOff>38100</xdr:colOff>
      <xdr:row>83</xdr:row>
      <xdr:rowOff>64407</xdr:rowOff>
    </xdr:to>
    <xdr:sp macro="" textlink="">
      <xdr:nvSpPr>
        <xdr:cNvPr id="593" name="フローチャート: 判断 592">
          <a:extLst>
            <a:ext uri="{FF2B5EF4-FFF2-40B4-BE49-F238E27FC236}">
              <a16:creationId xmlns:a16="http://schemas.microsoft.com/office/drawing/2014/main" id="{00000000-0008-0000-0F00-000051020000}"/>
            </a:ext>
          </a:extLst>
        </xdr:cNvPr>
        <xdr:cNvSpPr/>
      </xdr:nvSpPr>
      <xdr:spPr>
        <a:xfrm>
          <a:off x="12029440" y="138807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129358</xdr:rowOff>
    </xdr:from>
    <xdr:to>
      <xdr:col>67</xdr:col>
      <xdr:colOff>101600</xdr:colOff>
      <xdr:row>83</xdr:row>
      <xdr:rowOff>59508</xdr:rowOff>
    </xdr:to>
    <xdr:sp macro="" textlink="">
      <xdr:nvSpPr>
        <xdr:cNvPr id="594" name="フローチャート: 判断 593">
          <a:extLst>
            <a:ext uri="{FF2B5EF4-FFF2-40B4-BE49-F238E27FC236}">
              <a16:creationId xmlns:a16="http://schemas.microsoft.com/office/drawing/2014/main" id="{00000000-0008-0000-0F00-000052020000}"/>
            </a:ext>
          </a:extLst>
        </xdr:cNvPr>
        <xdr:cNvSpPr/>
      </xdr:nvSpPr>
      <xdr:spPr>
        <a:xfrm>
          <a:off x="11231880" y="13875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145687</xdr:rowOff>
    </xdr:from>
    <xdr:to>
      <xdr:col>85</xdr:col>
      <xdr:colOff>177800</xdr:colOff>
      <xdr:row>82</xdr:row>
      <xdr:rowOff>75837</xdr:rowOff>
    </xdr:to>
    <xdr:sp macro="" textlink="">
      <xdr:nvSpPr>
        <xdr:cNvPr id="600" name="楕円 599">
          <a:extLst>
            <a:ext uri="{FF2B5EF4-FFF2-40B4-BE49-F238E27FC236}">
              <a16:creationId xmlns:a16="http://schemas.microsoft.com/office/drawing/2014/main" id="{00000000-0008-0000-0F00-000058020000}"/>
            </a:ext>
          </a:extLst>
        </xdr:cNvPr>
        <xdr:cNvSpPr/>
      </xdr:nvSpPr>
      <xdr:spPr>
        <a:xfrm>
          <a:off x="14325600" y="1372452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168564</xdr:rowOff>
    </xdr:from>
    <xdr:ext cx="405111" cy="259045"/>
    <xdr:sp macro="" textlink="">
      <xdr:nvSpPr>
        <xdr:cNvPr id="601" name="【消防施設】&#10;有形固定資産減価償却率該当値テキスト">
          <a:extLst>
            <a:ext uri="{FF2B5EF4-FFF2-40B4-BE49-F238E27FC236}">
              <a16:creationId xmlns:a16="http://schemas.microsoft.com/office/drawing/2014/main" id="{00000000-0008-0000-0F00-000059020000}"/>
            </a:ext>
          </a:extLst>
        </xdr:cNvPr>
        <xdr:cNvSpPr txBox="1"/>
      </xdr:nvSpPr>
      <xdr:spPr>
        <a:xfrm>
          <a:off x="14414500" y="1357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113030</xdr:rowOff>
    </xdr:from>
    <xdr:to>
      <xdr:col>81</xdr:col>
      <xdr:colOff>101600</xdr:colOff>
      <xdr:row>87</xdr:row>
      <xdr:rowOff>43180</xdr:rowOff>
    </xdr:to>
    <xdr:sp macro="" textlink="">
      <xdr:nvSpPr>
        <xdr:cNvPr id="602" name="楕円 601">
          <a:extLst>
            <a:ext uri="{FF2B5EF4-FFF2-40B4-BE49-F238E27FC236}">
              <a16:creationId xmlns:a16="http://schemas.microsoft.com/office/drawing/2014/main" id="{00000000-0008-0000-0F00-00005A020000}"/>
            </a:ext>
          </a:extLst>
        </xdr:cNvPr>
        <xdr:cNvSpPr/>
      </xdr:nvSpPr>
      <xdr:spPr>
        <a:xfrm>
          <a:off x="13578840" y="14530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25037</xdr:rowOff>
    </xdr:from>
    <xdr:to>
      <xdr:col>85</xdr:col>
      <xdr:colOff>127000</xdr:colOff>
      <xdr:row>86</xdr:row>
      <xdr:rowOff>163830</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flipV="1">
          <a:off x="13629640" y="13771517"/>
          <a:ext cx="746760" cy="80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363</xdr:rowOff>
    </xdr:from>
    <xdr:to>
      <xdr:col>76</xdr:col>
      <xdr:colOff>165100</xdr:colOff>
      <xdr:row>82</xdr:row>
      <xdr:rowOff>101963</xdr:rowOff>
    </xdr:to>
    <xdr:sp macro="" textlink="">
      <xdr:nvSpPr>
        <xdr:cNvPr id="604" name="楕円 603">
          <a:extLst>
            <a:ext uri="{FF2B5EF4-FFF2-40B4-BE49-F238E27FC236}">
              <a16:creationId xmlns:a16="http://schemas.microsoft.com/office/drawing/2014/main" id="{00000000-0008-0000-0F00-00005C020000}"/>
            </a:ext>
          </a:extLst>
        </xdr:cNvPr>
        <xdr:cNvSpPr/>
      </xdr:nvSpPr>
      <xdr:spPr>
        <a:xfrm>
          <a:off x="12804140" y="1374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51163</xdr:rowOff>
    </xdr:from>
    <xdr:to>
      <xdr:col>81</xdr:col>
      <xdr:colOff>50800</xdr:colOff>
      <xdr:row>86</xdr:row>
      <xdr:rowOff>163830</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a:off x="12854940" y="13797643"/>
          <a:ext cx="774700" cy="78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66239</xdr:rowOff>
    </xdr:from>
    <xdr:ext cx="405111" cy="259045"/>
    <xdr:sp macro="" textlink="">
      <xdr:nvSpPr>
        <xdr:cNvPr id="606" name="n_1aveValue【消防施設】&#10;有形固定資産減価償却率">
          <a:extLst>
            <a:ext uri="{FF2B5EF4-FFF2-40B4-BE49-F238E27FC236}">
              <a16:creationId xmlns:a16="http://schemas.microsoft.com/office/drawing/2014/main" id="{00000000-0008-0000-0F00-00005E020000}"/>
            </a:ext>
          </a:extLst>
        </xdr:cNvPr>
        <xdr:cNvSpPr txBox="1"/>
      </xdr:nvSpPr>
      <xdr:spPr>
        <a:xfrm>
          <a:off x="13437244" y="13645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49003</xdr:rowOff>
    </xdr:from>
    <xdr:ext cx="405111" cy="259045"/>
    <xdr:sp macro="" textlink="">
      <xdr:nvSpPr>
        <xdr:cNvPr id="607" name="n_2aveValue【消防施設】&#10;有形固定資産減価償却率">
          <a:extLst>
            <a:ext uri="{FF2B5EF4-FFF2-40B4-BE49-F238E27FC236}">
              <a16:creationId xmlns:a16="http://schemas.microsoft.com/office/drawing/2014/main" id="{00000000-0008-0000-0F00-00005F020000}"/>
            </a:ext>
          </a:extLst>
        </xdr:cNvPr>
        <xdr:cNvSpPr txBox="1"/>
      </xdr:nvSpPr>
      <xdr:spPr>
        <a:xfrm>
          <a:off x="12675244" y="13963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80934</xdr:rowOff>
    </xdr:from>
    <xdr:ext cx="405111" cy="259045"/>
    <xdr:sp macro="" textlink="">
      <xdr:nvSpPr>
        <xdr:cNvPr id="608" name="n_3aveValue【消防施設】&#10;有形固定資産減価償却率">
          <a:extLst>
            <a:ext uri="{FF2B5EF4-FFF2-40B4-BE49-F238E27FC236}">
              <a16:creationId xmlns:a16="http://schemas.microsoft.com/office/drawing/2014/main" id="{00000000-0008-0000-0F00-000060020000}"/>
            </a:ext>
          </a:extLst>
        </xdr:cNvPr>
        <xdr:cNvSpPr txBox="1"/>
      </xdr:nvSpPr>
      <xdr:spPr>
        <a:xfrm>
          <a:off x="11900544" y="1365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76035</xdr:rowOff>
    </xdr:from>
    <xdr:ext cx="405111" cy="259045"/>
    <xdr:sp macro="" textlink="">
      <xdr:nvSpPr>
        <xdr:cNvPr id="609" name="n_4aveValue【消防施設】&#10;有形固定資産減価償却率">
          <a:extLst>
            <a:ext uri="{FF2B5EF4-FFF2-40B4-BE49-F238E27FC236}">
              <a16:creationId xmlns:a16="http://schemas.microsoft.com/office/drawing/2014/main" id="{00000000-0008-0000-0F00-000061020000}"/>
            </a:ext>
          </a:extLst>
        </xdr:cNvPr>
        <xdr:cNvSpPr txBox="1"/>
      </xdr:nvSpPr>
      <xdr:spPr>
        <a:xfrm>
          <a:off x="11102984" y="1365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34307</xdr:rowOff>
    </xdr:from>
    <xdr:ext cx="405111" cy="259045"/>
    <xdr:sp macro="" textlink="">
      <xdr:nvSpPr>
        <xdr:cNvPr id="610" name="n_1mainValue【消防施設】&#10;有形固定資産減価償却率">
          <a:extLst>
            <a:ext uri="{FF2B5EF4-FFF2-40B4-BE49-F238E27FC236}">
              <a16:creationId xmlns:a16="http://schemas.microsoft.com/office/drawing/2014/main" id="{00000000-0008-0000-0F00-000062020000}"/>
            </a:ext>
          </a:extLst>
        </xdr:cNvPr>
        <xdr:cNvSpPr txBox="1"/>
      </xdr:nvSpPr>
      <xdr:spPr>
        <a:xfrm>
          <a:off x="13437244" y="1461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118490</xdr:rowOff>
    </xdr:from>
    <xdr:ext cx="405111" cy="259045"/>
    <xdr:sp macro="" textlink="">
      <xdr:nvSpPr>
        <xdr:cNvPr id="611" name="n_2mainValue【消防施設】&#10;有形固定資産減価償却率">
          <a:extLst>
            <a:ext uri="{FF2B5EF4-FFF2-40B4-BE49-F238E27FC236}">
              <a16:creationId xmlns:a16="http://schemas.microsoft.com/office/drawing/2014/main" id="{00000000-0008-0000-0F00-000063020000}"/>
            </a:ext>
          </a:extLst>
        </xdr:cNvPr>
        <xdr:cNvSpPr txBox="1"/>
      </xdr:nvSpPr>
      <xdr:spPr>
        <a:xfrm>
          <a:off x="12675244" y="1352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6" name="【消防施設】&#10;一人当たり面積グラフ枠">
          <a:extLst>
            <a:ext uri="{FF2B5EF4-FFF2-40B4-BE49-F238E27FC236}">
              <a16:creationId xmlns:a16="http://schemas.microsoft.com/office/drawing/2014/main" id="{00000000-0008-0000-0F00-00007C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74023</xdr:rowOff>
    </xdr:from>
    <xdr:to>
      <xdr:col>116</xdr:col>
      <xdr:colOff>62864</xdr:colOff>
      <xdr:row>86</xdr:row>
      <xdr:rowOff>150223</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flipV="1">
          <a:off x="19509104" y="13149943"/>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154050</xdr:rowOff>
    </xdr:from>
    <xdr:ext cx="469744" cy="259045"/>
    <xdr:sp macro="" textlink="">
      <xdr:nvSpPr>
        <xdr:cNvPr id="638" name="【消防施設】&#10;一人当たり面積最小値テキスト">
          <a:extLst>
            <a:ext uri="{FF2B5EF4-FFF2-40B4-BE49-F238E27FC236}">
              <a16:creationId xmlns:a16="http://schemas.microsoft.com/office/drawing/2014/main" id="{00000000-0008-0000-0F00-00007E020000}"/>
            </a:ext>
          </a:extLst>
        </xdr:cNvPr>
        <xdr:cNvSpPr txBox="1"/>
      </xdr:nvSpPr>
      <xdr:spPr>
        <a:xfrm>
          <a:off x="19547840" y="1457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150223</xdr:rowOff>
    </xdr:from>
    <xdr:to>
      <xdr:col>116</xdr:col>
      <xdr:colOff>152400</xdr:colOff>
      <xdr:row>86</xdr:row>
      <xdr:rowOff>150223</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9443700" y="145672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20700</xdr:rowOff>
    </xdr:from>
    <xdr:ext cx="469744" cy="259045"/>
    <xdr:sp macro="" textlink="">
      <xdr:nvSpPr>
        <xdr:cNvPr id="640" name="【消防施設】&#10;一人当たり面積最大値テキスト">
          <a:extLst>
            <a:ext uri="{FF2B5EF4-FFF2-40B4-BE49-F238E27FC236}">
              <a16:creationId xmlns:a16="http://schemas.microsoft.com/office/drawing/2014/main" id="{00000000-0008-0000-0F00-000080020000}"/>
            </a:ext>
          </a:extLst>
        </xdr:cNvPr>
        <xdr:cNvSpPr txBox="1"/>
      </xdr:nvSpPr>
      <xdr:spPr>
        <a:xfrm>
          <a:off x="19547840" y="1292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74023</xdr:rowOff>
    </xdr:from>
    <xdr:to>
      <xdr:col>116</xdr:col>
      <xdr:colOff>152400</xdr:colOff>
      <xdr:row>78</xdr:row>
      <xdr:rowOff>74023</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9443700" y="131499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130101</xdr:rowOff>
    </xdr:from>
    <xdr:ext cx="469744" cy="259045"/>
    <xdr:sp macro="" textlink="">
      <xdr:nvSpPr>
        <xdr:cNvPr id="642" name="【消防施設】&#10;一人当たり面積平均値テキスト">
          <a:extLst>
            <a:ext uri="{FF2B5EF4-FFF2-40B4-BE49-F238E27FC236}">
              <a16:creationId xmlns:a16="http://schemas.microsoft.com/office/drawing/2014/main" id="{00000000-0008-0000-0F00-000082020000}"/>
            </a:ext>
          </a:extLst>
        </xdr:cNvPr>
        <xdr:cNvSpPr txBox="1"/>
      </xdr:nvSpPr>
      <xdr:spPr>
        <a:xfrm>
          <a:off x="19547840" y="14211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151674</xdr:rowOff>
    </xdr:from>
    <xdr:to>
      <xdr:col>116</xdr:col>
      <xdr:colOff>114300</xdr:colOff>
      <xdr:row>85</xdr:row>
      <xdr:rowOff>81824</xdr:rowOff>
    </xdr:to>
    <xdr:sp macro="" textlink="">
      <xdr:nvSpPr>
        <xdr:cNvPr id="643" name="フローチャート: 判断 642">
          <a:extLst>
            <a:ext uri="{FF2B5EF4-FFF2-40B4-BE49-F238E27FC236}">
              <a16:creationId xmlns:a16="http://schemas.microsoft.com/office/drawing/2014/main" id="{00000000-0008-0000-0F00-000083020000}"/>
            </a:ext>
          </a:extLst>
        </xdr:cNvPr>
        <xdr:cNvSpPr/>
      </xdr:nvSpPr>
      <xdr:spPr>
        <a:xfrm>
          <a:off x="19458940" y="142334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163649</xdr:rowOff>
    </xdr:from>
    <xdr:to>
      <xdr:col>112</xdr:col>
      <xdr:colOff>38100</xdr:colOff>
      <xdr:row>85</xdr:row>
      <xdr:rowOff>93799</xdr:rowOff>
    </xdr:to>
    <xdr:sp macro="" textlink="">
      <xdr:nvSpPr>
        <xdr:cNvPr id="644" name="フローチャート: 判断 643">
          <a:extLst>
            <a:ext uri="{FF2B5EF4-FFF2-40B4-BE49-F238E27FC236}">
              <a16:creationId xmlns:a16="http://schemas.microsoft.com/office/drawing/2014/main" id="{00000000-0008-0000-0F00-000084020000}"/>
            </a:ext>
          </a:extLst>
        </xdr:cNvPr>
        <xdr:cNvSpPr/>
      </xdr:nvSpPr>
      <xdr:spPr>
        <a:xfrm>
          <a:off x="18735040" y="142454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45538</xdr:rowOff>
    </xdr:from>
    <xdr:to>
      <xdr:col>107</xdr:col>
      <xdr:colOff>101600</xdr:colOff>
      <xdr:row>85</xdr:row>
      <xdr:rowOff>147138</xdr:rowOff>
    </xdr:to>
    <xdr:sp macro="" textlink="">
      <xdr:nvSpPr>
        <xdr:cNvPr id="645" name="フローチャート: 判断 644">
          <a:extLst>
            <a:ext uri="{FF2B5EF4-FFF2-40B4-BE49-F238E27FC236}">
              <a16:creationId xmlns:a16="http://schemas.microsoft.com/office/drawing/2014/main" id="{00000000-0008-0000-0F00-000085020000}"/>
            </a:ext>
          </a:extLst>
        </xdr:cNvPr>
        <xdr:cNvSpPr/>
      </xdr:nvSpPr>
      <xdr:spPr>
        <a:xfrm>
          <a:off x="17937480" y="1429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108676</xdr:rowOff>
    </xdr:from>
    <xdr:to>
      <xdr:col>102</xdr:col>
      <xdr:colOff>165100</xdr:colOff>
      <xdr:row>86</xdr:row>
      <xdr:rowOff>38826</xdr:rowOff>
    </xdr:to>
    <xdr:sp macro="" textlink="">
      <xdr:nvSpPr>
        <xdr:cNvPr id="646" name="フローチャート: 判断 645">
          <a:extLst>
            <a:ext uri="{FF2B5EF4-FFF2-40B4-BE49-F238E27FC236}">
              <a16:creationId xmlns:a16="http://schemas.microsoft.com/office/drawing/2014/main" id="{00000000-0008-0000-0F00-000086020000}"/>
            </a:ext>
          </a:extLst>
        </xdr:cNvPr>
        <xdr:cNvSpPr/>
      </xdr:nvSpPr>
      <xdr:spPr>
        <a:xfrm>
          <a:off x="17162780" y="143580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110852</xdr:rowOff>
    </xdr:from>
    <xdr:to>
      <xdr:col>98</xdr:col>
      <xdr:colOff>38100</xdr:colOff>
      <xdr:row>86</xdr:row>
      <xdr:rowOff>41002</xdr:rowOff>
    </xdr:to>
    <xdr:sp macro="" textlink="">
      <xdr:nvSpPr>
        <xdr:cNvPr id="647" name="フローチャート: 判断 646">
          <a:extLst>
            <a:ext uri="{FF2B5EF4-FFF2-40B4-BE49-F238E27FC236}">
              <a16:creationId xmlns:a16="http://schemas.microsoft.com/office/drawing/2014/main" id="{00000000-0008-0000-0F00-000087020000}"/>
            </a:ext>
          </a:extLst>
        </xdr:cNvPr>
        <xdr:cNvSpPr/>
      </xdr:nvSpPr>
      <xdr:spPr>
        <a:xfrm>
          <a:off x="16388080" y="143602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86361</xdr:rowOff>
    </xdr:from>
    <xdr:to>
      <xdr:col>116</xdr:col>
      <xdr:colOff>114300</xdr:colOff>
      <xdr:row>85</xdr:row>
      <xdr:rowOff>16511</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9458940" y="14168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109238</xdr:rowOff>
    </xdr:from>
    <xdr:ext cx="469744" cy="259045"/>
    <xdr:sp macro="" textlink="">
      <xdr:nvSpPr>
        <xdr:cNvPr id="654" name="【消防施設】&#10;一人当たり面積該当値テキスト">
          <a:extLst>
            <a:ext uri="{FF2B5EF4-FFF2-40B4-BE49-F238E27FC236}">
              <a16:creationId xmlns:a16="http://schemas.microsoft.com/office/drawing/2014/main" id="{00000000-0008-0000-0F00-00008E020000}"/>
            </a:ext>
          </a:extLst>
        </xdr:cNvPr>
        <xdr:cNvSpPr txBox="1"/>
      </xdr:nvSpPr>
      <xdr:spPr>
        <a:xfrm>
          <a:off x="19547840" y="1402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31387</xdr:rowOff>
    </xdr:from>
    <xdr:to>
      <xdr:col>112</xdr:col>
      <xdr:colOff>38100</xdr:colOff>
      <xdr:row>85</xdr:row>
      <xdr:rowOff>132987</xdr:rowOff>
    </xdr:to>
    <xdr:sp macro="" textlink="">
      <xdr:nvSpPr>
        <xdr:cNvPr id="655" name="楕円 654">
          <a:extLst>
            <a:ext uri="{FF2B5EF4-FFF2-40B4-BE49-F238E27FC236}">
              <a16:creationId xmlns:a16="http://schemas.microsoft.com/office/drawing/2014/main" id="{00000000-0008-0000-0F00-00008F020000}"/>
            </a:ext>
          </a:extLst>
        </xdr:cNvPr>
        <xdr:cNvSpPr/>
      </xdr:nvSpPr>
      <xdr:spPr>
        <a:xfrm>
          <a:off x="18735040" y="142807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137161</xdr:rowOff>
    </xdr:from>
    <xdr:to>
      <xdr:col>116</xdr:col>
      <xdr:colOff>63500</xdr:colOff>
      <xdr:row>85</xdr:row>
      <xdr:rowOff>82187</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flipV="1">
          <a:off x="18778220" y="14218921"/>
          <a:ext cx="731520" cy="11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131536</xdr:rowOff>
    </xdr:from>
    <xdr:to>
      <xdr:col>107</xdr:col>
      <xdr:colOff>101600</xdr:colOff>
      <xdr:row>86</xdr:row>
      <xdr:rowOff>61686</xdr:rowOff>
    </xdr:to>
    <xdr:sp macro="" textlink="">
      <xdr:nvSpPr>
        <xdr:cNvPr id="657" name="楕円 656">
          <a:extLst>
            <a:ext uri="{FF2B5EF4-FFF2-40B4-BE49-F238E27FC236}">
              <a16:creationId xmlns:a16="http://schemas.microsoft.com/office/drawing/2014/main" id="{00000000-0008-0000-0F00-000091020000}"/>
            </a:ext>
          </a:extLst>
        </xdr:cNvPr>
        <xdr:cNvSpPr/>
      </xdr:nvSpPr>
      <xdr:spPr>
        <a:xfrm>
          <a:off x="17937480" y="143809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82187</xdr:rowOff>
    </xdr:from>
    <xdr:to>
      <xdr:col>111</xdr:col>
      <xdr:colOff>177800</xdr:colOff>
      <xdr:row>86</xdr:row>
      <xdr:rowOff>10886</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flipV="1">
          <a:off x="17988280" y="14331587"/>
          <a:ext cx="789940" cy="9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110326</xdr:rowOff>
    </xdr:from>
    <xdr:ext cx="469744" cy="259045"/>
    <xdr:sp macro="" textlink="">
      <xdr:nvSpPr>
        <xdr:cNvPr id="659" name="n_1aveValue【消防施設】&#10;一人当たり面積">
          <a:extLst>
            <a:ext uri="{FF2B5EF4-FFF2-40B4-BE49-F238E27FC236}">
              <a16:creationId xmlns:a16="http://schemas.microsoft.com/office/drawing/2014/main" id="{00000000-0008-0000-0F00-000093020000}"/>
            </a:ext>
          </a:extLst>
        </xdr:cNvPr>
        <xdr:cNvSpPr txBox="1"/>
      </xdr:nvSpPr>
      <xdr:spPr>
        <a:xfrm>
          <a:off x="18561127" y="14024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163665</xdr:rowOff>
    </xdr:from>
    <xdr:ext cx="469744" cy="259045"/>
    <xdr:sp macro="" textlink="">
      <xdr:nvSpPr>
        <xdr:cNvPr id="660" name="n_2aveValue【消防施設】&#10;一人当たり面積">
          <a:extLst>
            <a:ext uri="{FF2B5EF4-FFF2-40B4-BE49-F238E27FC236}">
              <a16:creationId xmlns:a16="http://schemas.microsoft.com/office/drawing/2014/main" id="{00000000-0008-0000-0F00-000094020000}"/>
            </a:ext>
          </a:extLst>
        </xdr:cNvPr>
        <xdr:cNvSpPr txBox="1"/>
      </xdr:nvSpPr>
      <xdr:spPr>
        <a:xfrm>
          <a:off x="17776267" y="1407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55353</xdr:rowOff>
    </xdr:from>
    <xdr:ext cx="469744" cy="259045"/>
    <xdr:sp macro="" textlink="">
      <xdr:nvSpPr>
        <xdr:cNvPr id="661" name="n_3aveValue【消防施設】&#10;一人当たり面積">
          <a:extLst>
            <a:ext uri="{FF2B5EF4-FFF2-40B4-BE49-F238E27FC236}">
              <a16:creationId xmlns:a16="http://schemas.microsoft.com/office/drawing/2014/main" id="{00000000-0008-0000-0F00-000095020000}"/>
            </a:ext>
          </a:extLst>
        </xdr:cNvPr>
        <xdr:cNvSpPr txBox="1"/>
      </xdr:nvSpPr>
      <xdr:spPr>
        <a:xfrm>
          <a:off x="17001567" y="1413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57529</xdr:rowOff>
    </xdr:from>
    <xdr:ext cx="469744" cy="259045"/>
    <xdr:sp macro="" textlink="">
      <xdr:nvSpPr>
        <xdr:cNvPr id="662" name="n_4aveValue【消防施設】&#10;一人当たり面積">
          <a:extLst>
            <a:ext uri="{FF2B5EF4-FFF2-40B4-BE49-F238E27FC236}">
              <a16:creationId xmlns:a16="http://schemas.microsoft.com/office/drawing/2014/main" id="{00000000-0008-0000-0F00-000096020000}"/>
            </a:ext>
          </a:extLst>
        </xdr:cNvPr>
        <xdr:cNvSpPr txBox="1"/>
      </xdr:nvSpPr>
      <xdr:spPr>
        <a:xfrm>
          <a:off x="16226867" y="1413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124114</xdr:rowOff>
    </xdr:from>
    <xdr:ext cx="469744" cy="259045"/>
    <xdr:sp macro="" textlink="">
      <xdr:nvSpPr>
        <xdr:cNvPr id="663" name="n_1mainValue【消防施設】&#10;一人当たり面積">
          <a:extLst>
            <a:ext uri="{FF2B5EF4-FFF2-40B4-BE49-F238E27FC236}">
              <a16:creationId xmlns:a16="http://schemas.microsoft.com/office/drawing/2014/main" id="{00000000-0008-0000-0F00-000097020000}"/>
            </a:ext>
          </a:extLst>
        </xdr:cNvPr>
        <xdr:cNvSpPr txBox="1"/>
      </xdr:nvSpPr>
      <xdr:spPr>
        <a:xfrm>
          <a:off x="18561127" y="1437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52813</xdr:rowOff>
    </xdr:from>
    <xdr:ext cx="469744" cy="259045"/>
    <xdr:sp macro="" textlink="">
      <xdr:nvSpPr>
        <xdr:cNvPr id="664" name="n_2mainValue【消防施設】&#10;一人当たり面積">
          <a:extLst>
            <a:ext uri="{FF2B5EF4-FFF2-40B4-BE49-F238E27FC236}">
              <a16:creationId xmlns:a16="http://schemas.microsoft.com/office/drawing/2014/main" id="{00000000-0008-0000-0F00-000098020000}"/>
            </a:ext>
          </a:extLst>
        </xdr:cNvPr>
        <xdr:cNvSpPr txBox="1"/>
      </xdr:nvSpPr>
      <xdr:spPr>
        <a:xfrm>
          <a:off x="17776267" y="144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9" name="【庁舎】&#10;有形固定資産減価償却率グラフ枠">
          <a:extLst>
            <a:ext uri="{FF2B5EF4-FFF2-40B4-BE49-F238E27FC236}">
              <a16:creationId xmlns:a16="http://schemas.microsoft.com/office/drawing/2014/main" id="{00000000-0008-0000-0F00-0000B1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flipV="1">
          <a:off x="14375764" y="16774886"/>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91" name="【庁舎】&#10;有形固定資産減価償却率最小値テキスト">
          <a:extLst>
            <a:ext uri="{FF2B5EF4-FFF2-40B4-BE49-F238E27FC236}">
              <a16:creationId xmlns:a16="http://schemas.microsoft.com/office/drawing/2014/main" id="{00000000-0008-0000-0F00-0000B302000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693" name="【庁舎】&#10;有形固定資産減価償却率最大値テキスト">
          <a:extLst>
            <a:ext uri="{FF2B5EF4-FFF2-40B4-BE49-F238E27FC236}">
              <a16:creationId xmlns:a16="http://schemas.microsoft.com/office/drawing/2014/main" id="{00000000-0008-0000-0F00-0000B5020000}"/>
            </a:ext>
          </a:extLst>
        </xdr:cNvPr>
        <xdr:cNvSpPr txBox="1"/>
      </xdr:nvSpPr>
      <xdr:spPr>
        <a:xfrm>
          <a:off x="14414500" y="165577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4287500" y="167748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142620</xdr:rowOff>
    </xdr:from>
    <xdr:ext cx="405111" cy="259045"/>
    <xdr:sp macro="" textlink="">
      <xdr:nvSpPr>
        <xdr:cNvPr id="695" name="【庁舎】&#10;有形固定資産減価償却率平均値テキスト">
          <a:extLst>
            <a:ext uri="{FF2B5EF4-FFF2-40B4-BE49-F238E27FC236}">
              <a16:creationId xmlns:a16="http://schemas.microsoft.com/office/drawing/2014/main" id="{00000000-0008-0000-0F00-0000B7020000}"/>
            </a:ext>
          </a:extLst>
        </xdr:cNvPr>
        <xdr:cNvSpPr txBox="1"/>
      </xdr:nvSpPr>
      <xdr:spPr>
        <a:xfrm>
          <a:off x="14414500" y="17409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14325600" y="1743111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13578840" y="174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1280414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12029440" y="17616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9071</xdr:rowOff>
    </xdr:from>
    <xdr:to>
      <xdr:col>67</xdr:col>
      <xdr:colOff>101600</xdr:colOff>
      <xdr:row>105</xdr:row>
      <xdr:rowOff>110671</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11231880" y="1761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89081</xdr:rowOff>
    </xdr:from>
    <xdr:to>
      <xdr:col>85</xdr:col>
      <xdr:colOff>177800</xdr:colOff>
      <xdr:row>102</xdr:row>
      <xdr:rowOff>19231</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14325600" y="1702072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111958</xdr:rowOff>
    </xdr:from>
    <xdr:ext cx="405111" cy="259045"/>
    <xdr:sp macro="" textlink="">
      <xdr:nvSpPr>
        <xdr:cNvPr id="707" name="【庁舎】&#10;有形固定資産減価償却率該当値テキスト">
          <a:extLst>
            <a:ext uri="{FF2B5EF4-FFF2-40B4-BE49-F238E27FC236}">
              <a16:creationId xmlns:a16="http://schemas.microsoft.com/office/drawing/2014/main" id="{00000000-0008-0000-0F00-0000C3020000}"/>
            </a:ext>
          </a:extLst>
        </xdr:cNvPr>
        <xdr:cNvSpPr txBox="1"/>
      </xdr:nvSpPr>
      <xdr:spPr>
        <a:xfrm>
          <a:off x="14414500" y="16875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48261</xdr:rowOff>
    </xdr:from>
    <xdr:to>
      <xdr:col>81</xdr:col>
      <xdr:colOff>101600</xdr:colOff>
      <xdr:row>101</xdr:row>
      <xdr:rowOff>149861</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13578840" y="169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99061</xdr:rowOff>
    </xdr:from>
    <xdr:to>
      <xdr:col>85</xdr:col>
      <xdr:colOff>127000</xdr:colOff>
      <xdr:row>101</xdr:row>
      <xdr:rowOff>139881</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13629640" y="17030701"/>
          <a:ext cx="74676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151130</xdr:rowOff>
    </xdr:from>
    <xdr:to>
      <xdr:col>76</xdr:col>
      <xdr:colOff>165100</xdr:colOff>
      <xdr:row>101</xdr:row>
      <xdr:rowOff>81280</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12804140" y="16915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30480</xdr:rowOff>
    </xdr:from>
    <xdr:to>
      <xdr:col>81</xdr:col>
      <xdr:colOff>50800</xdr:colOff>
      <xdr:row>101</xdr:row>
      <xdr:rowOff>99061</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12854940" y="16962120"/>
          <a:ext cx="7747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140988</xdr:rowOff>
    </xdr:from>
    <xdr:ext cx="405111" cy="259045"/>
    <xdr:sp macro="" textlink="">
      <xdr:nvSpPr>
        <xdr:cNvPr id="712" name="n_1aveValue【庁舎】&#10;有形固定資産減価償却率">
          <a:extLst>
            <a:ext uri="{FF2B5EF4-FFF2-40B4-BE49-F238E27FC236}">
              <a16:creationId xmlns:a16="http://schemas.microsoft.com/office/drawing/2014/main" id="{00000000-0008-0000-0F00-0000C8020000}"/>
            </a:ext>
          </a:extLst>
        </xdr:cNvPr>
        <xdr:cNvSpPr txBox="1"/>
      </xdr:nvSpPr>
      <xdr:spPr>
        <a:xfrm>
          <a:off x="13437244" y="175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713" name="n_2aveValue【庁舎】&#10;有形固定資産減価償却率">
          <a:extLst>
            <a:ext uri="{FF2B5EF4-FFF2-40B4-BE49-F238E27FC236}">
              <a16:creationId xmlns:a16="http://schemas.microsoft.com/office/drawing/2014/main" id="{00000000-0008-0000-0F00-0000C9020000}"/>
            </a:ext>
          </a:extLst>
        </xdr:cNvPr>
        <xdr:cNvSpPr txBox="1"/>
      </xdr:nvSpPr>
      <xdr:spPr>
        <a:xfrm>
          <a:off x="12675244"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132097</xdr:rowOff>
    </xdr:from>
    <xdr:ext cx="405111" cy="259045"/>
    <xdr:sp macro="" textlink="">
      <xdr:nvSpPr>
        <xdr:cNvPr id="714" name="n_3aveValue【庁舎】&#10;有形固定資産減価償却率">
          <a:extLst>
            <a:ext uri="{FF2B5EF4-FFF2-40B4-BE49-F238E27FC236}">
              <a16:creationId xmlns:a16="http://schemas.microsoft.com/office/drawing/2014/main" id="{00000000-0008-0000-0F00-0000CA020000}"/>
            </a:ext>
          </a:extLst>
        </xdr:cNvPr>
        <xdr:cNvSpPr txBox="1"/>
      </xdr:nvSpPr>
      <xdr:spPr>
        <a:xfrm>
          <a:off x="11900544" y="1739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127198</xdr:rowOff>
    </xdr:from>
    <xdr:ext cx="405111" cy="259045"/>
    <xdr:sp macro="" textlink="">
      <xdr:nvSpPr>
        <xdr:cNvPr id="715" name="n_4aveValue【庁舎】&#10;有形固定資産減価償却率">
          <a:extLst>
            <a:ext uri="{FF2B5EF4-FFF2-40B4-BE49-F238E27FC236}">
              <a16:creationId xmlns:a16="http://schemas.microsoft.com/office/drawing/2014/main" id="{00000000-0008-0000-0F00-0000CB020000}"/>
            </a:ext>
          </a:extLst>
        </xdr:cNvPr>
        <xdr:cNvSpPr txBox="1"/>
      </xdr:nvSpPr>
      <xdr:spPr>
        <a:xfrm>
          <a:off x="11102984" y="17394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166388</xdr:rowOff>
    </xdr:from>
    <xdr:ext cx="405111" cy="259045"/>
    <xdr:sp macro="" textlink="">
      <xdr:nvSpPr>
        <xdr:cNvPr id="716" name="n_1mainValue【庁舎】&#10;有形固定資産減価償却率">
          <a:extLst>
            <a:ext uri="{FF2B5EF4-FFF2-40B4-BE49-F238E27FC236}">
              <a16:creationId xmlns:a16="http://schemas.microsoft.com/office/drawing/2014/main" id="{00000000-0008-0000-0F00-0000CC020000}"/>
            </a:ext>
          </a:extLst>
        </xdr:cNvPr>
        <xdr:cNvSpPr txBox="1"/>
      </xdr:nvSpPr>
      <xdr:spPr>
        <a:xfrm>
          <a:off x="13437244" y="16762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97807</xdr:rowOff>
    </xdr:from>
    <xdr:ext cx="405111" cy="259045"/>
    <xdr:sp macro="" textlink="">
      <xdr:nvSpPr>
        <xdr:cNvPr id="717" name="n_2mainValue【庁舎】&#10;有形固定資産減価償却率">
          <a:extLst>
            <a:ext uri="{FF2B5EF4-FFF2-40B4-BE49-F238E27FC236}">
              <a16:creationId xmlns:a16="http://schemas.microsoft.com/office/drawing/2014/main" id="{00000000-0008-0000-0F00-0000CD020000}"/>
            </a:ext>
          </a:extLst>
        </xdr:cNvPr>
        <xdr:cNvSpPr txBox="1"/>
      </xdr:nvSpPr>
      <xdr:spPr>
        <a:xfrm>
          <a:off x="12675244" y="1669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8" name="【庁舎】&#10;一人当たり面積グラフ枠">
          <a:extLst>
            <a:ext uri="{FF2B5EF4-FFF2-40B4-BE49-F238E27FC236}">
              <a16:creationId xmlns:a16="http://schemas.microsoft.com/office/drawing/2014/main" id="{00000000-0008-0000-0F00-0000E2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46482</xdr:rowOff>
    </xdr:from>
    <xdr:to>
      <xdr:col>116</xdr:col>
      <xdr:colOff>62864</xdr:colOff>
      <xdr:row>107</xdr:row>
      <xdr:rowOff>135637</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flipV="1">
          <a:off x="19509104" y="16978122"/>
          <a:ext cx="0" cy="109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139464</xdr:rowOff>
    </xdr:from>
    <xdr:ext cx="469744" cy="259045"/>
    <xdr:sp macro="" textlink="">
      <xdr:nvSpPr>
        <xdr:cNvPr id="740" name="【庁舎】&#10;一人当たり面積最小値テキスト">
          <a:extLst>
            <a:ext uri="{FF2B5EF4-FFF2-40B4-BE49-F238E27FC236}">
              <a16:creationId xmlns:a16="http://schemas.microsoft.com/office/drawing/2014/main" id="{00000000-0008-0000-0F00-0000E4020000}"/>
            </a:ext>
          </a:extLst>
        </xdr:cNvPr>
        <xdr:cNvSpPr txBox="1"/>
      </xdr:nvSpPr>
      <xdr:spPr>
        <a:xfrm>
          <a:off x="19547840" y="1807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135637</xdr:rowOff>
    </xdr:from>
    <xdr:to>
      <xdr:col>116</xdr:col>
      <xdr:colOff>152400</xdr:colOff>
      <xdr:row>107</xdr:row>
      <xdr:rowOff>135637</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9443700" y="180731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164609</xdr:rowOff>
    </xdr:from>
    <xdr:ext cx="469744" cy="259045"/>
    <xdr:sp macro="" textlink="">
      <xdr:nvSpPr>
        <xdr:cNvPr id="742" name="【庁舎】&#10;一人当たり面積最大値テキスト">
          <a:extLst>
            <a:ext uri="{FF2B5EF4-FFF2-40B4-BE49-F238E27FC236}">
              <a16:creationId xmlns:a16="http://schemas.microsoft.com/office/drawing/2014/main" id="{00000000-0008-0000-0F00-0000E6020000}"/>
            </a:ext>
          </a:extLst>
        </xdr:cNvPr>
        <xdr:cNvSpPr txBox="1"/>
      </xdr:nvSpPr>
      <xdr:spPr>
        <a:xfrm>
          <a:off x="19547840" y="1676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46482</xdr:rowOff>
    </xdr:from>
    <xdr:to>
      <xdr:col>116</xdr:col>
      <xdr:colOff>152400</xdr:colOff>
      <xdr:row>101</xdr:row>
      <xdr:rowOff>46482</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9443700" y="169781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63822</xdr:rowOff>
    </xdr:from>
    <xdr:ext cx="469744" cy="259045"/>
    <xdr:sp macro="" textlink="">
      <xdr:nvSpPr>
        <xdr:cNvPr id="744" name="【庁舎】&#10;一人当たり面積平均値テキスト">
          <a:extLst>
            <a:ext uri="{FF2B5EF4-FFF2-40B4-BE49-F238E27FC236}">
              <a16:creationId xmlns:a16="http://schemas.microsoft.com/office/drawing/2014/main" id="{00000000-0008-0000-0F00-0000E8020000}"/>
            </a:ext>
          </a:extLst>
        </xdr:cNvPr>
        <xdr:cNvSpPr txBox="1"/>
      </xdr:nvSpPr>
      <xdr:spPr>
        <a:xfrm>
          <a:off x="19547840" y="17666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40945</xdr:rowOff>
    </xdr:from>
    <xdr:to>
      <xdr:col>116</xdr:col>
      <xdr:colOff>114300</xdr:colOff>
      <xdr:row>106</xdr:row>
      <xdr:rowOff>142545</xdr:rowOff>
    </xdr:to>
    <xdr:sp macro="" textlink="">
      <xdr:nvSpPr>
        <xdr:cNvPr id="745" name="フローチャート: 判断 744">
          <a:extLst>
            <a:ext uri="{FF2B5EF4-FFF2-40B4-BE49-F238E27FC236}">
              <a16:creationId xmlns:a16="http://schemas.microsoft.com/office/drawing/2014/main" id="{00000000-0008-0000-0F00-0000E9020000}"/>
            </a:ext>
          </a:extLst>
        </xdr:cNvPr>
        <xdr:cNvSpPr/>
      </xdr:nvSpPr>
      <xdr:spPr>
        <a:xfrm>
          <a:off x="19458940" y="1781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56490</xdr:rowOff>
    </xdr:from>
    <xdr:to>
      <xdr:col>112</xdr:col>
      <xdr:colOff>38100</xdr:colOff>
      <xdr:row>106</xdr:row>
      <xdr:rowOff>158090</xdr:rowOff>
    </xdr:to>
    <xdr:sp macro="" textlink="">
      <xdr:nvSpPr>
        <xdr:cNvPr id="746" name="フローチャート: 判断 745">
          <a:extLst>
            <a:ext uri="{FF2B5EF4-FFF2-40B4-BE49-F238E27FC236}">
              <a16:creationId xmlns:a16="http://schemas.microsoft.com/office/drawing/2014/main" id="{00000000-0008-0000-0F00-0000EA020000}"/>
            </a:ext>
          </a:extLst>
        </xdr:cNvPr>
        <xdr:cNvSpPr/>
      </xdr:nvSpPr>
      <xdr:spPr>
        <a:xfrm>
          <a:off x="18735040" y="178263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66548</xdr:rowOff>
    </xdr:from>
    <xdr:to>
      <xdr:col>107</xdr:col>
      <xdr:colOff>101600</xdr:colOff>
      <xdr:row>106</xdr:row>
      <xdr:rowOff>168148</xdr:rowOff>
    </xdr:to>
    <xdr:sp macro="" textlink="">
      <xdr:nvSpPr>
        <xdr:cNvPr id="747" name="フローチャート: 判断 746">
          <a:extLst>
            <a:ext uri="{FF2B5EF4-FFF2-40B4-BE49-F238E27FC236}">
              <a16:creationId xmlns:a16="http://schemas.microsoft.com/office/drawing/2014/main" id="{00000000-0008-0000-0F00-0000EB020000}"/>
            </a:ext>
          </a:extLst>
        </xdr:cNvPr>
        <xdr:cNvSpPr/>
      </xdr:nvSpPr>
      <xdr:spPr>
        <a:xfrm>
          <a:off x="17937480" y="1783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153873</xdr:rowOff>
    </xdr:from>
    <xdr:to>
      <xdr:col>102</xdr:col>
      <xdr:colOff>165100</xdr:colOff>
      <xdr:row>107</xdr:row>
      <xdr:rowOff>84023</xdr:rowOff>
    </xdr:to>
    <xdr:sp macro="" textlink="">
      <xdr:nvSpPr>
        <xdr:cNvPr id="748" name="フローチャート: 判断 747">
          <a:extLst>
            <a:ext uri="{FF2B5EF4-FFF2-40B4-BE49-F238E27FC236}">
              <a16:creationId xmlns:a16="http://schemas.microsoft.com/office/drawing/2014/main" id="{00000000-0008-0000-0F00-0000EC020000}"/>
            </a:ext>
          </a:extLst>
        </xdr:cNvPr>
        <xdr:cNvSpPr/>
      </xdr:nvSpPr>
      <xdr:spPr>
        <a:xfrm>
          <a:off x="17162780" y="179237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170332</xdr:rowOff>
    </xdr:from>
    <xdr:to>
      <xdr:col>98</xdr:col>
      <xdr:colOff>38100</xdr:colOff>
      <xdr:row>107</xdr:row>
      <xdr:rowOff>100482</xdr:rowOff>
    </xdr:to>
    <xdr:sp macro="" textlink="">
      <xdr:nvSpPr>
        <xdr:cNvPr id="749" name="フローチャート: 判断 748">
          <a:extLst>
            <a:ext uri="{FF2B5EF4-FFF2-40B4-BE49-F238E27FC236}">
              <a16:creationId xmlns:a16="http://schemas.microsoft.com/office/drawing/2014/main" id="{00000000-0008-0000-0F00-0000ED020000}"/>
            </a:ext>
          </a:extLst>
        </xdr:cNvPr>
        <xdr:cNvSpPr/>
      </xdr:nvSpPr>
      <xdr:spPr>
        <a:xfrm>
          <a:off x="16388080" y="179401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119126</xdr:rowOff>
    </xdr:from>
    <xdr:to>
      <xdr:col>116</xdr:col>
      <xdr:colOff>114300</xdr:colOff>
      <xdr:row>107</xdr:row>
      <xdr:rowOff>49276</xdr:rowOff>
    </xdr:to>
    <xdr:sp macro="" textlink="">
      <xdr:nvSpPr>
        <xdr:cNvPr id="755" name="楕円 754">
          <a:extLst>
            <a:ext uri="{FF2B5EF4-FFF2-40B4-BE49-F238E27FC236}">
              <a16:creationId xmlns:a16="http://schemas.microsoft.com/office/drawing/2014/main" id="{00000000-0008-0000-0F00-0000F3020000}"/>
            </a:ext>
          </a:extLst>
        </xdr:cNvPr>
        <xdr:cNvSpPr/>
      </xdr:nvSpPr>
      <xdr:spPr>
        <a:xfrm>
          <a:off x="19458940" y="178889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97553</xdr:rowOff>
    </xdr:from>
    <xdr:ext cx="469744" cy="259045"/>
    <xdr:sp macro="" textlink="">
      <xdr:nvSpPr>
        <xdr:cNvPr id="756" name="【庁舎】&#10;一人当たり面積該当値テキスト">
          <a:extLst>
            <a:ext uri="{FF2B5EF4-FFF2-40B4-BE49-F238E27FC236}">
              <a16:creationId xmlns:a16="http://schemas.microsoft.com/office/drawing/2014/main" id="{00000000-0008-0000-0F00-0000F4020000}"/>
            </a:ext>
          </a:extLst>
        </xdr:cNvPr>
        <xdr:cNvSpPr txBox="1"/>
      </xdr:nvSpPr>
      <xdr:spPr>
        <a:xfrm>
          <a:off x="19547840" y="17867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21286</xdr:rowOff>
    </xdr:from>
    <xdr:to>
      <xdr:col>112</xdr:col>
      <xdr:colOff>38100</xdr:colOff>
      <xdr:row>106</xdr:row>
      <xdr:rowOff>122886</xdr:rowOff>
    </xdr:to>
    <xdr:sp macro="" textlink="">
      <xdr:nvSpPr>
        <xdr:cNvPr id="757" name="楕円 756">
          <a:extLst>
            <a:ext uri="{FF2B5EF4-FFF2-40B4-BE49-F238E27FC236}">
              <a16:creationId xmlns:a16="http://schemas.microsoft.com/office/drawing/2014/main" id="{00000000-0008-0000-0F00-0000F5020000}"/>
            </a:ext>
          </a:extLst>
        </xdr:cNvPr>
        <xdr:cNvSpPr/>
      </xdr:nvSpPr>
      <xdr:spPr>
        <a:xfrm>
          <a:off x="18735040" y="177911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72086</xdr:rowOff>
    </xdr:from>
    <xdr:to>
      <xdr:col>116</xdr:col>
      <xdr:colOff>63500</xdr:colOff>
      <xdr:row>106</xdr:row>
      <xdr:rowOff>169926</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8778220" y="17841926"/>
          <a:ext cx="731520" cy="9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68835</xdr:rowOff>
    </xdr:from>
    <xdr:to>
      <xdr:col>107</xdr:col>
      <xdr:colOff>101600</xdr:colOff>
      <xdr:row>106</xdr:row>
      <xdr:rowOff>170435</xdr:rowOff>
    </xdr:to>
    <xdr:sp macro="" textlink="">
      <xdr:nvSpPr>
        <xdr:cNvPr id="759" name="楕円 758">
          <a:extLst>
            <a:ext uri="{FF2B5EF4-FFF2-40B4-BE49-F238E27FC236}">
              <a16:creationId xmlns:a16="http://schemas.microsoft.com/office/drawing/2014/main" id="{00000000-0008-0000-0F00-0000F7020000}"/>
            </a:ext>
          </a:extLst>
        </xdr:cNvPr>
        <xdr:cNvSpPr/>
      </xdr:nvSpPr>
      <xdr:spPr>
        <a:xfrm>
          <a:off x="17937480" y="1783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72086</xdr:rowOff>
    </xdr:from>
    <xdr:to>
      <xdr:col>111</xdr:col>
      <xdr:colOff>177800</xdr:colOff>
      <xdr:row>106</xdr:row>
      <xdr:rowOff>119635</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flipV="1">
          <a:off x="17988280" y="17841926"/>
          <a:ext cx="78994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149217</xdr:rowOff>
    </xdr:from>
    <xdr:ext cx="469744" cy="259045"/>
    <xdr:sp macro="" textlink="">
      <xdr:nvSpPr>
        <xdr:cNvPr id="761" name="n_1aveValue【庁舎】&#10;一人当たり面積">
          <a:extLst>
            <a:ext uri="{FF2B5EF4-FFF2-40B4-BE49-F238E27FC236}">
              <a16:creationId xmlns:a16="http://schemas.microsoft.com/office/drawing/2014/main" id="{00000000-0008-0000-0F00-0000F9020000}"/>
            </a:ext>
          </a:extLst>
        </xdr:cNvPr>
        <xdr:cNvSpPr txBox="1"/>
      </xdr:nvSpPr>
      <xdr:spPr>
        <a:xfrm>
          <a:off x="18561127" y="179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13225</xdr:rowOff>
    </xdr:from>
    <xdr:ext cx="469744" cy="259045"/>
    <xdr:sp macro="" textlink="">
      <xdr:nvSpPr>
        <xdr:cNvPr id="762" name="n_2aveValue【庁舎】&#10;一人当たり面積">
          <a:extLst>
            <a:ext uri="{FF2B5EF4-FFF2-40B4-BE49-F238E27FC236}">
              <a16:creationId xmlns:a16="http://schemas.microsoft.com/office/drawing/2014/main" id="{00000000-0008-0000-0F00-0000FA020000}"/>
            </a:ext>
          </a:extLst>
        </xdr:cNvPr>
        <xdr:cNvSpPr txBox="1"/>
      </xdr:nvSpPr>
      <xdr:spPr>
        <a:xfrm>
          <a:off x="17776267" y="1761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100550</xdr:rowOff>
    </xdr:from>
    <xdr:ext cx="469744" cy="259045"/>
    <xdr:sp macro="" textlink="">
      <xdr:nvSpPr>
        <xdr:cNvPr id="763" name="n_3aveValue【庁舎】&#10;一人当たり面積">
          <a:extLst>
            <a:ext uri="{FF2B5EF4-FFF2-40B4-BE49-F238E27FC236}">
              <a16:creationId xmlns:a16="http://schemas.microsoft.com/office/drawing/2014/main" id="{00000000-0008-0000-0F00-0000FB020000}"/>
            </a:ext>
          </a:extLst>
        </xdr:cNvPr>
        <xdr:cNvSpPr txBox="1"/>
      </xdr:nvSpPr>
      <xdr:spPr>
        <a:xfrm>
          <a:off x="17001567" y="1770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117009</xdr:rowOff>
    </xdr:from>
    <xdr:ext cx="469744" cy="259045"/>
    <xdr:sp macro="" textlink="">
      <xdr:nvSpPr>
        <xdr:cNvPr id="764" name="n_4aveValue【庁舎】&#10;一人当たり面積">
          <a:extLst>
            <a:ext uri="{FF2B5EF4-FFF2-40B4-BE49-F238E27FC236}">
              <a16:creationId xmlns:a16="http://schemas.microsoft.com/office/drawing/2014/main" id="{00000000-0008-0000-0F00-0000FC020000}"/>
            </a:ext>
          </a:extLst>
        </xdr:cNvPr>
        <xdr:cNvSpPr txBox="1"/>
      </xdr:nvSpPr>
      <xdr:spPr>
        <a:xfrm>
          <a:off x="16226867" y="1771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139413</xdr:rowOff>
    </xdr:from>
    <xdr:ext cx="469744" cy="259045"/>
    <xdr:sp macro="" textlink="">
      <xdr:nvSpPr>
        <xdr:cNvPr id="765" name="n_1mainValue【庁舎】&#10;一人当たり面積">
          <a:extLst>
            <a:ext uri="{FF2B5EF4-FFF2-40B4-BE49-F238E27FC236}">
              <a16:creationId xmlns:a16="http://schemas.microsoft.com/office/drawing/2014/main" id="{00000000-0008-0000-0F00-0000FD020000}"/>
            </a:ext>
          </a:extLst>
        </xdr:cNvPr>
        <xdr:cNvSpPr txBox="1"/>
      </xdr:nvSpPr>
      <xdr:spPr>
        <a:xfrm>
          <a:off x="18561127" y="1757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161562</xdr:rowOff>
    </xdr:from>
    <xdr:ext cx="469744" cy="259045"/>
    <xdr:sp macro="" textlink="">
      <xdr:nvSpPr>
        <xdr:cNvPr id="766" name="n_2mainValue【庁舎】&#10;一人当たり面積">
          <a:extLst>
            <a:ext uri="{FF2B5EF4-FFF2-40B4-BE49-F238E27FC236}">
              <a16:creationId xmlns:a16="http://schemas.microsoft.com/office/drawing/2014/main" id="{00000000-0008-0000-0F00-0000FE020000}"/>
            </a:ext>
          </a:extLst>
        </xdr:cNvPr>
        <xdr:cNvSpPr txBox="1"/>
      </xdr:nvSpPr>
      <xdr:spPr>
        <a:xfrm>
          <a:off x="17776267" y="1793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7" name="正方形/長方形 766">
          <a:extLst>
            <a:ext uri="{FF2B5EF4-FFF2-40B4-BE49-F238E27FC236}">
              <a16:creationId xmlns:a16="http://schemas.microsoft.com/office/drawing/2014/main" id="{00000000-0008-0000-0F00-0000FF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8" name="正方形/長方形 767">
          <a:extLst>
            <a:ext uri="{FF2B5EF4-FFF2-40B4-BE49-F238E27FC236}">
              <a16:creationId xmlns:a16="http://schemas.microsoft.com/office/drawing/2014/main" id="{00000000-0008-0000-0F00-000000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9" name="テキスト ボックス 768">
          <a:extLst>
            <a:ext uri="{FF2B5EF4-FFF2-40B4-BE49-F238E27FC236}">
              <a16:creationId xmlns:a16="http://schemas.microsoft.com/office/drawing/2014/main" id="{00000000-0008-0000-0F00-000001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類似市町村と比べ、施設類型別の有形固定資産減価償却率が高い施設は、一般廃棄物処理施設、体育館・プール、保健センター・保健所、福祉施設といった施設が挙げられる。</a:t>
          </a:r>
        </a:p>
        <a:p>
          <a:r>
            <a:rPr kumimoji="1" lang="ja-JP" altLang="en-US" sz="1300">
              <a:latin typeface="ＭＳ Ｐゴシック" panose="020B0600070205080204" pitchFamily="50" charset="-128"/>
              <a:ea typeface="ＭＳ Ｐゴシック" panose="020B0600070205080204" pitchFamily="50" charset="-128"/>
            </a:rPr>
            <a:t>　反対に、有形固定資産減価償却率が低い施設は、庁舎、消防施設、市民会館が挙げられる。　</a:t>
          </a:r>
        </a:p>
        <a:p>
          <a:r>
            <a:rPr kumimoji="1" lang="ja-JP" altLang="en-US" sz="1300">
              <a:latin typeface="ＭＳ Ｐゴシック" panose="020B0600070205080204" pitchFamily="50" charset="-128"/>
              <a:ea typeface="ＭＳ Ｐゴシック" panose="020B0600070205080204" pitchFamily="50" charset="-128"/>
            </a:rPr>
            <a:t>  人口減少に伴い、分母が減少するため、一人当たり面積及び一人当たり有形固定資産額は今後増加することが見込まれる。住民の負担軽減や上昇スピードを緩和するため公共施設等総合管理計画に基づきＰＤＣＡサイクルを回し、計画の実行と統制を図る。</a:t>
          </a:r>
        </a:p>
        <a:p>
          <a:r>
            <a:rPr kumimoji="1" lang="ja-JP" altLang="en-US" sz="1300">
              <a:latin typeface="ＭＳ Ｐゴシック" panose="020B0600070205080204" pitchFamily="50" charset="-128"/>
              <a:ea typeface="ＭＳ Ｐゴシック" panose="020B0600070205080204" pitchFamily="50" charset="-128"/>
            </a:rPr>
            <a:t>　有形固定資産減価償却率が高い施設については、公共施設等総合管理計画に基づく、老朽化対策及び施設の統廃合、除去・解体を積極的に行う。</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の総合福祉健康センターの建設により、福祉施設の有形固定資産減価償却率はさらに改善されるものと考えられる。公民館や集会所等を含む施設の複合化及び統廃合による効率化を進めるとともに、有形固定資産減価償却率の改善を図る。</a:t>
          </a:r>
        </a:p>
        <a:p>
          <a:r>
            <a:rPr kumimoji="1" lang="ja-JP" altLang="en-US" sz="1300">
              <a:latin typeface="ＭＳ Ｐゴシック" panose="020B0600070205080204" pitchFamily="50" charset="-128"/>
              <a:ea typeface="ＭＳ Ｐゴシック" panose="020B0600070205080204" pitchFamily="50" charset="-128"/>
            </a:rPr>
            <a:t>　また、有形固定資産減価償却率が低い施設については、定期的な保全予防を行うことで長寿命化を図りながら、維持・改善していく。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青森県中泊町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10,000
9,937
216.34
9,989,808
9,662,663
245,647
4,847,078
13,929,768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a:t>
          </a:r>
          <a:r>
            <a:rPr kumimoji="1" lang="en-US" altLang="ja-JP" sz="1300">
              <a:latin typeface="ＭＳ Ｐゴシック" panose="020B0600070205080204" pitchFamily="50" charset="-128"/>
              <a:ea typeface="ＭＳ Ｐゴシック" panose="020B0600070205080204" pitchFamily="50" charset="-128"/>
            </a:rPr>
            <a:t>0.22</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ポイント下回っている。就業人口が減となっている一方で高齢化率は増加しているほか、町の基幹産業である第一次産業の低迷が続いている。</a:t>
          </a:r>
        </a:p>
        <a:p>
          <a:r>
            <a:rPr kumimoji="1" lang="ja-JP" altLang="en-US" sz="1300">
              <a:latin typeface="ＭＳ Ｐゴシック" panose="020B0600070205080204" pitchFamily="50" charset="-128"/>
              <a:ea typeface="ＭＳ Ｐゴシック" panose="020B0600070205080204" pitchFamily="50" charset="-128"/>
            </a:rPr>
            <a:t>　人口減少に合わせた職員数の削減やアウトソーシングによる人件費の削減など歳出の見直しに取り組むとともに、町税の電子決済推進等の徴収対策の強化など歳入の確保を図り財政基盤の強化に引き続き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7478"/>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122061</xdr:rowOff>
    </xdr:from>
    <xdr:to>
      <xdr:col>23</xdr:col>
      <xdr:colOff>133350</xdr:colOff>
      <xdr:row>43</xdr:row>
      <xdr:rowOff>122061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944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122061</xdr:rowOff>
    </xdr:from>
    <xdr:to>
      <xdr:col>19</xdr:col>
      <xdr:colOff>133350</xdr:colOff>
      <xdr:row>43</xdr:row>
      <xdr:rowOff>122061</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94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122061</xdr:rowOff>
    </xdr:from>
    <xdr:to>
      <xdr:col>15</xdr:col>
      <xdr:colOff>82550</xdr:colOff>
      <xdr:row>43</xdr:row>
      <xdr:rowOff>135467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148872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5078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148872</xdr:rowOff>
    </xdr:from>
    <xdr:to>
      <xdr:col>7</xdr:col>
      <xdr:colOff>31750</xdr:colOff>
      <xdr:row>43</xdr:row>
      <xdr:rowOff>79022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89199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138588</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71261</xdr:rowOff>
    </xdr:from>
    <xdr:to>
      <xdr:col>19</xdr:col>
      <xdr:colOff>184150</xdr:colOff>
      <xdr:row>44</xdr:row>
      <xdr:rowOff>1411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157638</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71261</xdr:rowOff>
    </xdr:from>
    <xdr:to>
      <xdr:col>15</xdr:col>
      <xdr:colOff>133350</xdr:colOff>
      <xdr:row>44</xdr:row>
      <xdr:rowOff>1411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157638</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98072</xdr:rowOff>
    </xdr:from>
    <xdr:to>
      <xdr:col>7</xdr:col>
      <xdr:colOff>31750</xdr:colOff>
      <xdr:row>44</xdr:row>
      <xdr:rowOff>28222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12999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a:t>
          </a:r>
          <a:r>
            <a:rPr kumimoji="1" lang="en-US" altLang="ja-JP" sz="1300">
              <a:latin typeface="ＭＳ Ｐゴシック" panose="020B0600070205080204" pitchFamily="50" charset="-128"/>
              <a:ea typeface="ＭＳ Ｐゴシック" panose="020B0600070205080204" pitchFamily="50" charset="-128"/>
            </a:rPr>
            <a:t>92.1%</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ポイント上回っており、前年決算と比較すると</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経常収支比率の主な項目をみると、人件費は横ばい、公債費が経常一般財源ベースで前年度比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ポイント増となった。今後も経常的経費の抑制に努め、財政の弾力化に努めていく。</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164592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88270"/>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136669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164592</xdr:rowOff>
    </xdr:from>
    <xdr:to>
      <xdr:col>24</xdr:col>
      <xdr:colOff>12700</xdr:colOff>
      <xdr:row>66</xdr:row>
      <xdr:rowOff>164592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87630</xdr:rowOff>
    </xdr:from>
    <xdr:to>
      <xdr:col>23</xdr:col>
      <xdr:colOff>133350</xdr:colOff>
      <xdr:row>64</xdr:row>
      <xdr:rowOff>164846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60430"/>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41419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71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87630</xdr:rowOff>
    </xdr:from>
    <xdr:to>
      <xdr:col>19</xdr:col>
      <xdr:colOff>133350</xdr:colOff>
      <xdr:row>65</xdr:row>
      <xdr:rowOff>46482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1060430"/>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153687</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44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46482</xdr:rowOff>
    </xdr:from>
    <xdr:to>
      <xdr:col>15</xdr:col>
      <xdr:colOff>82550</xdr:colOff>
      <xdr:row>65</xdr:row>
      <xdr:rowOff>118872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119073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49022</xdr:rowOff>
    </xdr:from>
    <xdr:to>
      <xdr:col>15</xdr:col>
      <xdr:colOff>133350</xdr:colOff>
      <xdr:row>63</xdr:row>
      <xdr:rowOff>150622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160799</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80264</xdr:rowOff>
    </xdr:from>
    <xdr:to>
      <xdr:col>11</xdr:col>
      <xdr:colOff>31750</xdr:colOff>
      <xdr:row>65</xdr:row>
      <xdr:rowOff>118872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122451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51308</xdr:rowOff>
    </xdr:from>
    <xdr:to>
      <xdr:col>11</xdr:col>
      <xdr:colOff>82550</xdr:colOff>
      <xdr:row>64</xdr:row>
      <xdr:rowOff>152908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163085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114046</xdr:rowOff>
    </xdr:from>
    <xdr:to>
      <xdr:col>23</xdr:col>
      <xdr:colOff>184150</xdr:colOff>
      <xdr:row>65</xdr:row>
      <xdr:rowOff>44196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86123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5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36830</xdr:rowOff>
    </xdr:from>
    <xdr:to>
      <xdr:col>19</xdr:col>
      <xdr:colOff>184150</xdr:colOff>
      <xdr:row>64</xdr:row>
      <xdr:rowOff>138430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167132</xdr:rowOff>
    </xdr:from>
    <xdr:to>
      <xdr:col>15</xdr:col>
      <xdr:colOff>133350</xdr:colOff>
      <xdr:row>65</xdr:row>
      <xdr:rowOff>97282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82059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2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68072</xdr:rowOff>
    </xdr:from>
    <xdr:to>
      <xdr:col>11</xdr:col>
      <xdr:colOff>82550</xdr:colOff>
      <xdr:row>65</xdr:row>
      <xdr:rowOff>169672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154449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29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29464</xdr:rowOff>
    </xdr:from>
    <xdr:to>
      <xdr:col>7</xdr:col>
      <xdr:colOff>31750</xdr:colOff>
      <xdr:row>65</xdr:row>
      <xdr:rowOff>131064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1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115841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26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[260,102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人当たり決算額は</a:t>
          </a:r>
          <a:r>
            <a:rPr kumimoji="1" lang="en-US" altLang="ja-JP" sz="1300">
              <a:latin typeface="ＭＳ Ｐゴシック" panose="020B0600070205080204" pitchFamily="50" charset="-128"/>
              <a:ea typeface="ＭＳ Ｐゴシック" panose="020B0600070205080204" pitchFamily="50" charset="-128"/>
            </a:rPr>
            <a:t>260,102</a:t>
          </a:r>
          <a:r>
            <a:rPr kumimoji="1" lang="ja-JP" altLang="en-US" sz="1300">
              <a:latin typeface="ＭＳ Ｐゴシック" panose="020B0600070205080204" pitchFamily="50" charset="-128"/>
              <a:ea typeface="ＭＳ Ｐゴシック" panose="020B0600070205080204" pitchFamily="50" charset="-128"/>
            </a:rPr>
            <a:t>円と類似団体平均を</a:t>
          </a:r>
          <a:r>
            <a:rPr kumimoji="1" lang="en-US" altLang="ja-JP" sz="1300">
              <a:latin typeface="ＭＳ Ｐゴシック" panose="020B0600070205080204" pitchFamily="50" charset="-128"/>
              <a:ea typeface="ＭＳ Ｐゴシック" panose="020B0600070205080204" pitchFamily="50" charset="-128"/>
            </a:rPr>
            <a:t>91,582</a:t>
          </a:r>
          <a:r>
            <a:rPr kumimoji="1" lang="ja-JP" altLang="en-US" sz="1300">
              <a:latin typeface="ＭＳ Ｐゴシック" panose="020B0600070205080204" pitchFamily="50" charset="-128"/>
              <a:ea typeface="ＭＳ Ｐゴシック" panose="020B0600070205080204" pitchFamily="50" charset="-128"/>
            </a:rPr>
            <a:t>円下回り、昨年度比で</a:t>
          </a:r>
          <a:r>
            <a:rPr kumimoji="1" lang="en-US" altLang="ja-JP" sz="1300">
              <a:latin typeface="ＭＳ Ｐゴシック" panose="020B0600070205080204" pitchFamily="50" charset="-128"/>
              <a:ea typeface="ＭＳ Ｐゴシック" panose="020B0600070205080204" pitchFamily="50" charset="-128"/>
            </a:rPr>
            <a:t>21,060</a:t>
          </a:r>
          <a:r>
            <a:rPr kumimoji="1" lang="ja-JP" altLang="en-US" sz="1300">
              <a:latin typeface="ＭＳ Ｐゴシック" panose="020B0600070205080204" pitchFamily="50" charset="-128"/>
              <a:ea typeface="ＭＳ Ｐゴシック" panose="020B0600070205080204" pitchFamily="50" charset="-128"/>
            </a:rPr>
            <a:t>円増となった。物件費の決算額が前年度比で</a:t>
          </a:r>
          <a:r>
            <a:rPr kumimoji="1" lang="en-US" altLang="ja-JP" sz="1300">
              <a:latin typeface="ＭＳ Ｐゴシック" panose="020B0600070205080204" pitchFamily="50" charset="-128"/>
              <a:ea typeface="ＭＳ Ｐゴシック" panose="020B0600070205080204" pitchFamily="50" charset="-128"/>
            </a:rPr>
            <a:t>216</a:t>
          </a:r>
          <a:r>
            <a:rPr kumimoji="1" lang="ja-JP" altLang="en-US" sz="1300">
              <a:latin typeface="ＭＳ Ｐゴシック" panose="020B0600070205080204" pitchFamily="50" charset="-128"/>
              <a:ea typeface="ＭＳ Ｐゴシック" panose="020B0600070205080204" pitchFamily="50" charset="-128"/>
            </a:rPr>
            <a:t>百万円増、人件費で</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百万円減となっている。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年度以降、退職者不補充や指定管理者制度導入を拡大して、職員数の削減と人件費の抑制に取り組むとともに、経常的物件費の削減等を図ってきたところであり、今後も抑制に努めていく。</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110382</xdr:rowOff>
    </xdr:from>
    <xdr:to>
      <xdr:col>23</xdr:col>
      <xdr:colOff>133350</xdr:colOff>
      <xdr:row>87</xdr:row>
      <xdr:rowOff>169707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826382"/>
          <a:ext cx="0" cy="1259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141784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0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169707</xdr:rowOff>
    </xdr:from>
    <xdr:to>
      <xdr:col>24</xdr:col>
      <xdr:colOff>12700</xdr:colOff>
      <xdr:row>87</xdr:row>
      <xdr:rowOff>169707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08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25309</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6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110382</xdr:rowOff>
    </xdr:from>
    <xdr:to>
      <xdr:col>24</xdr:col>
      <xdr:colOff>12700</xdr:colOff>
      <xdr:row>80</xdr:row>
      <xdr:rowOff>110382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82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87858</xdr:rowOff>
    </xdr:from>
    <xdr:to>
      <xdr:col>23</xdr:col>
      <xdr:colOff>133350</xdr:colOff>
      <xdr:row>81</xdr:row>
      <xdr:rowOff>138677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3975308"/>
          <a:ext cx="838200" cy="5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109490</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168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137413</xdr:rowOff>
    </xdr:from>
    <xdr:to>
      <xdr:col>23</xdr:col>
      <xdr:colOff>184150</xdr:colOff>
      <xdr:row>83</xdr:row>
      <xdr:rowOff>67563</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40757</xdr:rowOff>
    </xdr:from>
    <xdr:to>
      <xdr:col>19</xdr:col>
      <xdr:colOff>133350</xdr:colOff>
      <xdr:row>81</xdr:row>
      <xdr:rowOff>87858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3928207"/>
          <a:ext cx="889000" cy="4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110922</xdr:rowOff>
    </xdr:from>
    <xdr:to>
      <xdr:col>19</xdr:col>
      <xdr:colOff>184150</xdr:colOff>
      <xdr:row>83</xdr:row>
      <xdr:rowOff>41072</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25849</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4256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132623</xdr:rowOff>
    </xdr:from>
    <xdr:to>
      <xdr:col>15</xdr:col>
      <xdr:colOff>82550</xdr:colOff>
      <xdr:row>81</xdr:row>
      <xdr:rowOff>40757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3848623"/>
          <a:ext cx="889000" cy="7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64208</xdr:rowOff>
    </xdr:from>
    <xdr:to>
      <xdr:col>15</xdr:col>
      <xdr:colOff>133350</xdr:colOff>
      <xdr:row>82</xdr:row>
      <xdr:rowOff>165808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150585</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132623</xdr:rowOff>
    </xdr:from>
    <xdr:to>
      <xdr:col>11</xdr:col>
      <xdr:colOff>31750</xdr:colOff>
      <xdr:row>80</xdr:row>
      <xdr:rowOff>139322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1447800" y="13848623"/>
          <a:ext cx="889000" cy="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152674</xdr:rowOff>
    </xdr:from>
    <xdr:to>
      <xdr:col>11</xdr:col>
      <xdr:colOff>82550</xdr:colOff>
      <xdr:row>81</xdr:row>
      <xdr:rowOff>82824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38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67601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39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125168</xdr:rowOff>
    </xdr:from>
    <xdr:to>
      <xdr:col>7</xdr:col>
      <xdr:colOff>31750</xdr:colOff>
      <xdr:row>81</xdr:row>
      <xdr:rowOff>55318</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38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40095</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392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87877</xdr:rowOff>
    </xdr:from>
    <xdr:to>
      <xdr:col>23</xdr:col>
      <xdr:colOff>184150</xdr:colOff>
      <xdr:row>82</xdr:row>
      <xdr:rowOff>18027</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397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104404</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3820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37058</xdr:rowOff>
    </xdr:from>
    <xdr:to>
      <xdr:col>19</xdr:col>
      <xdr:colOff>184150</xdr:colOff>
      <xdr:row>81</xdr:row>
      <xdr:rowOff>138658</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392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148835</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3693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161407</xdr:rowOff>
    </xdr:from>
    <xdr:to>
      <xdr:col>15</xdr:col>
      <xdr:colOff>133350</xdr:colOff>
      <xdr:row>81</xdr:row>
      <xdr:rowOff>91557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387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101734</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364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81823</xdr:rowOff>
    </xdr:from>
    <xdr:to>
      <xdr:col>11</xdr:col>
      <xdr:colOff>82550</xdr:colOff>
      <xdr:row>81</xdr:row>
      <xdr:rowOff>11973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379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22150</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3566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88522</xdr:rowOff>
    </xdr:from>
    <xdr:to>
      <xdr:col>7</xdr:col>
      <xdr:colOff>31750</xdr:colOff>
      <xdr:row>81</xdr:row>
      <xdr:rowOff>18672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380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28849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357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94.2</a:t>
          </a:r>
          <a:r>
            <a:rPr kumimoji="1" lang="ja-JP" altLang="en-US" sz="1300">
              <a:latin typeface="ＭＳ Ｐゴシック" panose="020B0600070205080204" pitchFamily="50" charset="-128"/>
              <a:ea typeface="ＭＳ Ｐゴシック" panose="020B0600070205080204" pitchFamily="50" charset="-128"/>
            </a:rPr>
            <a:t>で</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ポイント減となった。類似団体平均を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H26</a:t>
          </a:r>
          <a:r>
            <a:rPr kumimoji="1" lang="ja-JP" altLang="en-US" sz="1300">
              <a:latin typeface="ＭＳ Ｐゴシック" panose="020B0600070205080204" pitchFamily="50" charset="-128"/>
              <a:ea typeface="ＭＳ Ｐゴシック" panose="020B0600070205080204" pitchFamily="50" charset="-128"/>
            </a:rPr>
            <a:t>以降、ほぼ平坦に推移している。階層変動などによる増減は見込まれるものの、類似団体を上回ることなく同水準で推移していくものと思われる。人事評価制度等により、今後もより一層、適正な給与制度の運営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49741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2077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22225</xdr:rowOff>
    </xdr:from>
    <xdr:to>
      <xdr:col>81</xdr:col>
      <xdr:colOff>44450</xdr:colOff>
      <xdr:row>84</xdr:row>
      <xdr:rowOff>142875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424025"/>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84261</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86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2116</xdr:rowOff>
    </xdr:from>
    <xdr:to>
      <xdr:col>77</xdr:col>
      <xdr:colOff>44450</xdr:colOff>
      <xdr:row>84</xdr:row>
      <xdr:rowOff>142875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403916"/>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2116</xdr:rowOff>
    </xdr:from>
    <xdr:to>
      <xdr:col>72</xdr:col>
      <xdr:colOff>203200</xdr:colOff>
      <xdr:row>84</xdr:row>
      <xdr:rowOff>82550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40391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92075</xdr:rowOff>
    </xdr:from>
    <xdr:to>
      <xdr:col>73</xdr:col>
      <xdr:colOff>44450</xdr:colOff>
      <xdr:row>85</xdr:row>
      <xdr:rowOff>22225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7002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58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84</xdr:row>
      <xdr:rowOff>112713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48435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102129</xdr:rowOff>
    </xdr:from>
    <xdr:to>
      <xdr:col>68</xdr:col>
      <xdr:colOff>203200</xdr:colOff>
      <xdr:row>85</xdr:row>
      <xdr:rowOff>32279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59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122238</xdr:rowOff>
    </xdr:from>
    <xdr:to>
      <xdr:col>64</xdr:col>
      <xdr:colOff>152400</xdr:colOff>
      <xdr:row>85</xdr:row>
      <xdr:rowOff>52388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2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37165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1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142875</xdr:rowOff>
    </xdr:from>
    <xdr:to>
      <xdr:col>81</xdr:col>
      <xdr:colOff>95250</xdr:colOff>
      <xdr:row>84</xdr:row>
      <xdr:rowOff>73025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159402</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21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92075</xdr:rowOff>
    </xdr:from>
    <xdr:to>
      <xdr:col>77</xdr:col>
      <xdr:colOff>95250</xdr:colOff>
      <xdr:row>85</xdr:row>
      <xdr:rowOff>22225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122766</xdr:rowOff>
    </xdr:from>
    <xdr:to>
      <xdr:col>73</xdr:col>
      <xdr:colOff>44450</xdr:colOff>
      <xdr:row>84</xdr:row>
      <xdr:rowOff>52916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63093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31750</xdr:rowOff>
    </xdr:from>
    <xdr:to>
      <xdr:col>68</xdr:col>
      <xdr:colOff>203200</xdr:colOff>
      <xdr:row>84</xdr:row>
      <xdr:rowOff>133350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61913</xdr:rowOff>
    </xdr:from>
    <xdr:to>
      <xdr:col>64</xdr:col>
      <xdr:colOff>152400</xdr:colOff>
      <xdr:row>84</xdr:row>
      <xdr:rowOff>163513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4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2240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23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年度の町村合併以降、平成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年度までの退職者不補充、以降は新規採用抑制など職員数の適正化を図っており、人口千人当たりの職員数は</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人と対前年度比で</a:t>
          </a:r>
          <a:r>
            <a:rPr kumimoji="1" lang="en-US" altLang="ja-JP" sz="1300">
              <a:latin typeface="ＭＳ Ｐゴシック" panose="020B0600070205080204" pitchFamily="50" charset="-128"/>
              <a:ea typeface="ＭＳ Ｐゴシック" panose="020B0600070205080204" pitchFamily="50" charset="-128"/>
            </a:rPr>
            <a:t>0.09</a:t>
          </a:r>
          <a:r>
            <a:rPr kumimoji="1" lang="ja-JP" altLang="en-US" sz="1300">
              <a:latin typeface="ＭＳ Ｐゴシック" panose="020B0600070205080204" pitchFamily="50" charset="-128"/>
              <a:ea typeface="ＭＳ Ｐゴシック" panose="020B0600070205080204" pitchFamily="50" charset="-128"/>
            </a:rPr>
            <a:t>人増であるものの、類似団体平均を</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人下回っている。</a:t>
          </a:r>
        </a:p>
        <a:p>
          <a:r>
            <a:rPr kumimoji="1" lang="ja-JP" altLang="en-US" sz="1300">
              <a:latin typeface="ＭＳ Ｐゴシック" panose="020B0600070205080204" pitchFamily="50" charset="-128"/>
              <a:ea typeface="ＭＳ Ｐゴシック" panose="020B0600070205080204" pitchFamily="50" charset="-128"/>
            </a:rPr>
            <a:t>　今後も、行政機構改革による人員配置の適正化と事務事業の見直しや指定管理者制度の導入拡大で効率化を図り、職員層の均衡に考慮しつつ退職職員の欠員補充の抑制にも努めていく。</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42418</xdr:rowOff>
    </xdr:from>
    <xdr:to>
      <xdr:col>81</xdr:col>
      <xdr:colOff>44450</xdr:colOff>
      <xdr:row>67</xdr:row>
      <xdr:rowOff>42608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57968"/>
          <a:ext cx="0" cy="13717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14685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01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42608</xdr:rowOff>
    </xdr:from>
    <xdr:to>
      <xdr:col>81</xdr:col>
      <xdr:colOff>133350</xdr:colOff>
      <xdr:row>67</xdr:row>
      <xdr:rowOff>42608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128795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42418</xdr:rowOff>
    </xdr:from>
    <xdr:to>
      <xdr:col>81</xdr:col>
      <xdr:colOff>133350</xdr:colOff>
      <xdr:row>59</xdr:row>
      <xdr:rowOff>42418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112999</xdr:rowOff>
    </xdr:from>
    <xdr:to>
      <xdr:col>81</xdr:col>
      <xdr:colOff>44450</xdr:colOff>
      <xdr:row>59</xdr:row>
      <xdr:rowOff>118428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228549"/>
          <a:ext cx="8382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52722</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51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94900</xdr:rowOff>
    </xdr:from>
    <xdr:to>
      <xdr:col>77</xdr:col>
      <xdr:colOff>44450</xdr:colOff>
      <xdr:row>59</xdr:row>
      <xdr:rowOff>112999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210450"/>
          <a:ext cx="889000" cy="1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67976</xdr:rowOff>
    </xdr:from>
    <xdr:to>
      <xdr:col>77</xdr:col>
      <xdr:colOff>95250</xdr:colOff>
      <xdr:row>61</xdr:row>
      <xdr:rowOff>169576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154353</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612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94900</xdr:rowOff>
    </xdr:from>
    <xdr:to>
      <xdr:col>72</xdr:col>
      <xdr:colOff>203200</xdr:colOff>
      <xdr:row>59</xdr:row>
      <xdr:rowOff>99123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210450"/>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25146</xdr:rowOff>
    </xdr:from>
    <xdr:to>
      <xdr:col>73</xdr:col>
      <xdr:colOff>44450</xdr:colOff>
      <xdr:row>61</xdr:row>
      <xdr:rowOff>126746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111523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82836</xdr:rowOff>
    </xdr:from>
    <xdr:to>
      <xdr:col>68</xdr:col>
      <xdr:colOff>152400</xdr:colOff>
      <xdr:row>59</xdr:row>
      <xdr:rowOff>99123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198386"/>
          <a:ext cx="889000" cy="1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130969</xdr:rowOff>
    </xdr:from>
    <xdr:to>
      <xdr:col>68</xdr:col>
      <xdr:colOff>203200</xdr:colOff>
      <xdr:row>60</xdr:row>
      <xdr:rowOff>61119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24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45896</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332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103219</xdr:rowOff>
    </xdr:from>
    <xdr:to>
      <xdr:col>64</xdr:col>
      <xdr:colOff>152400</xdr:colOff>
      <xdr:row>60</xdr:row>
      <xdr:rowOff>33369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18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18146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305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67628</xdr:rowOff>
    </xdr:from>
    <xdr:to>
      <xdr:col>81</xdr:col>
      <xdr:colOff>95250</xdr:colOff>
      <xdr:row>59</xdr:row>
      <xdr:rowOff>169228</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1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160355</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104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62199</xdr:rowOff>
    </xdr:from>
    <xdr:to>
      <xdr:col>77</xdr:col>
      <xdr:colOff>95250</xdr:colOff>
      <xdr:row>59</xdr:row>
      <xdr:rowOff>163799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17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2526</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946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44100</xdr:rowOff>
    </xdr:from>
    <xdr:to>
      <xdr:col>73</xdr:col>
      <xdr:colOff>44450</xdr:colOff>
      <xdr:row>59</xdr:row>
      <xdr:rowOff>145700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15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155877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92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48323</xdr:rowOff>
    </xdr:from>
    <xdr:to>
      <xdr:col>68</xdr:col>
      <xdr:colOff>203200</xdr:colOff>
      <xdr:row>59</xdr:row>
      <xdr:rowOff>149923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16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160100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93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32036</xdr:rowOff>
    </xdr:from>
    <xdr:to>
      <xdr:col>64</xdr:col>
      <xdr:colOff>152400</xdr:colOff>
      <xdr:row>59</xdr:row>
      <xdr:rowOff>133636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14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143813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9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年度をピークに年々減少し、平成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年度から増加に転じたものの、令和４年度決算では昨年度比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ポイントとなり、類似団体平均を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近年の投資事業に伴う元利償還が始まったことから、今後は微増傾向で推移していく見込みである。投資事業の取捨選択に努めるとともに、基金の取崩し等を検討しつつ、適正な公債費の管理に努める。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43</xdr:row>
      <xdr:rowOff>127423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1806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60113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703326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20337</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70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44027</xdr:rowOff>
    </xdr:from>
    <xdr:to>
      <xdr:col>77</xdr:col>
      <xdr:colOff>44450</xdr:colOff>
      <xdr:row>41</xdr:row>
      <xdr:rowOff>60113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0734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167217</xdr:rowOff>
    </xdr:from>
    <xdr:to>
      <xdr:col>72</xdr:col>
      <xdr:colOff>203200</xdr:colOff>
      <xdr:row>41</xdr:row>
      <xdr:rowOff>44027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702521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70696</xdr:rowOff>
    </xdr:from>
    <xdr:to>
      <xdr:col>68</xdr:col>
      <xdr:colOff>152400</xdr:colOff>
      <xdr:row>40</xdr:row>
      <xdr:rowOff>167217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6928696"/>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68156</xdr:rowOff>
    </xdr:from>
    <xdr:to>
      <xdr:col>68</xdr:col>
      <xdr:colOff>203200</xdr:colOff>
      <xdr:row>40</xdr:row>
      <xdr:rowOff>169756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92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8483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68156</xdr:rowOff>
    </xdr:from>
    <xdr:to>
      <xdr:col>64</xdr:col>
      <xdr:colOff>152400</xdr:colOff>
      <xdr:row>40</xdr:row>
      <xdr:rowOff>169756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92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154533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01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96537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95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9313</xdr:rowOff>
    </xdr:from>
    <xdr:to>
      <xdr:col>77</xdr:col>
      <xdr:colOff>95250</xdr:colOff>
      <xdr:row>41</xdr:row>
      <xdr:rowOff>110913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95690</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12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164677</xdr:rowOff>
    </xdr:from>
    <xdr:to>
      <xdr:col>73</xdr:col>
      <xdr:colOff>44450</xdr:colOff>
      <xdr:row>41</xdr:row>
      <xdr:rowOff>94827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79604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116417</xdr:rowOff>
    </xdr:from>
    <xdr:to>
      <xdr:col>68</xdr:col>
      <xdr:colOff>203200</xdr:colOff>
      <xdr:row>41</xdr:row>
      <xdr:rowOff>46567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31344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19896</xdr:rowOff>
    </xdr:from>
    <xdr:to>
      <xdr:col>64</xdr:col>
      <xdr:colOff>152400</xdr:colOff>
      <xdr:row>40</xdr:row>
      <xdr:rowOff>121496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131673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将来負担比率は、類似団体平均を</a:t>
          </a:r>
          <a:r>
            <a:rPr kumimoji="1" lang="en-US" altLang="ja-JP" sz="1300">
              <a:latin typeface="ＭＳ Ｐゴシック" panose="020B0600070205080204" pitchFamily="50" charset="-128"/>
              <a:ea typeface="ＭＳ Ｐゴシック" panose="020B0600070205080204" pitchFamily="50" charset="-128"/>
            </a:rPr>
            <a:t>64.6</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令和４年度決算では、総合福祉健康センター建設事業費等の大型事業に伴い、地方債現在高が対前年度比で</a:t>
          </a:r>
          <a:r>
            <a:rPr kumimoji="1" lang="en-US" altLang="ja-JP" sz="1300">
              <a:latin typeface="ＭＳ Ｐゴシック" panose="020B0600070205080204" pitchFamily="50" charset="-128"/>
              <a:ea typeface="ＭＳ Ｐゴシック" panose="020B0600070205080204" pitchFamily="50" charset="-128"/>
            </a:rPr>
            <a:t>310</a:t>
          </a:r>
          <a:r>
            <a:rPr kumimoji="1" lang="ja-JP" altLang="en-US" sz="1300">
              <a:latin typeface="ＭＳ Ｐゴシック" panose="020B0600070205080204" pitchFamily="50" charset="-128"/>
              <a:ea typeface="ＭＳ Ｐゴシック" panose="020B0600070205080204" pitchFamily="50" charset="-128"/>
            </a:rPr>
            <a:t>百万円増となり、将来負担額全体で</a:t>
          </a:r>
          <a:r>
            <a:rPr kumimoji="1" lang="en-US" altLang="ja-JP" sz="1300">
              <a:latin typeface="ＭＳ Ｐゴシック" panose="020B0600070205080204" pitchFamily="50" charset="-128"/>
              <a:ea typeface="ＭＳ Ｐゴシック" panose="020B0600070205080204" pitchFamily="50" charset="-128"/>
            </a:rPr>
            <a:t>184</a:t>
          </a:r>
          <a:r>
            <a:rPr kumimoji="1" lang="ja-JP" altLang="en-US" sz="1300">
              <a:latin typeface="ＭＳ Ｐゴシック" panose="020B0600070205080204" pitchFamily="50" charset="-128"/>
              <a:ea typeface="ＭＳ Ｐゴシック" panose="020B0600070205080204" pitchFamily="50" charset="-128"/>
            </a:rPr>
            <a:t>百万円増となった。対して、充当可能財源は、充当可能基金等が</a:t>
          </a:r>
          <a:r>
            <a:rPr kumimoji="1" lang="en-US" altLang="ja-JP" sz="1300">
              <a:latin typeface="ＭＳ Ｐゴシック" panose="020B0600070205080204" pitchFamily="50" charset="-128"/>
              <a:ea typeface="ＭＳ Ｐゴシック" panose="020B0600070205080204" pitchFamily="50" charset="-128"/>
            </a:rPr>
            <a:t>146</a:t>
          </a:r>
          <a:r>
            <a:rPr kumimoji="1" lang="ja-JP" altLang="en-US" sz="1300">
              <a:latin typeface="ＭＳ Ｐゴシック" panose="020B0600070205080204" pitchFamily="50" charset="-128"/>
              <a:ea typeface="ＭＳ Ｐゴシック" panose="020B0600070205080204" pitchFamily="50" charset="-128"/>
            </a:rPr>
            <a:t>百万円増となり、将来負担比率は昨年度比で</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大型事業の実施に伴い、今後の将来負担比率の水準が懸念されるが、有利な起債の活用や経営努力により充当可能基金を確保するなど、将来負担の縮減に努める。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113272</xdr:rowOff>
    </xdr:from>
    <xdr:to>
      <xdr:col>81</xdr:col>
      <xdr:colOff>44450</xdr:colOff>
      <xdr:row>17</xdr:row>
      <xdr:rowOff>140849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3027922"/>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113272</xdr:rowOff>
    </xdr:from>
    <xdr:to>
      <xdr:col>77</xdr:col>
      <xdr:colOff>44450</xdr:colOff>
      <xdr:row>19</xdr:row>
      <xdr:rowOff>22013</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3027922"/>
          <a:ext cx="889000" cy="25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22013</xdr:rowOff>
    </xdr:from>
    <xdr:to>
      <xdr:col>72</xdr:col>
      <xdr:colOff>203200</xdr:colOff>
      <xdr:row>19</xdr:row>
      <xdr:rowOff>76019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3279563"/>
          <a:ext cx="889000" cy="5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76019</xdr:rowOff>
    </xdr:from>
    <xdr:to>
      <xdr:col>68</xdr:col>
      <xdr:colOff>152400</xdr:colOff>
      <xdr:row>19</xdr:row>
      <xdr:rowOff>119682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3333569"/>
          <a:ext cx="889000" cy="4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13305</xdr:rowOff>
    </xdr:from>
    <xdr:to>
      <xdr:col>68</xdr:col>
      <xdr:colOff>203200</xdr:colOff>
      <xdr:row>16</xdr:row>
      <xdr:rowOff>114905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5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125082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52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75353</xdr:rowOff>
    </xdr:from>
    <xdr:to>
      <xdr:col>64</xdr:col>
      <xdr:colOff>152400</xdr:colOff>
      <xdr:row>17</xdr:row>
      <xdr:rowOff>5503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81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15680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58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90049</xdr:rowOff>
    </xdr:from>
    <xdr:to>
      <xdr:col>81</xdr:col>
      <xdr:colOff>95250</xdr:colOff>
      <xdr:row>18</xdr:row>
      <xdr:rowOff>20199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300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62126</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976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62472</xdr:rowOff>
    </xdr:from>
    <xdr:to>
      <xdr:col>77</xdr:col>
      <xdr:colOff>95250</xdr:colOff>
      <xdr:row>17</xdr:row>
      <xdr:rowOff>164072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97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148849</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3063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142663</xdr:rowOff>
    </xdr:from>
    <xdr:to>
      <xdr:col>73</xdr:col>
      <xdr:colOff>44450</xdr:colOff>
      <xdr:row>19</xdr:row>
      <xdr:rowOff>72813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322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57590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31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25219</xdr:rowOff>
    </xdr:from>
    <xdr:to>
      <xdr:col>68</xdr:col>
      <xdr:colOff>203200</xdr:colOff>
      <xdr:row>19</xdr:row>
      <xdr:rowOff>126819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28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111596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36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68882</xdr:rowOff>
    </xdr:from>
    <xdr:to>
      <xdr:col>64</xdr:col>
      <xdr:colOff>152400</xdr:colOff>
      <xdr:row>19</xdr:row>
      <xdr:rowOff>170482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32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155259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41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青森県中泊町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10,000
9,937
216.34
9,989,808
9,662,663
245,647
4,847,078
13,929,768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a:t>
          </a:r>
          <a:r>
            <a:rPr kumimoji="1" lang="en-US" altLang="ja-JP" sz="1300">
              <a:latin typeface="ＭＳ Ｐゴシック" panose="020B0600070205080204" pitchFamily="50" charset="-128"/>
              <a:ea typeface="ＭＳ Ｐゴシック" panose="020B0600070205080204" pitchFamily="50" charset="-128"/>
            </a:rPr>
            <a:t>19.3</a:t>
          </a:r>
          <a:r>
            <a:rPr kumimoji="1" lang="ja-JP" altLang="en-US" sz="1300">
              <a:latin typeface="ＭＳ Ｐゴシック" panose="020B0600070205080204" pitchFamily="50" charset="-128"/>
              <a:ea typeface="ＭＳ Ｐゴシック" panose="020B0600070205080204" pitchFamily="50" charset="-128"/>
            </a:rPr>
            <a:t>と横ばいで、類似団体平均を</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ポイント下回る結果となった。</a:t>
          </a:r>
        </a:p>
        <a:p>
          <a:r>
            <a:rPr kumimoji="1" lang="ja-JP" altLang="en-US" sz="1300">
              <a:latin typeface="ＭＳ Ｐゴシック" panose="020B0600070205080204" pitchFamily="50" charset="-128"/>
              <a:ea typeface="ＭＳ Ｐゴシック" panose="020B0600070205080204" pitchFamily="50" charset="-128"/>
            </a:rPr>
            <a:t>　大きな要因であった退職手当組合への特別負担金が近年、減少してきており、住民千人当たり職員数は類似団体と比較して</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人下回っている。</a:t>
          </a:r>
        </a:p>
        <a:p>
          <a:r>
            <a:rPr kumimoji="1" lang="ja-JP" altLang="en-US" sz="1300">
              <a:latin typeface="ＭＳ Ｐゴシック" panose="020B0600070205080204" pitchFamily="50" charset="-128"/>
              <a:ea typeface="ＭＳ Ｐゴシック" panose="020B0600070205080204" pitchFamily="50" charset="-128"/>
            </a:rPr>
            <a:t>　退職者不補充による職員数の減、指定管理者制度の導入など人件費抑制を図り、今後も改善に取組んでいく。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658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142240</xdr:rowOff>
    </xdr:from>
    <xdr:to>
      <xdr:col>24</xdr:col>
      <xdr:colOff>25400</xdr:colOff>
      <xdr:row>34</xdr:row>
      <xdr:rowOff>149860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715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142240</xdr:rowOff>
    </xdr:from>
    <xdr:to>
      <xdr:col>19</xdr:col>
      <xdr:colOff>187325</xdr:colOff>
      <xdr:row>35</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715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153670</xdr:rowOff>
    </xdr:from>
    <xdr:to>
      <xdr:col>15</xdr:col>
      <xdr:colOff>98425</xdr:colOff>
      <xdr:row>36</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544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36</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306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80010</xdr:rowOff>
    </xdr:from>
    <xdr:to>
      <xdr:col>11</xdr:col>
      <xdr:colOff>60325</xdr:colOff>
      <xdr:row>36</xdr:row>
      <xdr:rowOff>10160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20337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99060</xdr:rowOff>
    </xdr:from>
    <xdr:to>
      <xdr:col>24</xdr:col>
      <xdr:colOff>76200</xdr:colOff>
      <xdr:row>35</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115587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91440</xdr:rowOff>
    </xdr:from>
    <xdr:to>
      <xdr:col>20</xdr:col>
      <xdr:colOff>38100</xdr:colOff>
      <xdr:row>35</xdr:row>
      <xdr:rowOff>21590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31767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8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102870</xdr:rowOff>
    </xdr:from>
    <xdr:to>
      <xdr:col>15</xdr:col>
      <xdr:colOff>149225</xdr:colOff>
      <xdr:row>36</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43197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a:t>
          </a:r>
          <a:r>
            <a:rPr kumimoji="1" lang="en-US" altLang="ja-JP" sz="1300">
              <a:latin typeface="ＭＳ Ｐゴシック" panose="020B0600070205080204" pitchFamily="50" charset="-128"/>
              <a:ea typeface="ＭＳ Ｐゴシック" panose="020B0600070205080204" pitchFamily="50" charset="-128"/>
            </a:rPr>
            <a:t>14.7</a:t>
          </a:r>
          <a:r>
            <a:rPr kumimoji="1" lang="ja-JP" altLang="en-US" sz="1300">
              <a:latin typeface="ＭＳ Ｐゴシック" panose="020B0600070205080204" pitchFamily="50" charset="-128"/>
              <a:ea typeface="ＭＳ Ｐゴシック" panose="020B0600070205080204" pitchFamily="50" charset="-128"/>
            </a:rPr>
            <a:t>ポイントと前年度比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ポイント増となり、類似団体平均を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ポイント上回っている。これまでも経常的物件費の抑制に取り組んできたところであり、今後も抑制方針を継続していく。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24130</xdr:rowOff>
    </xdr:from>
    <xdr:to>
      <xdr:col>82</xdr:col>
      <xdr:colOff>107950</xdr:colOff>
      <xdr:row>19</xdr:row>
      <xdr:rowOff>144145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5298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116222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37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144145</xdr:rowOff>
    </xdr:from>
    <xdr:to>
      <xdr:col>82</xdr:col>
      <xdr:colOff>196850</xdr:colOff>
      <xdr:row>19</xdr:row>
      <xdr:rowOff>144145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40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110507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9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24130</xdr:rowOff>
    </xdr:from>
    <xdr:to>
      <xdr:col>82</xdr:col>
      <xdr:colOff>196850</xdr:colOff>
      <xdr:row>13</xdr:row>
      <xdr:rowOff>24130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5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92710</xdr:rowOff>
    </xdr:from>
    <xdr:to>
      <xdr:col>82</xdr:col>
      <xdr:colOff>107950</xdr:colOff>
      <xdr:row>15</xdr:row>
      <xdr:rowOff>109855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66446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12717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1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109855</xdr:rowOff>
    </xdr:from>
    <xdr:to>
      <xdr:col>78</xdr:col>
      <xdr:colOff>69850</xdr:colOff>
      <xdr:row>15</xdr:row>
      <xdr:rowOff>92710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510155"/>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116205</xdr:rowOff>
    </xdr:from>
    <xdr:to>
      <xdr:col>78</xdr:col>
      <xdr:colOff>120650</xdr:colOff>
      <xdr:row>15</xdr:row>
      <xdr:rowOff>46355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56532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285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64135</xdr:rowOff>
    </xdr:from>
    <xdr:to>
      <xdr:col>73</xdr:col>
      <xdr:colOff>180975</xdr:colOff>
      <xdr:row>14</xdr:row>
      <xdr:rowOff>109855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46443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52705</xdr:rowOff>
    </xdr:from>
    <xdr:to>
      <xdr:col>69</xdr:col>
      <xdr:colOff>92075</xdr:colOff>
      <xdr:row>14</xdr:row>
      <xdr:rowOff>64135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45300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xdr:rowOff>
    </xdr:from>
    <xdr:to>
      <xdr:col>69</xdr:col>
      <xdr:colOff>142875</xdr:colOff>
      <xdr:row>15</xdr:row>
      <xdr:rowOff>114935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99712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6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156210</xdr:rowOff>
    </xdr:from>
    <xdr:to>
      <xdr:col>65</xdr:col>
      <xdr:colOff>53975</xdr:colOff>
      <xdr:row>15</xdr:row>
      <xdr:rowOff>86360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71137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63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31132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6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41910</xdr:rowOff>
    </xdr:from>
    <xdr:to>
      <xdr:col>78</xdr:col>
      <xdr:colOff>120650</xdr:colOff>
      <xdr:row>15</xdr:row>
      <xdr:rowOff>143510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59055</xdr:rowOff>
    </xdr:from>
    <xdr:to>
      <xdr:col>74</xdr:col>
      <xdr:colOff>31750</xdr:colOff>
      <xdr:row>14</xdr:row>
      <xdr:rowOff>160655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45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170832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228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13335</xdr:rowOff>
    </xdr:from>
    <xdr:to>
      <xdr:col>69</xdr:col>
      <xdr:colOff>142875</xdr:colOff>
      <xdr:row>14</xdr:row>
      <xdr:rowOff>114935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4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125112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18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1905</xdr:rowOff>
    </xdr:from>
    <xdr:to>
      <xdr:col>65</xdr:col>
      <xdr:colOff>53975</xdr:colOff>
      <xdr:row>14</xdr:row>
      <xdr:rowOff>103505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40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113682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171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ポイント上回っている。昨年度比では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ポイント増となっている。</a:t>
          </a:r>
        </a:p>
        <a:p>
          <a:r>
            <a:rPr kumimoji="1" lang="ja-JP" altLang="en-US" sz="1300">
              <a:latin typeface="ＭＳ Ｐゴシック" panose="020B0600070205080204" pitchFamily="50" charset="-128"/>
              <a:ea typeface="ＭＳ Ｐゴシック" panose="020B0600070205080204" pitchFamily="50" charset="-128"/>
            </a:rPr>
            <a:t>　 コロナ対策等の給付金の実施と、平成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年度以降、高校生までの医療費無料化、保育料無料化を実施しているが、少子化で留まってきているのが要因である。</a:t>
          </a:r>
        </a:p>
        <a:p>
          <a:r>
            <a:rPr kumimoji="1" lang="ja-JP" altLang="en-US" sz="1300">
              <a:latin typeface="ＭＳ Ｐゴシック" panose="020B0600070205080204" pitchFamily="50" charset="-128"/>
              <a:ea typeface="ＭＳ Ｐゴシック" panose="020B0600070205080204" pitchFamily="50" charset="-128"/>
            </a:rPr>
            <a:t>　義務的経費であるもの、喫緊する人口減少対策に要するもののため、早急な抑制は難しい状況となっている。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60</xdr:row>
      <xdr:rowOff>165100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04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56</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5186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168927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25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56</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5186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133350</xdr:rowOff>
    </xdr:from>
    <xdr:to>
      <xdr:col>20</xdr:col>
      <xdr:colOff>38100</xdr:colOff>
      <xdr:row>55</xdr:row>
      <xdr:rowOff>63500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57</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6520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0</xdr:rowOff>
    </xdr:from>
    <xdr:to>
      <xdr:col>15</xdr:col>
      <xdr:colOff>149225</xdr:colOff>
      <xdr:row>55</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84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0</xdr:rowOff>
    </xdr:from>
    <xdr:to>
      <xdr:col>11</xdr:col>
      <xdr:colOff>60325</xdr:colOff>
      <xdr:row>57</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0</xdr:rowOff>
    </xdr:from>
    <xdr:to>
      <xdr:col>6</xdr:col>
      <xdr:colOff>171450</xdr:colOff>
      <xdr:row>57</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162577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その他経費に係る経常収支比率は、対前年度比で</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ポイントとなり、類似団体平均を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特別会計への繰出金については、継続して病院事業の適正化を図り、事業費抑制に努める。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271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76217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xdr:rowOff>
    </xdr:from>
    <xdr:to>
      <xdr:col>82</xdr:col>
      <xdr:colOff>107950</xdr:colOff>
      <xdr:row>56</xdr:row>
      <xdr:rowOff>157480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60628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127017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385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157480</xdr:rowOff>
    </xdr:from>
    <xdr:to>
      <xdr:col>78</xdr:col>
      <xdr:colOff>69850</xdr:colOff>
      <xdr:row>57</xdr:row>
      <xdr:rowOff>46990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7586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102870</xdr:rowOff>
    </xdr:from>
    <xdr:to>
      <xdr:col>78</xdr:col>
      <xdr:colOff>120650</xdr:colOff>
      <xdr:row>56</xdr:row>
      <xdr:rowOff>33020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43197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30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119380</xdr:rowOff>
    </xdr:from>
    <xdr:to>
      <xdr:col>73</xdr:col>
      <xdr:colOff>180975</xdr:colOff>
      <xdr:row>57</xdr:row>
      <xdr:rowOff>46990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7205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148590</xdr:rowOff>
    </xdr:from>
    <xdr:to>
      <xdr:col>74</xdr:col>
      <xdr:colOff>31750</xdr:colOff>
      <xdr:row>56</xdr:row>
      <xdr:rowOff>78740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88917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119380</xdr:rowOff>
    </xdr:from>
    <xdr:to>
      <xdr:col>69</xdr:col>
      <xdr:colOff>92075</xdr:colOff>
      <xdr:row>57</xdr:row>
      <xdr:rowOff>1270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720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125730</xdr:rowOff>
    </xdr:from>
    <xdr:to>
      <xdr:col>82</xdr:col>
      <xdr:colOff>158750</xdr:colOff>
      <xdr:row>56</xdr:row>
      <xdr:rowOff>55880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97807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52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106680</xdr:rowOff>
    </xdr:from>
    <xdr:to>
      <xdr:col>78</xdr:col>
      <xdr:colOff>120650</xdr:colOff>
      <xdr:row>57</xdr:row>
      <xdr:rowOff>36830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167640</xdr:rowOff>
    </xdr:from>
    <xdr:to>
      <xdr:col>74</xdr:col>
      <xdr:colOff>31750</xdr:colOff>
      <xdr:row>57</xdr:row>
      <xdr:rowOff>97790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82567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68580</xdr:rowOff>
    </xdr:from>
    <xdr:to>
      <xdr:col>69</xdr:col>
      <xdr:colOff>142875</xdr:colOff>
      <xdr:row>56</xdr:row>
      <xdr:rowOff>170180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8907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補助費等に係る経常収支比率は、対前年度比で</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17.4</a:t>
          </a:r>
          <a:r>
            <a:rPr kumimoji="1" lang="ja-JP" altLang="en-US" sz="1300">
              <a:latin typeface="ＭＳ Ｐゴシック" panose="020B0600070205080204" pitchFamily="50" charset="-128"/>
              <a:ea typeface="ＭＳ Ｐゴシック" panose="020B0600070205080204" pitchFamily="50" charset="-128"/>
            </a:rPr>
            <a:t>ポイントとなり、類似団体平均を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統合消防署整備事業の負担金が増の要因であり、単独補助金については、平成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年度以降、見直し削減に取り組んできたところであり、今後も補助費等の抑制に努めていく。</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39</xdr:row>
      <xdr:rowOff>147574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9229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97282</xdr:rowOff>
    </xdr:from>
    <xdr:to>
      <xdr:col>82</xdr:col>
      <xdr:colOff>107950</xdr:colOff>
      <xdr:row>38</xdr:row>
      <xdr:rowOff>8128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44093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21861</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194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97282</xdr:rowOff>
    </xdr:from>
    <xdr:to>
      <xdr:col>78</xdr:col>
      <xdr:colOff>69850</xdr:colOff>
      <xdr:row>37</xdr:row>
      <xdr:rowOff>101854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4409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101854</xdr:rowOff>
    </xdr:from>
    <xdr:to>
      <xdr:col>73</xdr:col>
      <xdr:colOff>180975</xdr:colOff>
      <xdr:row>37</xdr:row>
      <xdr:rowOff>138430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4455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121683</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115570</xdr:rowOff>
    </xdr:from>
    <xdr:to>
      <xdr:col>69</xdr:col>
      <xdr:colOff>92075</xdr:colOff>
      <xdr:row>37</xdr:row>
      <xdr:rowOff>138430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459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60198</xdr:rowOff>
    </xdr:from>
    <xdr:to>
      <xdr:col>65</xdr:col>
      <xdr:colOff>53975</xdr:colOff>
      <xdr:row>37</xdr:row>
      <xdr:rowOff>161798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525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128778</xdr:rowOff>
    </xdr:from>
    <xdr:to>
      <xdr:col>82</xdr:col>
      <xdr:colOff>158750</xdr:colOff>
      <xdr:row>38</xdr:row>
      <xdr:rowOff>58928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100855</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46482</xdr:rowOff>
    </xdr:from>
    <xdr:to>
      <xdr:col>78</xdr:col>
      <xdr:colOff>120650</xdr:colOff>
      <xdr:row>37</xdr:row>
      <xdr:rowOff>148082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132859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51054</xdr:rowOff>
    </xdr:from>
    <xdr:to>
      <xdr:col>74</xdr:col>
      <xdr:colOff>31750</xdr:colOff>
      <xdr:row>37</xdr:row>
      <xdr:rowOff>152654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137431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87630</xdr:rowOff>
    </xdr:from>
    <xdr:to>
      <xdr:col>69</xdr:col>
      <xdr:colOff>142875</xdr:colOff>
      <xdr:row>38</xdr:row>
      <xdr:rowOff>17780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27957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公債費の経常収支比率に占める割合は、対前年度比で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23.7</a:t>
          </a:r>
          <a:r>
            <a:rPr kumimoji="1" lang="ja-JP" altLang="en-US" sz="1300">
              <a:latin typeface="ＭＳ Ｐゴシック" panose="020B0600070205080204" pitchFamily="50" charset="-128"/>
              <a:ea typeface="ＭＳ Ｐゴシック" panose="020B0600070205080204" pitchFamily="50" charset="-128"/>
            </a:rPr>
            <a:t>ポイントで、類似団体を</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ポイント上回っている。令和４年度の長期債償還総額は、対前年度比で</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百万円増となっている。公債費は、近年の投資事業により令和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年度にピークになると見込んでいる。元利金は交付税算入されるものが約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割程度であるが、基金の取崩し等での抑制を図り適正化に努める。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1270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16511</xdr:rowOff>
    </xdr:from>
    <xdr:to>
      <xdr:col>24</xdr:col>
      <xdr:colOff>25400</xdr:colOff>
      <xdr:row>78</xdr:row>
      <xdr:rowOff>39370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38961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8907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3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163830</xdr:rowOff>
    </xdr:from>
    <xdr:to>
      <xdr:col>24</xdr:col>
      <xdr:colOff>76200</xdr:colOff>
      <xdr:row>77</xdr:row>
      <xdr:rowOff>93980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16511</xdr:rowOff>
    </xdr:from>
    <xdr:to>
      <xdr:col>19</xdr:col>
      <xdr:colOff>187325</xdr:colOff>
      <xdr:row>78</xdr:row>
      <xdr:rowOff>69850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3896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69850</xdr:rowOff>
    </xdr:from>
    <xdr:to>
      <xdr:col>15</xdr:col>
      <xdr:colOff>98425</xdr:colOff>
      <xdr:row>78</xdr:row>
      <xdr:rowOff>92711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4429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43180</xdr:rowOff>
    </xdr:from>
    <xdr:to>
      <xdr:col>11</xdr:col>
      <xdr:colOff>9525</xdr:colOff>
      <xdr:row>78</xdr:row>
      <xdr:rowOff>92711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41628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160020</xdr:rowOff>
    </xdr:from>
    <xdr:to>
      <xdr:col>24</xdr:col>
      <xdr:colOff>76200</xdr:colOff>
      <xdr:row>78</xdr:row>
      <xdr:rowOff>90170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132097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137161</xdr:rowOff>
    </xdr:from>
    <xdr:to>
      <xdr:col>20</xdr:col>
      <xdr:colOff>38100</xdr:colOff>
      <xdr:row>78</xdr:row>
      <xdr:rowOff>67311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52088</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425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19050</xdr:rowOff>
    </xdr:from>
    <xdr:to>
      <xdr:col>15</xdr:col>
      <xdr:colOff>149225</xdr:colOff>
      <xdr:row>78</xdr:row>
      <xdr:rowOff>120650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105427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41911</xdr:rowOff>
    </xdr:from>
    <xdr:to>
      <xdr:col>11</xdr:col>
      <xdr:colOff>60325</xdr:colOff>
      <xdr:row>78</xdr:row>
      <xdr:rowOff>143511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128288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163830</xdr:rowOff>
    </xdr:from>
    <xdr:to>
      <xdr:col>6</xdr:col>
      <xdr:colOff>171450</xdr:colOff>
      <xdr:row>78</xdr:row>
      <xdr:rowOff>93980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78757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公債費以外に係る経常収支比率は、前年比で</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68.4</a:t>
          </a:r>
          <a:r>
            <a:rPr kumimoji="1" lang="ja-JP" altLang="en-US" sz="1300">
              <a:latin typeface="ＭＳ Ｐゴシック" panose="020B0600070205080204" pitchFamily="50" charset="-128"/>
              <a:ea typeface="ＭＳ Ｐゴシック" panose="020B0600070205080204" pitchFamily="50" charset="-128"/>
            </a:rPr>
            <a:t>ポイントで、類似団体平均を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公債費以外では人件費が</a:t>
          </a:r>
          <a:r>
            <a:rPr kumimoji="1" lang="en-US" altLang="ja-JP" sz="1300">
              <a:latin typeface="ＭＳ Ｐゴシック" panose="020B0600070205080204" pitchFamily="50" charset="-128"/>
              <a:ea typeface="ＭＳ Ｐゴシック" panose="020B0600070205080204" pitchFamily="50" charset="-128"/>
            </a:rPr>
            <a:t>19.3</a:t>
          </a:r>
          <a:r>
            <a:rPr kumimoji="1" lang="ja-JP" altLang="en-US" sz="1300">
              <a:latin typeface="ＭＳ Ｐゴシック" panose="020B0600070205080204" pitchFamily="50" charset="-128"/>
              <a:ea typeface="ＭＳ Ｐゴシック" panose="020B0600070205080204" pitchFamily="50" charset="-128"/>
            </a:rPr>
            <a:t>ポイントと一番大きな割合を占め、補助費が</a:t>
          </a:r>
          <a:r>
            <a:rPr kumimoji="1" lang="en-US" altLang="ja-JP" sz="1300">
              <a:latin typeface="ＭＳ Ｐゴシック" panose="020B0600070205080204" pitchFamily="50" charset="-128"/>
              <a:ea typeface="ＭＳ Ｐゴシック" panose="020B0600070205080204" pitchFamily="50" charset="-128"/>
            </a:rPr>
            <a:t>17.4</a:t>
          </a:r>
          <a:r>
            <a:rPr kumimoji="1" lang="ja-JP" altLang="en-US" sz="1300">
              <a:latin typeface="ＭＳ Ｐゴシック" panose="020B0600070205080204" pitchFamily="50" charset="-128"/>
              <a:ea typeface="ＭＳ Ｐゴシック" panose="020B0600070205080204" pitchFamily="50" charset="-128"/>
            </a:rPr>
            <a:t>ポイントと続いている。</a:t>
          </a:r>
        </a:p>
        <a:p>
          <a:r>
            <a:rPr kumimoji="1" lang="ja-JP" altLang="en-US" sz="1300">
              <a:latin typeface="ＭＳ Ｐゴシック" panose="020B0600070205080204" pitchFamily="50" charset="-128"/>
              <a:ea typeface="ＭＳ Ｐゴシック" panose="020B0600070205080204" pitchFamily="50" charset="-128"/>
            </a:rPr>
            <a:t>　人件費は類似団体平均を下回っているが、補助費では統合消防署の整備により、一部事務組合負担金の決算額が類似団体平均を上回っていることが主な要因である。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5334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142239</xdr:rowOff>
    </xdr:from>
    <xdr:to>
      <xdr:col>82</xdr:col>
      <xdr:colOff>107950</xdr:colOff>
      <xdr:row>77</xdr:row>
      <xdr:rowOff>8889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1724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107966</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91439</xdr:rowOff>
    </xdr:from>
    <xdr:to>
      <xdr:col>82</xdr:col>
      <xdr:colOff>158750</xdr:colOff>
      <xdr:row>77</xdr:row>
      <xdr:rowOff>21589</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142239</xdr:rowOff>
    </xdr:from>
    <xdr:to>
      <xdr:col>78</xdr:col>
      <xdr:colOff>69850</xdr:colOff>
      <xdr:row>77</xdr:row>
      <xdr:rowOff>20320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1724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127017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20320</xdr:rowOff>
    </xdr:from>
    <xdr:to>
      <xdr:col>73</xdr:col>
      <xdr:colOff>180975</xdr:colOff>
      <xdr:row>77</xdr:row>
      <xdr:rowOff>54611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2219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133350</xdr:rowOff>
    </xdr:from>
    <xdr:to>
      <xdr:col>74</xdr:col>
      <xdr:colOff>31750</xdr:colOff>
      <xdr:row>77</xdr:row>
      <xdr:rowOff>63500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73677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54611</xdr:rowOff>
    </xdr:from>
    <xdr:to>
      <xdr:col>69</xdr:col>
      <xdr:colOff>92075</xdr:colOff>
      <xdr:row>77</xdr:row>
      <xdr:rowOff>73661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2562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95250</xdr:rowOff>
    </xdr:from>
    <xdr:to>
      <xdr:col>69</xdr:col>
      <xdr:colOff>142875</xdr:colOff>
      <xdr:row>78</xdr:row>
      <xdr:rowOff>25400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154957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129539</xdr:rowOff>
    </xdr:from>
    <xdr:to>
      <xdr:col>82</xdr:col>
      <xdr:colOff>158750</xdr:colOff>
      <xdr:row>77</xdr:row>
      <xdr:rowOff>59689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101616</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91439</xdr:rowOff>
    </xdr:from>
    <xdr:to>
      <xdr:col>78</xdr:col>
      <xdr:colOff>120650</xdr:colOff>
      <xdr:row>77</xdr:row>
      <xdr:rowOff>21589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6366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140970</xdr:rowOff>
    </xdr:from>
    <xdr:to>
      <xdr:col>74</xdr:col>
      <xdr:colOff>31750</xdr:colOff>
      <xdr:row>77</xdr:row>
      <xdr:rowOff>71120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55897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3811</xdr:rowOff>
    </xdr:from>
    <xdr:to>
      <xdr:col>69</xdr:col>
      <xdr:colOff>142875</xdr:colOff>
      <xdr:row>77</xdr:row>
      <xdr:rowOff>105411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115588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22861</xdr:rowOff>
    </xdr:from>
    <xdr:to>
      <xdr:col>65</xdr:col>
      <xdr:colOff>53975</xdr:colOff>
      <xdr:row>77</xdr:row>
      <xdr:rowOff>124461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134638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99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青森県中泊町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119779</xdr:rowOff>
    </xdr:from>
    <xdr:to>
      <xdr:col>29</xdr:col>
      <xdr:colOff>127000</xdr:colOff>
      <xdr:row>19</xdr:row>
      <xdr:rowOff>168718</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96254"/>
          <a:ext cx="0" cy="10776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140795</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168718</xdr:rowOff>
    </xdr:from>
    <xdr:to>
      <xdr:col>30</xdr:col>
      <xdr:colOff>25400</xdr:colOff>
      <xdr:row>19</xdr:row>
      <xdr:rowOff>168718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8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12</xdr:row>
      <xdr:rowOff>34706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13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119779</xdr:rowOff>
    </xdr:from>
    <xdr:to>
      <xdr:col>30</xdr:col>
      <xdr:colOff>25400</xdr:colOff>
      <xdr:row>13</xdr:row>
      <xdr:rowOff>119779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96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120278</xdr:rowOff>
    </xdr:from>
    <xdr:to>
      <xdr:col>29</xdr:col>
      <xdr:colOff>127000</xdr:colOff>
      <xdr:row>18</xdr:row>
      <xdr:rowOff>153448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54003"/>
          <a:ext cx="647700" cy="33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47316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38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30789</xdr:rowOff>
    </xdr:from>
    <xdr:to>
      <xdr:col>29</xdr:col>
      <xdr:colOff>177800</xdr:colOff>
      <xdr:row>17</xdr:row>
      <xdr:rowOff>132389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153448</xdr:rowOff>
    </xdr:from>
    <xdr:to>
      <xdr:col>26</xdr:col>
      <xdr:colOff>50800</xdr:colOff>
      <xdr:row>19</xdr:row>
      <xdr:rowOff>5420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87173"/>
          <a:ext cx="698500" cy="23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55355</xdr:rowOff>
    </xdr:from>
    <xdr:to>
      <xdr:col>26</xdr:col>
      <xdr:colOff>101600</xdr:colOff>
      <xdr:row>17</xdr:row>
      <xdr:rowOff>156955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167132</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86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147742</xdr:rowOff>
    </xdr:from>
    <xdr:to>
      <xdr:col>22</xdr:col>
      <xdr:colOff>114300</xdr:colOff>
      <xdr:row>19</xdr:row>
      <xdr:rowOff>5420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281467"/>
          <a:ext cx="698500" cy="29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81159</xdr:rowOff>
    </xdr:from>
    <xdr:to>
      <xdr:col>22</xdr:col>
      <xdr:colOff>165100</xdr:colOff>
      <xdr:row>18</xdr:row>
      <xdr:rowOff>11309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21486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147742</xdr:rowOff>
    </xdr:from>
    <xdr:to>
      <xdr:col>18</xdr:col>
      <xdr:colOff>177800</xdr:colOff>
      <xdr:row>19</xdr:row>
      <xdr:rowOff>14824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81467"/>
          <a:ext cx="698500" cy="38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152551</xdr:rowOff>
    </xdr:from>
    <xdr:to>
      <xdr:col>19</xdr:col>
      <xdr:colOff>38100</xdr:colOff>
      <xdr:row>19</xdr:row>
      <xdr:rowOff>82701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286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67478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37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4857</xdr:rowOff>
    </xdr:from>
    <xdr:to>
      <xdr:col>15</xdr:col>
      <xdr:colOff>101600</xdr:colOff>
      <xdr:row>19</xdr:row>
      <xdr:rowOff>106457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3100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91234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39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69478</xdr:rowOff>
    </xdr:from>
    <xdr:to>
      <xdr:col>29</xdr:col>
      <xdr:colOff>177800</xdr:colOff>
      <xdr:row>18</xdr:row>
      <xdr:rowOff>171078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03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41555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75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102647</xdr:rowOff>
    </xdr:from>
    <xdr:to>
      <xdr:col>26</xdr:col>
      <xdr:colOff>101600</xdr:colOff>
      <xdr:row>19</xdr:row>
      <xdr:rowOff>32797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36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17575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2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126070</xdr:rowOff>
    </xdr:from>
    <xdr:to>
      <xdr:col>22</xdr:col>
      <xdr:colOff>165100</xdr:colOff>
      <xdr:row>19</xdr:row>
      <xdr:rowOff>56220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59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40997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46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96942</xdr:rowOff>
    </xdr:from>
    <xdr:to>
      <xdr:col>19</xdr:col>
      <xdr:colOff>38100</xdr:colOff>
      <xdr:row>19</xdr:row>
      <xdr:rowOff>27091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3066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37269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999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135474</xdr:rowOff>
    </xdr:from>
    <xdr:to>
      <xdr:col>15</xdr:col>
      <xdr:colOff>101600</xdr:colOff>
      <xdr:row>19</xdr:row>
      <xdr:rowOff>65624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69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75801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038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46598</xdr:rowOff>
    </xdr:from>
    <xdr:to>
      <xdr:col>29</xdr:col>
      <xdr:colOff>127000</xdr:colOff>
      <xdr:row>38</xdr:row>
      <xdr:rowOff>7507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71148"/>
          <a:ext cx="0" cy="15039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322484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4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7507</xdr:rowOff>
    </xdr:from>
    <xdr:to>
      <xdr:col>30</xdr:col>
      <xdr:colOff>25400</xdr:colOff>
      <xdr:row>38</xdr:row>
      <xdr:rowOff>7507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751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304425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1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46598</xdr:rowOff>
    </xdr:from>
    <xdr:to>
      <xdr:col>30</xdr:col>
      <xdr:colOff>25400</xdr:colOff>
      <xdr:row>33</xdr:row>
      <xdr:rowOff>46598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71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303838</xdr:rowOff>
    </xdr:from>
    <xdr:to>
      <xdr:col>29</xdr:col>
      <xdr:colOff>127000</xdr:colOff>
      <xdr:row>36</xdr:row>
      <xdr:rowOff>5695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914188"/>
          <a:ext cx="647700" cy="44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340235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07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152258</xdr:rowOff>
    </xdr:from>
    <xdr:to>
      <xdr:col>29</xdr:col>
      <xdr:colOff>177800</xdr:colOff>
      <xdr:row>35</xdr:row>
      <xdr:rowOff>253858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303838</xdr:rowOff>
    </xdr:from>
    <xdr:to>
      <xdr:col>26</xdr:col>
      <xdr:colOff>50800</xdr:colOff>
      <xdr:row>35</xdr:row>
      <xdr:rowOff>331238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914188"/>
          <a:ext cx="698500" cy="27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213736</xdr:rowOff>
    </xdr:from>
    <xdr:to>
      <xdr:col>26</xdr:col>
      <xdr:colOff>101600</xdr:colOff>
      <xdr:row>35</xdr:row>
      <xdr:rowOff>315336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325513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92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331238</xdr:rowOff>
    </xdr:from>
    <xdr:to>
      <xdr:col>22</xdr:col>
      <xdr:colOff>114300</xdr:colOff>
      <xdr:row>35</xdr:row>
      <xdr:rowOff>336512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941588"/>
          <a:ext cx="698500" cy="5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299510</xdr:rowOff>
    </xdr:from>
    <xdr:to>
      <xdr:col>22</xdr:col>
      <xdr:colOff>165100</xdr:colOff>
      <xdr:row>36</xdr:row>
      <xdr:rowOff>58210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42987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336512</xdr:rowOff>
    </xdr:from>
    <xdr:to>
      <xdr:col>18</xdr:col>
      <xdr:colOff>177800</xdr:colOff>
      <xdr:row>36</xdr:row>
      <xdr:rowOff>89624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46862"/>
          <a:ext cx="698500" cy="96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51593</xdr:rowOff>
    </xdr:from>
    <xdr:to>
      <xdr:col>19</xdr:col>
      <xdr:colOff>38100</xdr:colOff>
      <xdr:row>36</xdr:row>
      <xdr:rowOff>153193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48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137970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9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76804</xdr:rowOff>
    </xdr:from>
    <xdr:to>
      <xdr:col>15</xdr:col>
      <xdr:colOff>101600</xdr:colOff>
      <xdr:row>37</xdr:row>
      <xdr:rowOff>6954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300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163181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1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297795</xdr:rowOff>
    </xdr:from>
    <xdr:to>
      <xdr:col>29</xdr:col>
      <xdr:colOff>177800</xdr:colOff>
      <xdr:row>36</xdr:row>
      <xdr:rowOff>56495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08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269872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80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253038</xdr:rowOff>
    </xdr:from>
    <xdr:to>
      <xdr:col>26</xdr:col>
      <xdr:colOff>101600</xdr:colOff>
      <xdr:row>36</xdr:row>
      <xdr:rowOff>11738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63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339415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94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280438</xdr:rowOff>
    </xdr:from>
    <xdr:to>
      <xdr:col>22</xdr:col>
      <xdr:colOff>165100</xdr:colOff>
      <xdr:row>36</xdr:row>
      <xdr:rowOff>39138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90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49315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5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285712</xdr:rowOff>
    </xdr:from>
    <xdr:to>
      <xdr:col>19</xdr:col>
      <xdr:colOff>38100</xdr:colOff>
      <xdr:row>36</xdr:row>
      <xdr:rowOff>44412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96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54589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6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38824</xdr:rowOff>
    </xdr:from>
    <xdr:to>
      <xdr:col>15</xdr:col>
      <xdr:colOff>101600</xdr:colOff>
      <xdr:row>36</xdr:row>
      <xdr:rowOff>140424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92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150601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76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青森県中泊町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10,000
9,937
216.34
9,989,808
9,662,663
245,647
4,847,078
13,929,768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50678</xdr:rowOff>
    </xdr:from>
    <xdr:to>
      <xdr:col>24</xdr:col>
      <xdr:colOff>62865</xdr:colOff>
      <xdr:row>38</xdr:row>
      <xdr:rowOff>115200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65628"/>
          <a:ext cx="1270" cy="12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119027</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3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115200</xdr:rowOff>
    </xdr:from>
    <xdr:to>
      <xdr:col>24</xdr:col>
      <xdr:colOff>152400</xdr:colOff>
      <xdr:row>38</xdr:row>
      <xdr:rowOff>115200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168805</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50678</xdr:rowOff>
    </xdr:from>
    <xdr:to>
      <xdr:col>24</xdr:col>
      <xdr:colOff>152400</xdr:colOff>
      <xdr:row>31</xdr:row>
      <xdr:rowOff>50678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6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16582</xdr:rowOff>
    </xdr:from>
    <xdr:to>
      <xdr:col>24</xdr:col>
      <xdr:colOff>63500</xdr:colOff>
      <xdr:row>38</xdr:row>
      <xdr:rowOff>31441</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531682"/>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128933</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582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106056</xdr:rowOff>
    </xdr:from>
    <xdr:to>
      <xdr:col>24</xdr:col>
      <xdr:colOff>114300</xdr:colOff>
      <xdr:row>36</xdr:row>
      <xdr:rowOff>36206</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18959</xdr:rowOff>
    </xdr:from>
    <xdr:to>
      <xdr:col>19</xdr:col>
      <xdr:colOff>177800</xdr:colOff>
      <xdr:row>38</xdr:row>
      <xdr:rowOff>31441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2908300" y="6534059"/>
          <a:ext cx="889000" cy="1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124504</xdr:rowOff>
    </xdr:from>
    <xdr:to>
      <xdr:col>20</xdr:col>
      <xdr:colOff>38100</xdr:colOff>
      <xdr:row>36</xdr:row>
      <xdr:rowOff>54654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71181</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18959</xdr:rowOff>
    </xdr:from>
    <xdr:to>
      <xdr:col>15</xdr:col>
      <xdr:colOff>50800</xdr:colOff>
      <xdr:row>38</xdr:row>
      <xdr:rowOff>31361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534059"/>
          <a:ext cx="889000" cy="1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168539</xdr:rowOff>
    </xdr:from>
    <xdr:to>
      <xdr:col>15</xdr:col>
      <xdr:colOff>101600</xdr:colOff>
      <xdr:row>36</xdr:row>
      <xdr:rowOff>98689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115216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31361</xdr:rowOff>
    </xdr:from>
    <xdr:to>
      <xdr:col>10</xdr:col>
      <xdr:colOff>114300</xdr:colOff>
      <xdr:row>38</xdr:row>
      <xdr:rowOff>33635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546461"/>
          <a:ext cx="889000" cy="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150611</xdr:rowOff>
    </xdr:from>
    <xdr:to>
      <xdr:col>10</xdr:col>
      <xdr:colOff>165100</xdr:colOff>
      <xdr:row>38</xdr:row>
      <xdr:rowOff>80761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49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97288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52111" y="626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2021</xdr:rowOff>
    </xdr:from>
    <xdr:to>
      <xdr:col>6</xdr:col>
      <xdr:colOff>38100</xdr:colOff>
      <xdr:row>38</xdr:row>
      <xdr:rowOff>103621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51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94748</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63111" y="660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137232</xdr:rowOff>
    </xdr:from>
    <xdr:to>
      <xdr:col>24</xdr:col>
      <xdr:colOff>114300</xdr:colOff>
      <xdr:row>38</xdr:row>
      <xdr:rowOff>67382</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48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52159</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395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152091</xdr:rowOff>
    </xdr:from>
    <xdr:to>
      <xdr:col>20</xdr:col>
      <xdr:colOff>38100</xdr:colOff>
      <xdr:row>38</xdr:row>
      <xdr:rowOff>82241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49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73368</xdr:rowOff>
    </xdr:from>
    <xdr:ext cx="534377"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530111" y="658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139609</xdr:rowOff>
    </xdr:from>
    <xdr:to>
      <xdr:col>15</xdr:col>
      <xdr:colOff>101600</xdr:colOff>
      <xdr:row>38</xdr:row>
      <xdr:rowOff>69759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48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60886</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575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152011</xdr:rowOff>
    </xdr:from>
    <xdr:to>
      <xdr:col>10</xdr:col>
      <xdr:colOff>165100</xdr:colOff>
      <xdr:row>38</xdr:row>
      <xdr:rowOff>82161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49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73288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52111" y="658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154285</xdr:rowOff>
    </xdr:from>
    <xdr:to>
      <xdr:col>6</xdr:col>
      <xdr:colOff>38100</xdr:colOff>
      <xdr:row>38</xdr:row>
      <xdr:rowOff>84435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49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100962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63111" y="627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37705</xdr:rowOff>
    </xdr:from>
    <xdr:to>
      <xdr:col>24</xdr:col>
      <xdr:colOff>62865</xdr:colOff>
      <xdr:row>59</xdr:row>
      <xdr:rowOff>128250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81655"/>
          <a:ext cx="1270" cy="146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132077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24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128250</xdr:rowOff>
    </xdr:from>
    <xdr:to>
      <xdr:col>24</xdr:col>
      <xdr:colOff>152400</xdr:colOff>
      <xdr:row>59</xdr:row>
      <xdr:rowOff>128250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24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155832</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5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37705</xdr:rowOff>
    </xdr:from>
    <xdr:to>
      <xdr:col>24</xdr:col>
      <xdr:colOff>152400</xdr:colOff>
      <xdr:row>51</xdr:row>
      <xdr:rowOff>37705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8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127656</xdr:rowOff>
    </xdr:from>
    <xdr:to>
      <xdr:col>24</xdr:col>
      <xdr:colOff>63500</xdr:colOff>
      <xdr:row>59</xdr:row>
      <xdr:rowOff>37388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071756"/>
          <a:ext cx="838200" cy="8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5912</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78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154485</xdr:rowOff>
    </xdr:from>
    <xdr:to>
      <xdr:col>24</xdr:col>
      <xdr:colOff>114300</xdr:colOff>
      <xdr:row>58</xdr:row>
      <xdr:rowOff>84635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92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37388</xdr:rowOff>
    </xdr:from>
    <xdr:to>
      <xdr:col>19</xdr:col>
      <xdr:colOff>177800</xdr:colOff>
      <xdr:row>59</xdr:row>
      <xdr:rowOff>80604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152938"/>
          <a:ext cx="889000" cy="4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2679</xdr:rowOff>
    </xdr:from>
    <xdr:to>
      <xdr:col>20</xdr:col>
      <xdr:colOff>38100</xdr:colOff>
      <xdr:row>58</xdr:row>
      <xdr:rowOff>104279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94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120806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72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80604</xdr:rowOff>
    </xdr:from>
    <xdr:to>
      <xdr:col>15</xdr:col>
      <xdr:colOff>50800</xdr:colOff>
      <xdr:row>59</xdr:row>
      <xdr:rowOff>123003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196154"/>
          <a:ext cx="889000" cy="4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46272</xdr:rowOff>
    </xdr:from>
    <xdr:to>
      <xdr:col>15</xdr:col>
      <xdr:colOff>101600</xdr:colOff>
      <xdr:row>58</xdr:row>
      <xdr:rowOff>147872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99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164399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76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123003</xdr:rowOff>
    </xdr:from>
    <xdr:to>
      <xdr:col>10</xdr:col>
      <xdr:colOff>114300</xdr:colOff>
      <xdr:row>59</xdr:row>
      <xdr:rowOff>127257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238553"/>
          <a:ext cx="889000" cy="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3753</xdr:rowOff>
    </xdr:from>
    <xdr:to>
      <xdr:col>10</xdr:col>
      <xdr:colOff>165100</xdr:colOff>
      <xdr:row>59</xdr:row>
      <xdr:rowOff>105353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1011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121880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89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32789</xdr:rowOff>
    </xdr:from>
    <xdr:to>
      <xdr:col>6</xdr:col>
      <xdr:colOff>38100</xdr:colOff>
      <xdr:row>59</xdr:row>
      <xdr:rowOff>134389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14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150916</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23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76856</xdr:rowOff>
    </xdr:from>
    <xdr:to>
      <xdr:col>24</xdr:col>
      <xdr:colOff>114300</xdr:colOff>
      <xdr:row>59</xdr:row>
      <xdr:rowOff>7006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1002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55283</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99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158038</xdr:rowOff>
    </xdr:from>
    <xdr:to>
      <xdr:col>20</xdr:col>
      <xdr:colOff>38100</xdr:colOff>
      <xdr:row>59</xdr:row>
      <xdr:rowOff>88188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10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79315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194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29804</xdr:rowOff>
    </xdr:from>
    <xdr:to>
      <xdr:col>15</xdr:col>
      <xdr:colOff>101600</xdr:colOff>
      <xdr:row>59</xdr:row>
      <xdr:rowOff>131404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14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122531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238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72203</xdr:rowOff>
    </xdr:from>
    <xdr:to>
      <xdr:col>10</xdr:col>
      <xdr:colOff>165100</xdr:colOff>
      <xdr:row>60</xdr:row>
      <xdr:rowOff>2353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18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164930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28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76457</xdr:rowOff>
    </xdr:from>
    <xdr:to>
      <xdr:col>6</xdr:col>
      <xdr:colOff>38100</xdr:colOff>
      <xdr:row>60</xdr:row>
      <xdr:rowOff>6607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19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169184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28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57290</xdr:rowOff>
    </xdr:from>
    <xdr:to>
      <xdr:col>24</xdr:col>
      <xdr:colOff>62865</xdr:colOff>
      <xdr:row>79</xdr:row>
      <xdr:rowOff>43535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30240"/>
          <a:ext cx="1270" cy="1357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47362</xdr:rowOff>
    </xdr:from>
    <xdr:ext cx="313932"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43535</xdr:rowOff>
    </xdr:from>
    <xdr:to>
      <xdr:col>24</xdr:col>
      <xdr:colOff>152400</xdr:colOff>
      <xdr:row>79</xdr:row>
      <xdr:rowOff>43535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3967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0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57290</xdr:rowOff>
    </xdr:from>
    <xdr:to>
      <xdr:col>24</xdr:col>
      <xdr:colOff>152400</xdr:colOff>
      <xdr:row>71</xdr:row>
      <xdr:rowOff>57290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154369</xdr:rowOff>
    </xdr:from>
    <xdr:to>
      <xdr:col>24</xdr:col>
      <xdr:colOff>63500</xdr:colOff>
      <xdr:row>76</xdr:row>
      <xdr:rowOff>110840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013119"/>
          <a:ext cx="838200" cy="12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74928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05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96501</xdr:rowOff>
    </xdr:from>
    <xdr:to>
      <xdr:col>24</xdr:col>
      <xdr:colOff>114300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154369</xdr:rowOff>
    </xdr:from>
    <xdr:to>
      <xdr:col>19</xdr:col>
      <xdr:colOff>177800</xdr:colOff>
      <xdr:row>76</xdr:row>
      <xdr:rowOff>79826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013119"/>
          <a:ext cx="889000" cy="9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119362</xdr:rowOff>
    </xdr:from>
    <xdr:to>
      <xdr:col>20</xdr:col>
      <xdr:colOff>38100</xdr:colOff>
      <xdr:row>77</xdr:row>
      <xdr:rowOff>49512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40639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24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79826</xdr:rowOff>
    </xdr:from>
    <xdr:to>
      <xdr:col>15</xdr:col>
      <xdr:colOff>50800</xdr:colOff>
      <xdr:row>78</xdr:row>
      <xdr:rowOff>28466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110026"/>
          <a:ext cx="889000" cy="29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163461</xdr:rowOff>
    </xdr:from>
    <xdr:to>
      <xdr:col>15</xdr:col>
      <xdr:colOff>101600</xdr:colOff>
      <xdr:row>77</xdr:row>
      <xdr:rowOff>93611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84738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28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94456</xdr:rowOff>
    </xdr:from>
    <xdr:to>
      <xdr:col>10</xdr:col>
      <xdr:colOff>114300</xdr:colOff>
      <xdr:row>78</xdr:row>
      <xdr:rowOff>28466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296106"/>
          <a:ext cx="889000" cy="10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149231</xdr:rowOff>
    </xdr:from>
    <xdr:to>
      <xdr:col>10</xdr:col>
      <xdr:colOff>165100</xdr:colOff>
      <xdr:row>78</xdr:row>
      <xdr:rowOff>79381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50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70508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44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112846</xdr:rowOff>
    </xdr:from>
    <xdr:to>
      <xdr:col>6</xdr:col>
      <xdr:colOff>38100</xdr:colOff>
      <xdr:row>78</xdr:row>
      <xdr:rowOff>42996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34123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0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60040</xdr:rowOff>
    </xdr:from>
    <xdr:to>
      <xdr:col>24</xdr:col>
      <xdr:colOff>114300</xdr:colOff>
      <xdr:row>76</xdr:row>
      <xdr:rowOff>161640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09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82916</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94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103569</xdr:rowOff>
    </xdr:from>
    <xdr:to>
      <xdr:col>20</xdr:col>
      <xdr:colOff>38100</xdr:colOff>
      <xdr:row>76</xdr:row>
      <xdr:rowOff>33719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96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50246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73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29026</xdr:rowOff>
    </xdr:from>
    <xdr:to>
      <xdr:col>15</xdr:col>
      <xdr:colOff>101600</xdr:colOff>
      <xdr:row>76</xdr:row>
      <xdr:rowOff>130626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05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147153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83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149116</xdr:rowOff>
    </xdr:from>
    <xdr:to>
      <xdr:col>10</xdr:col>
      <xdr:colOff>165100</xdr:colOff>
      <xdr:row>78</xdr:row>
      <xdr:rowOff>79266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5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95793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125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43656</xdr:rowOff>
    </xdr:from>
    <xdr:to>
      <xdr:col>6</xdr:col>
      <xdr:colOff>38100</xdr:colOff>
      <xdr:row>77</xdr:row>
      <xdr:rowOff>145256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4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161783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02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11271</xdr:rowOff>
    </xdr:from>
    <xdr:to>
      <xdr:col>24</xdr:col>
      <xdr:colOff>62865</xdr:colOff>
      <xdr:row>98</xdr:row>
      <xdr:rowOff>28318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41771"/>
          <a:ext cx="1270" cy="1388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32145</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28318</xdr:rowOff>
    </xdr:from>
    <xdr:to>
      <xdr:col>24</xdr:col>
      <xdr:colOff>152400</xdr:colOff>
      <xdr:row>98</xdr:row>
      <xdr:rowOff>28318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30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129398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1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11271</xdr:rowOff>
    </xdr:from>
    <xdr:to>
      <xdr:col>24</xdr:col>
      <xdr:colOff>152400</xdr:colOff>
      <xdr:row>90</xdr:row>
      <xdr:rowOff>11271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41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64229</xdr:rowOff>
    </xdr:from>
    <xdr:to>
      <xdr:col>24</xdr:col>
      <xdr:colOff>63500</xdr:colOff>
      <xdr:row>95</xdr:row>
      <xdr:rowOff>36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180529"/>
          <a:ext cx="838200" cy="10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4691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9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26264</xdr:rowOff>
    </xdr:from>
    <xdr:to>
      <xdr:col>24</xdr:col>
      <xdr:colOff>114300</xdr:colOff>
      <xdr:row>95</xdr:row>
      <xdr:rowOff>127864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1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64229</xdr:rowOff>
    </xdr:from>
    <xdr:to>
      <xdr:col>19</xdr:col>
      <xdr:colOff>177800</xdr:colOff>
      <xdr:row>95</xdr:row>
      <xdr:rowOff>157727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180529"/>
          <a:ext cx="889000" cy="26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72299</xdr:rowOff>
    </xdr:from>
    <xdr:to>
      <xdr:col>20</xdr:col>
      <xdr:colOff>38100</xdr:colOff>
      <xdr:row>95</xdr:row>
      <xdr:rowOff>2449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18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165026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8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157727</xdr:rowOff>
    </xdr:from>
    <xdr:to>
      <xdr:col>15</xdr:col>
      <xdr:colOff>50800</xdr:colOff>
      <xdr:row>96</xdr:row>
      <xdr:rowOff>25705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45477"/>
          <a:ext cx="889000" cy="3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56646</xdr:rowOff>
    </xdr:from>
    <xdr:to>
      <xdr:col>15</xdr:col>
      <xdr:colOff>101600</xdr:colOff>
      <xdr:row>96</xdr:row>
      <xdr:rowOff>158246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1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149373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60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25705</xdr:rowOff>
    </xdr:from>
    <xdr:to>
      <xdr:col>10</xdr:col>
      <xdr:colOff>114300</xdr:colOff>
      <xdr:row>96</xdr:row>
      <xdr:rowOff>72286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84905"/>
          <a:ext cx="889000" cy="4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24783</xdr:rowOff>
    </xdr:from>
    <xdr:to>
      <xdr:col>10</xdr:col>
      <xdr:colOff>165100</xdr:colOff>
      <xdr:row>96</xdr:row>
      <xdr:rowOff>126383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8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117510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57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34570</xdr:rowOff>
    </xdr:from>
    <xdr:to>
      <xdr:col>6</xdr:col>
      <xdr:colOff>38100</xdr:colOff>
      <xdr:row>96</xdr:row>
      <xdr:rowOff>136170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49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127297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58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120686</xdr:rowOff>
    </xdr:from>
    <xdr:to>
      <xdr:col>24</xdr:col>
      <xdr:colOff>114300</xdr:colOff>
      <xdr:row>95</xdr:row>
      <xdr:rowOff>50836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3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143563</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8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13429</xdr:rowOff>
    </xdr:from>
    <xdr:to>
      <xdr:col>20</xdr:col>
      <xdr:colOff>38100</xdr:colOff>
      <xdr:row>94</xdr:row>
      <xdr:rowOff>115029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1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131556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904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106927</xdr:rowOff>
    </xdr:from>
    <xdr:to>
      <xdr:col>15</xdr:col>
      <xdr:colOff>101600</xdr:colOff>
      <xdr:row>96</xdr:row>
      <xdr:rowOff>37077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9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53604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16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146355</xdr:rowOff>
    </xdr:from>
    <xdr:to>
      <xdr:col>10</xdr:col>
      <xdr:colOff>165100</xdr:colOff>
      <xdr:row>96</xdr:row>
      <xdr:rowOff>76505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3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93032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20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21486</xdr:rowOff>
    </xdr:from>
    <xdr:to>
      <xdr:col>6</xdr:col>
      <xdr:colOff>38100</xdr:colOff>
      <xdr:row>96</xdr:row>
      <xdr:rowOff>123086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8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139613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25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56659</xdr:rowOff>
    </xdr:from>
    <xdr:to>
      <xdr:col>54</xdr:col>
      <xdr:colOff>189865</xdr:colOff>
      <xdr:row>38</xdr:row>
      <xdr:rowOff>170671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71609"/>
          <a:ext cx="1270" cy="1314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3048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8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170671</xdr:rowOff>
    </xdr:from>
    <xdr:to>
      <xdr:col>55</xdr:col>
      <xdr:colOff>88900</xdr:colOff>
      <xdr:row>38</xdr:row>
      <xdr:rowOff>170671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8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3336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56659</xdr:rowOff>
    </xdr:from>
    <xdr:to>
      <xdr:col>55</xdr:col>
      <xdr:colOff>88900</xdr:colOff>
      <xdr:row>31</xdr:row>
      <xdr:rowOff>56659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7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56064</xdr:rowOff>
    </xdr:from>
    <xdr:to>
      <xdr:col>55</xdr:col>
      <xdr:colOff>0</xdr:colOff>
      <xdr:row>37</xdr:row>
      <xdr:rowOff>88713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228264"/>
          <a:ext cx="838200" cy="20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32933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336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10056</xdr:rowOff>
    </xdr:from>
    <xdr:to>
      <xdr:col>55</xdr:col>
      <xdr:colOff>50800</xdr:colOff>
      <xdr:row>36</xdr:row>
      <xdr:rowOff>111656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8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168106</xdr:rowOff>
    </xdr:from>
    <xdr:to>
      <xdr:col>50</xdr:col>
      <xdr:colOff>114300</xdr:colOff>
      <xdr:row>36</xdr:row>
      <xdr:rowOff>56064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997406"/>
          <a:ext cx="889000" cy="23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87569</xdr:rowOff>
    </xdr:from>
    <xdr:to>
      <xdr:col>50</xdr:col>
      <xdr:colOff>165100</xdr:colOff>
      <xdr:row>37</xdr:row>
      <xdr:rowOff>17719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5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8846</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5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168106</xdr:rowOff>
    </xdr:from>
    <xdr:to>
      <xdr:col>45</xdr:col>
      <xdr:colOff>177800</xdr:colOff>
      <xdr:row>38</xdr:row>
      <xdr:rowOff>62205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997406"/>
          <a:ext cx="889000" cy="57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129019</xdr:rowOff>
    </xdr:from>
    <xdr:to>
      <xdr:col>46</xdr:col>
      <xdr:colOff>38100</xdr:colOff>
      <xdr:row>34</xdr:row>
      <xdr:rowOff>59169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7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75696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56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62205</xdr:rowOff>
    </xdr:from>
    <xdr:to>
      <xdr:col>41</xdr:col>
      <xdr:colOff>50800</xdr:colOff>
      <xdr:row>38</xdr:row>
      <xdr:rowOff>96353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77305"/>
          <a:ext cx="889000" cy="3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136257</xdr:rowOff>
    </xdr:from>
    <xdr:to>
      <xdr:col>41</xdr:col>
      <xdr:colOff>101600</xdr:colOff>
      <xdr:row>38</xdr:row>
      <xdr:rowOff>66407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7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82934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255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107878</xdr:rowOff>
    </xdr:from>
    <xdr:to>
      <xdr:col>36</xdr:col>
      <xdr:colOff>165100</xdr:colOff>
      <xdr:row>38</xdr:row>
      <xdr:rowOff>38029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5152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54555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2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37913</xdr:rowOff>
    </xdr:from>
    <xdr:to>
      <xdr:col>55</xdr:col>
      <xdr:colOff>50800</xdr:colOff>
      <xdr:row>37</xdr:row>
      <xdr:rowOff>139513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8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16340</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5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5264</xdr:rowOff>
    </xdr:from>
    <xdr:to>
      <xdr:col>50</xdr:col>
      <xdr:colOff>165100</xdr:colOff>
      <xdr:row>36</xdr:row>
      <xdr:rowOff>106864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7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123391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95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117306</xdr:rowOff>
    </xdr:from>
    <xdr:to>
      <xdr:col>46</xdr:col>
      <xdr:colOff>38100</xdr:colOff>
      <xdr:row>35</xdr:row>
      <xdr:rowOff>47456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94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38583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3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11405</xdr:rowOff>
    </xdr:from>
    <xdr:to>
      <xdr:col>41</xdr:col>
      <xdr:colOff>101600</xdr:colOff>
      <xdr:row>38</xdr:row>
      <xdr:rowOff>113005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2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104132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61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45553</xdr:rowOff>
    </xdr:from>
    <xdr:to>
      <xdr:col>36</xdr:col>
      <xdr:colOff>165100</xdr:colOff>
      <xdr:row>38</xdr:row>
      <xdr:rowOff>147153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6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138280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65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130119</xdr:rowOff>
    </xdr:from>
    <xdr:to>
      <xdr:col>54</xdr:col>
      <xdr:colOff>189865</xdr:colOff>
      <xdr:row>58</xdr:row>
      <xdr:rowOff>75098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2619"/>
          <a:ext cx="1270" cy="131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78925</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75098</xdr:rowOff>
    </xdr:from>
    <xdr:to>
      <xdr:col>55</xdr:col>
      <xdr:colOff>88900</xdr:colOff>
      <xdr:row>58</xdr:row>
      <xdr:rowOff>75098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1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76796</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7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130119</xdr:rowOff>
    </xdr:from>
    <xdr:to>
      <xdr:col>55</xdr:col>
      <xdr:colOff>88900</xdr:colOff>
      <xdr:row>50</xdr:row>
      <xdr:rowOff>130119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49014</xdr:rowOff>
    </xdr:from>
    <xdr:to>
      <xdr:col>55</xdr:col>
      <xdr:colOff>0</xdr:colOff>
      <xdr:row>56</xdr:row>
      <xdr:rowOff>166474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478764"/>
          <a:ext cx="838200" cy="28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158052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416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135175</xdr:rowOff>
    </xdr:from>
    <xdr:to>
      <xdr:col>55</xdr:col>
      <xdr:colOff>50800</xdr:colOff>
      <xdr:row>56</xdr:row>
      <xdr:rowOff>65325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6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49014</xdr:rowOff>
    </xdr:from>
    <xdr:to>
      <xdr:col>50</xdr:col>
      <xdr:colOff>114300</xdr:colOff>
      <xdr:row>57</xdr:row>
      <xdr:rowOff>95756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478764"/>
          <a:ext cx="889000" cy="38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153105</xdr:rowOff>
    </xdr:from>
    <xdr:to>
      <xdr:col>50</xdr:col>
      <xdr:colOff>165100</xdr:colOff>
      <xdr:row>56</xdr:row>
      <xdr:rowOff>83255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5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74382</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67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95756</xdr:rowOff>
    </xdr:from>
    <xdr:to>
      <xdr:col>45</xdr:col>
      <xdr:colOff>177800</xdr:colOff>
      <xdr:row>57</xdr:row>
      <xdr:rowOff>136085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868406"/>
          <a:ext cx="889000" cy="4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145607</xdr:rowOff>
    </xdr:from>
    <xdr:to>
      <xdr:col>46</xdr:col>
      <xdr:colOff>38100</xdr:colOff>
      <xdr:row>56</xdr:row>
      <xdr:rowOff>75757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57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92284</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3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136085</xdr:rowOff>
    </xdr:from>
    <xdr:to>
      <xdr:col>41</xdr:col>
      <xdr:colOff>50800</xdr:colOff>
      <xdr:row>58</xdr:row>
      <xdr:rowOff>946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908735"/>
          <a:ext cx="889000" cy="3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161476</xdr:rowOff>
    </xdr:from>
    <xdr:to>
      <xdr:col>41</xdr:col>
      <xdr:colOff>101600</xdr:colOff>
      <xdr:row>57</xdr:row>
      <xdr:rowOff>91626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6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108153</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53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168796</xdr:rowOff>
    </xdr:from>
    <xdr:to>
      <xdr:col>36</xdr:col>
      <xdr:colOff>165100</xdr:colOff>
      <xdr:row>57</xdr:row>
      <xdr:rowOff>98946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6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115473</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545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115674</xdr:rowOff>
    </xdr:from>
    <xdr:to>
      <xdr:col>55</xdr:col>
      <xdr:colOff>50800</xdr:colOff>
      <xdr:row>57</xdr:row>
      <xdr:rowOff>45824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94101</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9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169664</xdr:rowOff>
    </xdr:from>
    <xdr:to>
      <xdr:col>50</xdr:col>
      <xdr:colOff>165100</xdr:colOff>
      <xdr:row>55</xdr:row>
      <xdr:rowOff>99814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42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116341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203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44956</xdr:rowOff>
    </xdr:from>
    <xdr:to>
      <xdr:col>46</xdr:col>
      <xdr:colOff>38100</xdr:colOff>
      <xdr:row>57</xdr:row>
      <xdr:rowOff>146556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137683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91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85285</xdr:rowOff>
    </xdr:from>
    <xdr:to>
      <xdr:col>41</xdr:col>
      <xdr:colOff>101600</xdr:colOff>
      <xdr:row>58</xdr:row>
      <xdr:rowOff>15435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5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6562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95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121596</xdr:rowOff>
    </xdr:from>
    <xdr:to>
      <xdr:col>36</xdr:col>
      <xdr:colOff>165100</xdr:colOff>
      <xdr:row>58</xdr:row>
      <xdr:rowOff>51746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42873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98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1938</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03438"/>
          <a:ext cx="1270" cy="158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120065</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77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1938</xdr:rowOff>
    </xdr:from>
    <xdr:to>
      <xdr:col>55</xdr:col>
      <xdr:colOff>88900</xdr:colOff>
      <xdr:row>70</xdr:row>
      <xdr:rowOff>1938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0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56109</xdr:rowOff>
    </xdr:from>
    <xdr:to>
      <xdr:col>55</xdr:col>
      <xdr:colOff>0</xdr:colOff>
      <xdr:row>77</xdr:row>
      <xdr:rowOff>13177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2743409"/>
          <a:ext cx="838200" cy="47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95063</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96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116636</xdr:rowOff>
    </xdr:from>
    <xdr:to>
      <xdr:col>55</xdr:col>
      <xdr:colOff>50800</xdr:colOff>
      <xdr:row>78</xdr:row>
      <xdr:rowOff>46786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56109</xdr:rowOff>
    </xdr:from>
    <xdr:to>
      <xdr:col>50</xdr:col>
      <xdr:colOff>114300</xdr:colOff>
      <xdr:row>78</xdr:row>
      <xdr:rowOff>6228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2743409"/>
          <a:ext cx="889000" cy="63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159488</xdr:rowOff>
    </xdr:from>
    <xdr:to>
      <xdr:col>50</xdr:col>
      <xdr:colOff>165100</xdr:colOff>
      <xdr:row>78</xdr:row>
      <xdr:rowOff>89638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80765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45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6228</xdr:rowOff>
    </xdr:from>
    <xdr:to>
      <xdr:col>45</xdr:col>
      <xdr:colOff>177800</xdr:colOff>
      <xdr:row>78</xdr:row>
      <xdr:rowOff>77623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379328"/>
          <a:ext cx="889000" cy="7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159987</xdr:rowOff>
    </xdr:from>
    <xdr:to>
      <xdr:col>46</xdr:col>
      <xdr:colOff>38100</xdr:colOff>
      <xdr:row>78</xdr:row>
      <xdr:rowOff>90137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6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81264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45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77623</xdr:rowOff>
    </xdr:from>
    <xdr:to>
      <xdr:col>41</xdr:col>
      <xdr:colOff>50800</xdr:colOff>
      <xdr:row>78</xdr:row>
      <xdr:rowOff>121740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50723"/>
          <a:ext cx="889000" cy="4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77477</xdr:rowOff>
    </xdr:from>
    <xdr:to>
      <xdr:col>41</xdr:col>
      <xdr:colOff>101600</xdr:colOff>
      <xdr:row>79</xdr:row>
      <xdr:rowOff>7627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5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170204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4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45157</xdr:rowOff>
    </xdr:from>
    <xdr:to>
      <xdr:col>36</xdr:col>
      <xdr:colOff>165100</xdr:colOff>
      <xdr:row>78</xdr:row>
      <xdr:rowOff>146757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1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163284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19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133827</xdr:rowOff>
    </xdr:from>
    <xdr:to>
      <xdr:col>55</xdr:col>
      <xdr:colOff>50800</xdr:colOff>
      <xdr:row>77</xdr:row>
      <xdr:rowOff>63977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16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156704</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01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5309</xdr:rowOff>
    </xdr:from>
    <xdr:to>
      <xdr:col>50</xdr:col>
      <xdr:colOff>165100</xdr:colOff>
      <xdr:row>74</xdr:row>
      <xdr:rowOff>106909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26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123436</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246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126878</xdr:rowOff>
    </xdr:from>
    <xdr:to>
      <xdr:col>46</xdr:col>
      <xdr:colOff>38100</xdr:colOff>
      <xdr:row>78</xdr:row>
      <xdr:rowOff>57028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2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73555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10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26823</xdr:rowOff>
    </xdr:from>
    <xdr:to>
      <xdr:col>41</xdr:col>
      <xdr:colOff>101600</xdr:colOff>
      <xdr:row>78</xdr:row>
      <xdr:rowOff>128423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9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144950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17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70940</xdr:rowOff>
    </xdr:from>
    <xdr:to>
      <xdr:col>36</xdr:col>
      <xdr:colOff>165100</xdr:colOff>
      <xdr:row>79</xdr:row>
      <xdr:rowOff>1090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4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163667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3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131669</xdr:rowOff>
    </xdr:from>
    <xdr:to>
      <xdr:col>54</xdr:col>
      <xdr:colOff>189865</xdr:colOff>
      <xdr:row>98</xdr:row>
      <xdr:rowOff>123417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733619"/>
          <a:ext cx="1270" cy="1191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127244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2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123417</xdr:rowOff>
    </xdr:from>
    <xdr:to>
      <xdr:col>55</xdr:col>
      <xdr:colOff>88900</xdr:colOff>
      <xdr:row>98</xdr:row>
      <xdr:rowOff>123417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2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78346</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508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131669</xdr:rowOff>
    </xdr:from>
    <xdr:to>
      <xdr:col>55</xdr:col>
      <xdr:colOff>88900</xdr:colOff>
      <xdr:row>91</xdr:row>
      <xdr:rowOff>131669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7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104091</xdr:rowOff>
    </xdr:from>
    <xdr:to>
      <xdr:col>55</xdr:col>
      <xdr:colOff>0</xdr:colOff>
      <xdr:row>98</xdr:row>
      <xdr:rowOff>109987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906191"/>
          <a:ext cx="838200" cy="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27463</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866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4586</xdr:rowOff>
    </xdr:from>
    <xdr:to>
      <xdr:col>55</xdr:col>
      <xdr:colOff>50800</xdr:colOff>
      <xdr:row>97</xdr:row>
      <xdr:rowOff>106186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6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101823</xdr:rowOff>
    </xdr:from>
    <xdr:to>
      <xdr:col>50</xdr:col>
      <xdr:colOff>114300</xdr:colOff>
      <xdr:row>98</xdr:row>
      <xdr:rowOff>104091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903923"/>
          <a:ext cx="889000" cy="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16731</xdr:rowOff>
    </xdr:from>
    <xdr:to>
      <xdr:col>50</xdr:col>
      <xdr:colOff>165100</xdr:colOff>
      <xdr:row>97</xdr:row>
      <xdr:rowOff>118331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134858</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42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98166</xdr:rowOff>
    </xdr:from>
    <xdr:to>
      <xdr:col>45</xdr:col>
      <xdr:colOff>177800</xdr:colOff>
      <xdr:row>98</xdr:row>
      <xdr:rowOff>101823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900266"/>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149033</xdr:rowOff>
    </xdr:from>
    <xdr:to>
      <xdr:col>46</xdr:col>
      <xdr:colOff>38100</xdr:colOff>
      <xdr:row>97</xdr:row>
      <xdr:rowOff>79183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95710</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38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98166</xdr:rowOff>
    </xdr:from>
    <xdr:to>
      <xdr:col>41</xdr:col>
      <xdr:colOff>50800</xdr:colOff>
      <xdr:row>98</xdr:row>
      <xdr:rowOff>109330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900266"/>
          <a:ext cx="889000" cy="1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96106</xdr:rowOff>
    </xdr:from>
    <xdr:to>
      <xdr:col>41</xdr:col>
      <xdr:colOff>101600</xdr:colOff>
      <xdr:row>98</xdr:row>
      <xdr:rowOff>26256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2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42783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50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112575</xdr:rowOff>
    </xdr:from>
    <xdr:to>
      <xdr:col>36</xdr:col>
      <xdr:colOff>165100</xdr:colOff>
      <xdr:row>98</xdr:row>
      <xdr:rowOff>42725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4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59252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1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59187</xdr:rowOff>
    </xdr:from>
    <xdr:to>
      <xdr:col>55</xdr:col>
      <xdr:colOff>50800</xdr:colOff>
      <xdr:row>98</xdr:row>
      <xdr:rowOff>160787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86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145564</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7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53291</xdr:rowOff>
    </xdr:from>
    <xdr:to>
      <xdr:col>50</xdr:col>
      <xdr:colOff>165100</xdr:colOff>
      <xdr:row>98</xdr:row>
      <xdr:rowOff>154891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85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146018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94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51023</xdr:rowOff>
    </xdr:from>
    <xdr:to>
      <xdr:col>46</xdr:col>
      <xdr:colOff>38100</xdr:colOff>
      <xdr:row>98</xdr:row>
      <xdr:rowOff>152623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5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143750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94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47366</xdr:rowOff>
    </xdr:from>
    <xdr:to>
      <xdr:col>41</xdr:col>
      <xdr:colOff>101600</xdr:colOff>
      <xdr:row>98</xdr:row>
      <xdr:rowOff>148966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140093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94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58530</xdr:rowOff>
    </xdr:from>
    <xdr:to>
      <xdr:col>36</xdr:col>
      <xdr:colOff>165100</xdr:colOff>
      <xdr:row>98</xdr:row>
      <xdr:rowOff>160130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151257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95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28511</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172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146638</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4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28511</xdr:rowOff>
    </xdr:from>
    <xdr:to>
      <xdr:col>86</xdr:col>
      <xdr:colOff>25400</xdr:colOff>
      <xdr:row>30</xdr:row>
      <xdr:rowOff>28511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17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8687</xdr:rowOff>
    </xdr:from>
    <xdr:to>
      <xdr:col>85</xdr:col>
      <xdr:colOff>127000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523787"/>
          <a:ext cx="838200" cy="20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129291</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72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150863</xdr:rowOff>
    </xdr:from>
    <xdr:to>
      <xdr:col>85</xdr:col>
      <xdr:colOff>177800</xdr:colOff>
      <xdr:row>38</xdr:row>
      <xdr:rowOff>81014</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945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163258</xdr:rowOff>
    </xdr:from>
    <xdr:to>
      <xdr:col>81</xdr:col>
      <xdr:colOff>101600</xdr:colOff>
      <xdr:row>38</xdr:row>
      <xdr:rowOff>93408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0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109936</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28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102870</xdr:rowOff>
    </xdr:from>
    <xdr:to>
      <xdr:col>76</xdr:col>
      <xdr:colOff>165100</xdr:colOff>
      <xdr:row>38</xdr:row>
      <xdr:rowOff>33020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49547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22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128537</xdr:rowOff>
    </xdr:from>
    <xdr:to>
      <xdr:col>72</xdr:col>
      <xdr:colOff>38100</xdr:colOff>
      <xdr:row>38</xdr:row>
      <xdr:rowOff>58686</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4721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75214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24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37161</xdr:rowOff>
    </xdr:from>
    <xdr:to>
      <xdr:col>67</xdr:col>
      <xdr:colOff>101600</xdr:colOff>
      <xdr:row>38</xdr:row>
      <xdr:rowOff>138761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155287</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32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129337</xdr:rowOff>
    </xdr:from>
    <xdr:to>
      <xdr:col>85</xdr:col>
      <xdr:colOff>177800</xdr:colOff>
      <xdr:row>38</xdr:row>
      <xdr:rowOff>59486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4729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152214</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32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51</xdr:row>
      <xdr:rowOff>146050</xdr:rowOff>
    </xdr:from>
    <xdr:to>
      <xdr:col>76</xdr:col>
      <xdr:colOff>165100</xdr:colOff>
      <xdr:row>52</xdr:row>
      <xdr:rowOff>76200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92727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123378</xdr:rowOff>
    </xdr:from>
    <xdr:to>
      <xdr:col>85</xdr:col>
      <xdr:colOff>126364</xdr:colOff>
      <xdr:row>79</xdr:row>
      <xdr:rowOff>41551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296328"/>
          <a:ext cx="1269" cy="128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45378</xdr:rowOff>
    </xdr:from>
    <xdr:ext cx="378565"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89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41551</xdr:rowOff>
    </xdr:from>
    <xdr:to>
      <xdr:col>86</xdr:col>
      <xdr:colOff>25400</xdr:colOff>
      <xdr:row>79</xdr:row>
      <xdr:rowOff>41551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86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70055</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207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123378</xdr:rowOff>
    </xdr:from>
    <xdr:to>
      <xdr:col>86</xdr:col>
      <xdr:colOff>25400</xdr:colOff>
      <xdr:row>71</xdr:row>
      <xdr:rowOff>123378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29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92566</xdr:rowOff>
    </xdr:from>
    <xdr:to>
      <xdr:col>85</xdr:col>
      <xdr:colOff>127000</xdr:colOff>
      <xdr:row>76</xdr:row>
      <xdr:rowOff>107490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122766"/>
          <a:ext cx="838200" cy="1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35326</xdr:rowOff>
    </xdr:from>
    <xdr:ext cx="599010"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894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12449</xdr:rowOff>
    </xdr:from>
    <xdr:to>
      <xdr:col>85</xdr:col>
      <xdr:colOff>177800</xdr:colOff>
      <xdr:row>76</xdr:row>
      <xdr:rowOff>114049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107490</xdr:rowOff>
    </xdr:from>
    <xdr:to>
      <xdr:col>81</xdr:col>
      <xdr:colOff>50800</xdr:colOff>
      <xdr:row>76</xdr:row>
      <xdr:rowOff>120555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137690"/>
          <a:ext cx="889000" cy="1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54702</xdr:rowOff>
    </xdr:from>
    <xdr:to>
      <xdr:col>81</xdr:col>
      <xdr:colOff>101600</xdr:colOff>
      <xdr:row>76</xdr:row>
      <xdr:rowOff>156302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1378</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181795" y="1286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120555</xdr:rowOff>
    </xdr:from>
    <xdr:to>
      <xdr:col>76</xdr:col>
      <xdr:colOff>114300</xdr:colOff>
      <xdr:row>76</xdr:row>
      <xdr:rowOff>138717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150755"/>
          <a:ext cx="889000" cy="1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84519</xdr:rowOff>
    </xdr:from>
    <xdr:to>
      <xdr:col>76</xdr:col>
      <xdr:colOff>165100</xdr:colOff>
      <xdr:row>77</xdr:row>
      <xdr:rowOff>14669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5796</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138717</xdr:rowOff>
    </xdr:from>
    <xdr:to>
      <xdr:col>71</xdr:col>
      <xdr:colOff>177800</xdr:colOff>
      <xdr:row>76</xdr:row>
      <xdr:rowOff>165410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168917"/>
          <a:ext cx="889000" cy="2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9286</xdr:rowOff>
    </xdr:from>
    <xdr:to>
      <xdr:col>72</xdr:col>
      <xdr:colOff>38100</xdr:colOff>
      <xdr:row>77</xdr:row>
      <xdr:rowOff>110886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1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102013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30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24012</xdr:rowOff>
    </xdr:from>
    <xdr:to>
      <xdr:col>67</xdr:col>
      <xdr:colOff>101600</xdr:colOff>
      <xdr:row>77</xdr:row>
      <xdr:rowOff>125612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2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116739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31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41766</xdr:rowOff>
    </xdr:from>
    <xdr:to>
      <xdr:col>85</xdr:col>
      <xdr:colOff>177800</xdr:colOff>
      <xdr:row>76</xdr:row>
      <xdr:rowOff>143366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07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20193</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05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56690</xdr:rowOff>
    </xdr:from>
    <xdr:to>
      <xdr:col>81</xdr:col>
      <xdr:colOff>101600</xdr:colOff>
      <xdr:row>76</xdr:row>
      <xdr:rowOff>158290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08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149417</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795" y="13179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69755</xdr:rowOff>
    </xdr:from>
    <xdr:to>
      <xdr:col>76</xdr:col>
      <xdr:colOff>165100</xdr:colOff>
      <xdr:row>76</xdr:row>
      <xdr:rowOff>171355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09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16432</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292795" y="12875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87917</xdr:rowOff>
    </xdr:from>
    <xdr:to>
      <xdr:col>72</xdr:col>
      <xdr:colOff>38100</xdr:colOff>
      <xdr:row>77</xdr:row>
      <xdr:rowOff>18067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11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34594</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03795" y="12893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114610</xdr:rowOff>
    </xdr:from>
    <xdr:to>
      <xdr:col>67</xdr:col>
      <xdr:colOff>101600</xdr:colOff>
      <xdr:row>77</xdr:row>
      <xdr:rowOff>44760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1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61287</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14795" y="12920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58925</xdr:rowOff>
    </xdr:from>
    <xdr:to>
      <xdr:col>85</xdr:col>
      <xdr:colOff>126364</xdr:colOff>
      <xdr:row>99</xdr:row>
      <xdr:rowOff>88353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660875"/>
          <a:ext cx="1269" cy="140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92180</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6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88353</xdr:rowOff>
    </xdr:from>
    <xdr:to>
      <xdr:col>86</xdr:col>
      <xdr:colOff>25400</xdr:colOff>
      <xdr:row>99</xdr:row>
      <xdr:rowOff>88353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61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5602</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43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58925</xdr:rowOff>
    </xdr:from>
    <xdr:to>
      <xdr:col>86</xdr:col>
      <xdr:colOff>25400</xdr:colOff>
      <xdr:row>91</xdr:row>
      <xdr:rowOff>58925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66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77139</xdr:rowOff>
    </xdr:from>
    <xdr:to>
      <xdr:col>85</xdr:col>
      <xdr:colOff>127000</xdr:colOff>
      <xdr:row>97</xdr:row>
      <xdr:rowOff>127124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707789"/>
          <a:ext cx="838200" cy="4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114543</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745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136116</xdr:rowOff>
    </xdr:from>
    <xdr:to>
      <xdr:col>85</xdr:col>
      <xdr:colOff>177800</xdr:colOff>
      <xdr:row>98</xdr:row>
      <xdr:rowOff>66266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76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77139</xdr:rowOff>
    </xdr:from>
    <xdr:to>
      <xdr:col>81</xdr:col>
      <xdr:colOff>50800</xdr:colOff>
      <xdr:row>98</xdr:row>
      <xdr:rowOff>36860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707789"/>
          <a:ext cx="889000" cy="13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15477</xdr:rowOff>
    </xdr:from>
    <xdr:to>
      <xdr:col>81</xdr:col>
      <xdr:colOff>101600</xdr:colOff>
      <xdr:row>97</xdr:row>
      <xdr:rowOff>117077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4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133604</xdr:rowOff>
    </xdr:from>
    <xdr:ext cx="59901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181795" y="1642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36860</xdr:rowOff>
    </xdr:from>
    <xdr:to>
      <xdr:col>76</xdr:col>
      <xdr:colOff>114300</xdr:colOff>
      <xdr:row>99</xdr:row>
      <xdr:rowOff>34407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838960"/>
          <a:ext cx="889000" cy="16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141700</xdr:rowOff>
    </xdr:from>
    <xdr:to>
      <xdr:col>76</xdr:col>
      <xdr:colOff>165100</xdr:colOff>
      <xdr:row>98</xdr:row>
      <xdr:rowOff>71850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77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88377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54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32826</xdr:rowOff>
    </xdr:from>
    <xdr:to>
      <xdr:col>71</xdr:col>
      <xdr:colOff>177800</xdr:colOff>
      <xdr:row>99</xdr:row>
      <xdr:rowOff>34407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7006376"/>
          <a:ext cx="8890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90376</xdr:rowOff>
    </xdr:from>
    <xdr:to>
      <xdr:col>72</xdr:col>
      <xdr:colOff>38100</xdr:colOff>
      <xdr:row>99</xdr:row>
      <xdr:rowOff>20526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89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37053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66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71924</xdr:rowOff>
    </xdr:from>
    <xdr:to>
      <xdr:col>67</xdr:col>
      <xdr:colOff>101600</xdr:colOff>
      <xdr:row>99</xdr:row>
      <xdr:rowOff>2074</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7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18601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4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76324</xdr:rowOff>
    </xdr:from>
    <xdr:to>
      <xdr:col>85</xdr:col>
      <xdr:colOff>177800</xdr:colOff>
      <xdr:row>98</xdr:row>
      <xdr:rowOff>6474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70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99201</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55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26339</xdr:rowOff>
    </xdr:from>
    <xdr:to>
      <xdr:col>81</xdr:col>
      <xdr:colOff>101600</xdr:colOff>
      <xdr:row>97</xdr:row>
      <xdr:rowOff>127939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65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119066</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181795" y="1674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157510</xdr:rowOff>
    </xdr:from>
    <xdr:to>
      <xdr:col>76</xdr:col>
      <xdr:colOff>165100</xdr:colOff>
      <xdr:row>98</xdr:row>
      <xdr:rowOff>87660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78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78787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88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155057</xdr:rowOff>
    </xdr:from>
    <xdr:to>
      <xdr:col>72</xdr:col>
      <xdr:colOff>38100</xdr:colOff>
      <xdr:row>99</xdr:row>
      <xdr:rowOff>85207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95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76334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704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153476</xdr:rowOff>
    </xdr:from>
    <xdr:to>
      <xdr:col>67</xdr:col>
      <xdr:colOff>101600</xdr:colOff>
      <xdr:row>99</xdr:row>
      <xdr:rowOff>83626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5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74753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704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98704</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413654"/>
          <a:ext cx="1269" cy="131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45381</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18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98704</xdr:rowOff>
    </xdr:from>
    <xdr:to>
      <xdr:col>116</xdr:col>
      <xdr:colOff>152400</xdr:colOff>
      <xdr:row>31</xdr:row>
      <xdr:rowOff>98704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41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42240</xdr:rowOff>
    </xdr:from>
    <xdr:to>
      <xdr:col>116</xdr:col>
      <xdr:colOff>63500</xdr:colOff>
      <xdr:row>39</xdr:row>
      <xdr:rowOff>42316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728790"/>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44988</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88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22111</xdr:rowOff>
    </xdr:from>
    <xdr:to>
      <xdr:col>116</xdr:col>
      <xdr:colOff>114300</xdr:colOff>
      <xdr:row>38</xdr:row>
      <xdr:rowOff>123711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42240</xdr:rowOff>
    </xdr:from>
    <xdr:to>
      <xdr:col>111</xdr:col>
      <xdr:colOff>177800</xdr:colOff>
      <xdr:row>39</xdr:row>
      <xdr:rowOff>42278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728790"/>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147688</xdr:rowOff>
    </xdr:from>
    <xdr:to>
      <xdr:col>112</xdr:col>
      <xdr:colOff>38100</xdr:colOff>
      <xdr:row>38</xdr:row>
      <xdr:rowOff>77839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94365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40945</xdr:rowOff>
    </xdr:from>
    <xdr:to>
      <xdr:col>107</xdr:col>
      <xdr:colOff>50800</xdr:colOff>
      <xdr:row>39</xdr:row>
      <xdr:rowOff>42278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27495"/>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19748</xdr:rowOff>
    </xdr:from>
    <xdr:to>
      <xdr:col>107</xdr:col>
      <xdr:colOff>101600</xdr:colOff>
      <xdr:row>38</xdr:row>
      <xdr:rowOff>121348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137875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40945</xdr:rowOff>
    </xdr:from>
    <xdr:to>
      <xdr:col>102</xdr:col>
      <xdr:colOff>114300</xdr:colOff>
      <xdr:row>39</xdr:row>
      <xdr:rowOff>43040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727495"/>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98730</xdr:rowOff>
    </xdr:from>
    <xdr:to>
      <xdr:col>102</xdr:col>
      <xdr:colOff>165100</xdr:colOff>
      <xdr:row>39</xdr:row>
      <xdr:rowOff>28880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6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45407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3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39408</xdr:rowOff>
    </xdr:from>
    <xdr:to>
      <xdr:col>98</xdr:col>
      <xdr:colOff>38100</xdr:colOff>
      <xdr:row>38</xdr:row>
      <xdr:rowOff>141008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5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157535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32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162966</xdr:rowOff>
    </xdr:from>
    <xdr:to>
      <xdr:col>116</xdr:col>
      <xdr:colOff>114300</xdr:colOff>
      <xdr:row>39</xdr:row>
      <xdr:rowOff>93116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77893</xdr:rowOff>
    </xdr:from>
    <xdr:ext cx="313932"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929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162890</xdr:rowOff>
    </xdr:from>
    <xdr:to>
      <xdr:col>112</xdr:col>
      <xdr:colOff>38100</xdr:colOff>
      <xdr:row>39</xdr:row>
      <xdr:rowOff>93040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7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84167</xdr:rowOff>
    </xdr:from>
    <xdr:ext cx="313932"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66333" y="67707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162928</xdr:rowOff>
    </xdr:from>
    <xdr:to>
      <xdr:col>107</xdr:col>
      <xdr:colOff>101600</xdr:colOff>
      <xdr:row>39</xdr:row>
      <xdr:rowOff>93078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7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84205</xdr:rowOff>
    </xdr:from>
    <xdr:ext cx="313932"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77333" y="6770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161595</xdr:rowOff>
    </xdr:from>
    <xdr:to>
      <xdr:col>102</xdr:col>
      <xdr:colOff>165100</xdr:colOff>
      <xdr:row>39</xdr:row>
      <xdr:rowOff>91745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82872</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88333" y="67694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163690</xdr:rowOff>
    </xdr:from>
    <xdr:to>
      <xdr:col>98</xdr:col>
      <xdr:colOff>38100</xdr:colOff>
      <xdr:row>39</xdr:row>
      <xdr:rowOff>93840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7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84967</xdr:rowOff>
    </xdr:from>
    <xdr:ext cx="313932"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99333" y="67715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33989</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06489"/>
          <a:ext cx="1269" cy="160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152116</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33989</xdr:rowOff>
    </xdr:from>
    <xdr:to>
      <xdr:col>116</xdr:col>
      <xdr:colOff>152400</xdr:colOff>
      <xdr:row>50</xdr:row>
      <xdr:rowOff>33989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0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96217</xdr:rowOff>
    </xdr:from>
    <xdr:to>
      <xdr:col>116</xdr:col>
      <xdr:colOff>63500</xdr:colOff>
      <xdr:row>59</xdr:row>
      <xdr:rowOff>97736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211767"/>
          <a:ext cx="838200" cy="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116136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887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93259</xdr:rowOff>
    </xdr:from>
    <xdr:to>
      <xdr:col>116</xdr:col>
      <xdr:colOff>114300</xdr:colOff>
      <xdr:row>59</xdr:row>
      <xdr:rowOff>23409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3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96005</xdr:rowOff>
    </xdr:from>
    <xdr:to>
      <xdr:col>111</xdr:col>
      <xdr:colOff>177800</xdr:colOff>
      <xdr:row>59</xdr:row>
      <xdr:rowOff>96217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211555"/>
          <a:ext cx="8890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129248</xdr:rowOff>
    </xdr:from>
    <xdr:to>
      <xdr:col>112</xdr:col>
      <xdr:colOff>38100</xdr:colOff>
      <xdr:row>59</xdr:row>
      <xdr:rowOff>59398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75925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4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95989</xdr:rowOff>
    </xdr:from>
    <xdr:to>
      <xdr:col>107</xdr:col>
      <xdr:colOff>50800</xdr:colOff>
      <xdr:row>59</xdr:row>
      <xdr:rowOff>96005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211539"/>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126521</xdr:rowOff>
    </xdr:from>
    <xdr:to>
      <xdr:col>107</xdr:col>
      <xdr:colOff>101600</xdr:colOff>
      <xdr:row>59</xdr:row>
      <xdr:rowOff>56671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73198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4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95172</xdr:rowOff>
    </xdr:from>
    <xdr:to>
      <xdr:col>102</xdr:col>
      <xdr:colOff>114300</xdr:colOff>
      <xdr:row>59</xdr:row>
      <xdr:rowOff>95989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210722"/>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115744</xdr:rowOff>
    </xdr:from>
    <xdr:to>
      <xdr:col>102</xdr:col>
      <xdr:colOff>165100</xdr:colOff>
      <xdr:row>59</xdr:row>
      <xdr:rowOff>45894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5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62421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3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147356</xdr:rowOff>
    </xdr:from>
    <xdr:to>
      <xdr:col>98</xdr:col>
      <xdr:colOff>38100</xdr:colOff>
      <xdr:row>59</xdr:row>
      <xdr:rowOff>77506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9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94033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86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46936</xdr:rowOff>
    </xdr:from>
    <xdr:to>
      <xdr:col>116</xdr:col>
      <xdr:colOff>114300</xdr:colOff>
      <xdr:row>59</xdr:row>
      <xdr:rowOff>148536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6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133313</xdr:rowOff>
    </xdr:from>
    <xdr:ext cx="313932"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774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45417</xdr:rowOff>
    </xdr:from>
    <xdr:to>
      <xdr:col>112</xdr:col>
      <xdr:colOff>38100</xdr:colOff>
      <xdr:row>59</xdr:row>
      <xdr:rowOff>147017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6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138144</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253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45205</xdr:rowOff>
    </xdr:from>
    <xdr:to>
      <xdr:col>107</xdr:col>
      <xdr:colOff>101600</xdr:colOff>
      <xdr:row>59</xdr:row>
      <xdr:rowOff>146805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6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137932</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253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45189</xdr:rowOff>
    </xdr:from>
    <xdr:to>
      <xdr:col>102</xdr:col>
      <xdr:colOff>165100</xdr:colOff>
      <xdr:row>59</xdr:row>
      <xdr:rowOff>146789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6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137916</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253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44372</xdr:rowOff>
    </xdr:from>
    <xdr:to>
      <xdr:col>98</xdr:col>
      <xdr:colOff>38100</xdr:colOff>
      <xdr:row>59</xdr:row>
      <xdr:rowOff>145972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5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137099</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252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143129</xdr:rowOff>
    </xdr:from>
    <xdr:to>
      <xdr:col>116</xdr:col>
      <xdr:colOff>62864</xdr:colOff>
      <xdr:row>79</xdr:row>
      <xdr:rowOff>110503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44629"/>
          <a:ext cx="1269" cy="151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114330</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110503</xdr:rowOff>
    </xdr:from>
    <xdr:to>
      <xdr:col>116</xdr:col>
      <xdr:colOff>152400</xdr:colOff>
      <xdr:row>79</xdr:row>
      <xdr:rowOff>110503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5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89806</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1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143129</xdr:rowOff>
    </xdr:from>
    <xdr:to>
      <xdr:col>116</xdr:col>
      <xdr:colOff>152400</xdr:colOff>
      <xdr:row>70</xdr:row>
      <xdr:rowOff>143129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4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8420</xdr:rowOff>
    </xdr:from>
    <xdr:to>
      <xdr:col>116</xdr:col>
      <xdr:colOff>63500</xdr:colOff>
      <xdr:row>76</xdr:row>
      <xdr:rowOff>62281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038620"/>
          <a:ext cx="838200" cy="5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27627</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14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4750</xdr:rowOff>
    </xdr:from>
    <xdr:to>
      <xdr:col>116</xdr:col>
      <xdr:colOff>114300</xdr:colOff>
      <xdr:row>75</xdr:row>
      <xdr:rowOff>106350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62281</xdr:rowOff>
    </xdr:from>
    <xdr:to>
      <xdr:col>111</xdr:col>
      <xdr:colOff>177800</xdr:colOff>
      <xdr:row>76</xdr:row>
      <xdr:rowOff>81001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092481"/>
          <a:ext cx="889000" cy="1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34887</xdr:rowOff>
    </xdr:from>
    <xdr:to>
      <xdr:col>112</xdr:col>
      <xdr:colOff>38100</xdr:colOff>
      <xdr:row>75</xdr:row>
      <xdr:rowOff>136487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153014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6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81001</xdr:rowOff>
    </xdr:from>
    <xdr:to>
      <xdr:col>107</xdr:col>
      <xdr:colOff>50800</xdr:colOff>
      <xdr:row>76</xdr:row>
      <xdr:rowOff>115557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111201"/>
          <a:ext cx="889000" cy="3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74511</xdr:rowOff>
    </xdr:from>
    <xdr:to>
      <xdr:col>107</xdr:col>
      <xdr:colOff>101600</xdr:colOff>
      <xdr:row>76</xdr:row>
      <xdr:rowOff>4660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21188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70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115557</xdr:rowOff>
    </xdr:from>
    <xdr:to>
      <xdr:col>102</xdr:col>
      <xdr:colOff>114300</xdr:colOff>
      <xdr:row>76</xdr:row>
      <xdr:rowOff>151003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145757"/>
          <a:ext cx="889000" cy="3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160401</xdr:rowOff>
    </xdr:from>
    <xdr:to>
      <xdr:col>102</xdr:col>
      <xdr:colOff>165100</xdr:colOff>
      <xdr:row>76</xdr:row>
      <xdr:rowOff>90551</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01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107078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9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125235</xdr:rowOff>
    </xdr:from>
    <xdr:to>
      <xdr:col>98</xdr:col>
      <xdr:colOff>38100</xdr:colOff>
      <xdr:row>76</xdr:row>
      <xdr:rowOff>55386</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839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71912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5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129070</xdr:rowOff>
    </xdr:from>
    <xdr:to>
      <xdr:col>116</xdr:col>
      <xdr:colOff>114300</xdr:colOff>
      <xdr:row>76</xdr:row>
      <xdr:rowOff>59221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9878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107497</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96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11481</xdr:rowOff>
    </xdr:from>
    <xdr:to>
      <xdr:col>112</xdr:col>
      <xdr:colOff>38100</xdr:colOff>
      <xdr:row>76</xdr:row>
      <xdr:rowOff>113081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04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104208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13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30201</xdr:rowOff>
    </xdr:from>
    <xdr:to>
      <xdr:col>107</xdr:col>
      <xdr:colOff>101600</xdr:colOff>
      <xdr:row>76</xdr:row>
      <xdr:rowOff>131801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06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122928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1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64757</xdr:rowOff>
    </xdr:from>
    <xdr:to>
      <xdr:col>102</xdr:col>
      <xdr:colOff>165100</xdr:colOff>
      <xdr:row>76</xdr:row>
      <xdr:rowOff>166357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0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157484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18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100203</xdr:rowOff>
    </xdr:from>
    <xdr:to>
      <xdr:col>98</xdr:col>
      <xdr:colOff>38100</xdr:colOff>
      <xdr:row>77</xdr:row>
      <xdr:rowOff>30353</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13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21480</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22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人件費は定員適正化、アウトソーシングにより、住民千人当たり職員数は類似団体と比較して</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人下回り、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人当たりのコストは</a:t>
          </a:r>
          <a:r>
            <a:rPr kumimoji="1" lang="en-US" altLang="ja-JP" sz="1300">
              <a:latin typeface="ＭＳ Ｐゴシック" panose="020B0600070205080204" pitchFamily="50" charset="-128"/>
              <a:ea typeface="ＭＳ Ｐゴシック" panose="020B0600070205080204" pitchFamily="50" charset="-128"/>
            </a:rPr>
            <a:t>65,455</a:t>
          </a:r>
          <a:r>
            <a:rPr kumimoji="1" lang="ja-JP" altLang="en-US" sz="1300">
              <a:latin typeface="ＭＳ Ｐゴシック" panose="020B0600070205080204" pitchFamily="50" charset="-128"/>
              <a:ea typeface="ＭＳ Ｐゴシック" panose="020B0600070205080204" pitchFamily="50" charset="-128"/>
            </a:rPr>
            <a:t>円下回った。物件費は、物価高騰の影響や業務のアウトソーシングにより委託料が増えたが、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人当たりの物件費は</a:t>
          </a:r>
          <a:r>
            <a:rPr kumimoji="1" lang="en-US" altLang="ja-JP" sz="1300">
              <a:latin typeface="ＭＳ Ｐゴシック" panose="020B0600070205080204" pitchFamily="50" charset="-128"/>
              <a:ea typeface="ＭＳ Ｐゴシック" panose="020B0600070205080204" pitchFamily="50" charset="-128"/>
            </a:rPr>
            <a:t>143,688</a:t>
          </a:r>
          <a:r>
            <a:rPr kumimoji="1" lang="ja-JP" altLang="en-US" sz="1300">
              <a:latin typeface="ＭＳ Ｐゴシック" panose="020B0600070205080204" pitchFamily="50" charset="-128"/>
              <a:ea typeface="ＭＳ Ｐゴシック" panose="020B0600070205080204" pitchFamily="50" charset="-128"/>
            </a:rPr>
            <a:t>円と、類似団体と比較して</a:t>
          </a:r>
          <a:r>
            <a:rPr kumimoji="1" lang="en-US" altLang="ja-JP" sz="1300">
              <a:latin typeface="ＭＳ Ｐゴシック" panose="020B0600070205080204" pitchFamily="50" charset="-128"/>
              <a:ea typeface="ＭＳ Ｐゴシック" panose="020B0600070205080204" pitchFamily="50" charset="-128"/>
            </a:rPr>
            <a:t>28,729</a:t>
          </a:r>
          <a:r>
            <a:rPr kumimoji="1" lang="ja-JP" altLang="en-US" sz="1300">
              <a:latin typeface="ＭＳ Ｐゴシック" panose="020B0600070205080204" pitchFamily="50" charset="-128"/>
              <a:ea typeface="ＭＳ Ｐゴシック" panose="020B0600070205080204" pitchFamily="50" charset="-128"/>
            </a:rPr>
            <a:t>円下回った。維持補修費は積雪量に係る除雪経費を主な要因として減ったものの、類似団体を</a:t>
          </a:r>
          <a:r>
            <a:rPr kumimoji="1" lang="en-US" altLang="ja-JP" sz="1300">
              <a:latin typeface="ＭＳ Ｐゴシック" panose="020B0600070205080204" pitchFamily="50" charset="-128"/>
              <a:ea typeface="ＭＳ Ｐゴシック" panose="020B0600070205080204" pitchFamily="50" charset="-128"/>
            </a:rPr>
            <a:t>1,914</a:t>
          </a:r>
          <a:r>
            <a:rPr kumimoji="1" lang="ja-JP" altLang="en-US" sz="1300">
              <a:latin typeface="ＭＳ Ｐゴシック" panose="020B0600070205080204" pitchFamily="50" charset="-128"/>
              <a:ea typeface="ＭＳ Ｐゴシック" panose="020B0600070205080204" pitchFamily="50" charset="-128"/>
            </a:rPr>
            <a:t>円上回った。扶助費は、コロナ対策等の給付金により高い水準で推移しているものの、前年度を</a:t>
          </a:r>
          <a:r>
            <a:rPr kumimoji="1" lang="en-US" altLang="ja-JP" sz="1300">
              <a:latin typeface="ＭＳ Ｐゴシック" panose="020B0600070205080204" pitchFamily="50" charset="-128"/>
              <a:ea typeface="ＭＳ Ｐゴシック" panose="020B0600070205080204" pitchFamily="50" charset="-128"/>
            </a:rPr>
            <a:t>9,853</a:t>
          </a:r>
          <a:r>
            <a:rPr kumimoji="1" lang="ja-JP" altLang="en-US" sz="1300">
              <a:latin typeface="ＭＳ Ｐゴシック" panose="020B0600070205080204" pitchFamily="50" charset="-128"/>
              <a:ea typeface="ＭＳ Ｐゴシック" panose="020B0600070205080204" pitchFamily="50" charset="-128"/>
            </a:rPr>
            <a:t>円下回っている。補助費等は統合消防署整備事業の負担金が減少したことで前年度比</a:t>
          </a:r>
          <a:r>
            <a:rPr kumimoji="1" lang="en-US" altLang="ja-JP" sz="1300">
              <a:latin typeface="ＭＳ Ｐゴシック" panose="020B0600070205080204" pitchFamily="50" charset="-128"/>
              <a:ea typeface="ＭＳ Ｐゴシック" panose="020B0600070205080204" pitchFamily="50" charset="-128"/>
            </a:rPr>
            <a:t>44,641</a:t>
          </a:r>
          <a:r>
            <a:rPr kumimoji="1" lang="ja-JP" altLang="en-US" sz="1300">
              <a:latin typeface="ＭＳ Ｐゴシック" panose="020B0600070205080204" pitchFamily="50" charset="-128"/>
              <a:ea typeface="ＭＳ Ｐゴシック" panose="020B0600070205080204" pitchFamily="50" charset="-128"/>
            </a:rPr>
            <a:t>円減となり、類似団体平均を</a:t>
          </a:r>
          <a:r>
            <a:rPr kumimoji="1" lang="en-US" altLang="ja-JP" sz="1300">
              <a:latin typeface="ＭＳ Ｐゴシック" panose="020B0600070205080204" pitchFamily="50" charset="-128"/>
              <a:ea typeface="ＭＳ Ｐゴシック" panose="020B0600070205080204" pitchFamily="50" charset="-128"/>
            </a:rPr>
            <a:t>43,593</a:t>
          </a:r>
          <a:r>
            <a:rPr kumimoji="1" lang="ja-JP" altLang="en-US" sz="1300">
              <a:latin typeface="ＭＳ Ｐゴシック" panose="020B0600070205080204" pitchFamily="50" charset="-128"/>
              <a:ea typeface="ＭＳ Ｐゴシック" panose="020B0600070205080204" pitchFamily="50" charset="-128"/>
            </a:rPr>
            <a:t>円下回っている。普通建設事業費（新規整備）は、大型の施設整備事業が続いているものの、統合小中学校の建設事業完了を主な要因として前年度比で</a:t>
          </a:r>
          <a:r>
            <a:rPr kumimoji="1" lang="en-US" altLang="ja-JP" sz="1300">
              <a:latin typeface="ＭＳ Ｐゴシック" panose="020B0600070205080204" pitchFamily="50" charset="-128"/>
              <a:ea typeface="ＭＳ Ｐゴシック" panose="020B0600070205080204" pitchFamily="50" charset="-128"/>
            </a:rPr>
            <a:t>123,732</a:t>
          </a:r>
          <a:r>
            <a:rPr kumimoji="1" lang="ja-JP" altLang="en-US" sz="1300">
              <a:latin typeface="ＭＳ Ｐゴシック" panose="020B0600070205080204" pitchFamily="50" charset="-128"/>
              <a:ea typeface="ＭＳ Ｐゴシック" panose="020B0600070205080204" pitchFamily="50" charset="-128"/>
            </a:rPr>
            <a:t>円の減、公債費は交付税算入されるものが約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割で類似団体を</a:t>
          </a:r>
          <a:r>
            <a:rPr kumimoji="1" lang="en-US" altLang="ja-JP" sz="1300">
              <a:latin typeface="ＭＳ Ｐゴシック" panose="020B0600070205080204" pitchFamily="50" charset="-128"/>
              <a:ea typeface="ＭＳ Ｐゴシック" panose="020B0600070205080204" pitchFamily="50" charset="-128"/>
            </a:rPr>
            <a:t>7,695</a:t>
          </a:r>
          <a:r>
            <a:rPr kumimoji="1" lang="ja-JP" altLang="en-US" sz="1300">
              <a:latin typeface="ＭＳ Ｐゴシック" panose="020B0600070205080204" pitchFamily="50" charset="-128"/>
              <a:ea typeface="ＭＳ Ｐゴシック" panose="020B0600070205080204" pitchFamily="50" charset="-128"/>
            </a:rPr>
            <a:t>円下回る結果となっているが、大型投資事業実施に伴う元金償還で</a:t>
          </a:r>
          <a:r>
            <a:rPr kumimoji="1" lang="en-US" altLang="ja-JP" sz="1300">
              <a:latin typeface="ＭＳ Ｐゴシック" panose="020B0600070205080204" pitchFamily="50" charset="-128"/>
              <a:ea typeface="ＭＳ Ｐゴシック" panose="020B0600070205080204" pitchFamily="50" charset="-128"/>
            </a:rPr>
            <a:t>R7</a:t>
          </a:r>
          <a:r>
            <a:rPr kumimoji="1" lang="ja-JP" altLang="en-US" sz="1300">
              <a:latin typeface="ＭＳ Ｐゴシック" panose="020B0600070205080204" pitchFamily="50" charset="-128"/>
              <a:ea typeface="ＭＳ Ｐゴシック" panose="020B0600070205080204" pitchFamily="50" charset="-128"/>
            </a:rPr>
            <a:t>年度まで増加傾向が見込まれる。積立金は、前年度比</a:t>
          </a:r>
          <a:r>
            <a:rPr kumimoji="1" lang="en-US" altLang="ja-JP" sz="1300">
              <a:latin typeface="ＭＳ Ｐゴシック" panose="020B0600070205080204" pitchFamily="50" charset="-128"/>
              <a:ea typeface="ＭＳ Ｐゴシック" panose="020B0600070205080204" pitchFamily="50" charset="-128"/>
            </a:rPr>
            <a:t>15,306</a:t>
          </a:r>
          <a:r>
            <a:rPr kumimoji="1" lang="ja-JP" altLang="en-US" sz="1300">
              <a:latin typeface="ＭＳ Ｐゴシック" panose="020B0600070205080204" pitchFamily="50" charset="-128"/>
              <a:ea typeface="ＭＳ Ｐゴシック" panose="020B0600070205080204" pitchFamily="50" charset="-128"/>
            </a:rPr>
            <a:t>円減で類似団体を</a:t>
          </a:r>
          <a:r>
            <a:rPr kumimoji="1" lang="en-US" altLang="ja-JP" sz="1300">
              <a:latin typeface="ＭＳ Ｐゴシック" panose="020B0600070205080204" pitchFamily="50" charset="-128"/>
              <a:ea typeface="ＭＳ Ｐゴシック" panose="020B0600070205080204" pitchFamily="50" charset="-128"/>
            </a:rPr>
            <a:t>18,309</a:t>
          </a:r>
          <a:r>
            <a:rPr kumimoji="1" lang="ja-JP" altLang="en-US" sz="1300">
              <a:latin typeface="ＭＳ Ｐゴシック" panose="020B0600070205080204" pitchFamily="50" charset="-128"/>
              <a:ea typeface="ＭＳ Ｐゴシック" panose="020B0600070205080204" pitchFamily="50" charset="-128"/>
            </a:rPr>
            <a:t>円上回っており、財政調整基金残高は</a:t>
          </a:r>
          <a:r>
            <a:rPr kumimoji="1" lang="en-US" altLang="ja-JP" sz="1300">
              <a:latin typeface="ＭＳ Ｐゴシック" panose="020B0600070205080204" pitchFamily="50" charset="-128"/>
              <a:ea typeface="ＭＳ Ｐゴシック" panose="020B0600070205080204" pitchFamily="50" charset="-128"/>
            </a:rPr>
            <a:t>2,543</a:t>
          </a:r>
          <a:r>
            <a:rPr kumimoji="1" lang="ja-JP" altLang="en-US" sz="1300">
              <a:latin typeface="ＭＳ Ｐゴシック" panose="020B0600070205080204" pitchFamily="50" charset="-128"/>
              <a:ea typeface="ＭＳ Ｐゴシック" panose="020B0600070205080204" pitchFamily="50" charset="-128"/>
            </a:rPr>
            <a:t>百万円と前年度比</a:t>
          </a:r>
          <a:r>
            <a:rPr kumimoji="1" lang="en-US" altLang="ja-JP" sz="1300">
              <a:latin typeface="ＭＳ Ｐゴシック" panose="020B0600070205080204" pitchFamily="50" charset="-128"/>
              <a:ea typeface="ＭＳ Ｐゴシック" panose="020B0600070205080204" pitchFamily="50" charset="-128"/>
            </a:rPr>
            <a:t>152</a:t>
          </a:r>
          <a:r>
            <a:rPr kumimoji="1" lang="ja-JP" altLang="en-US" sz="1300">
              <a:latin typeface="ＭＳ Ｐゴシック" panose="020B0600070205080204" pitchFamily="50" charset="-128"/>
              <a:ea typeface="ＭＳ Ｐゴシック" panose="020B0600070205080204" pitchFamily="50" charset="-128"/>
            </a:rPr>
            <a:t>百万円増となっている。繰出金は、類似団体を</a:t>
          </a:r>
          <a:r>
            <a:rPr kumimoji="1" lang="en-US" altLang="ja-JP" sz="1300">
              <a:latin typeface="ＭＳ Ｐゴシック" panose="020B0600070205080204" pitchFamily="50" charset="-128"/>
              <a:ea typeface="ＭＳ Ｐゴシック" panose="020B0600070205080204" pitchFamily="50" charset="-128"/>
            </a:rPr>
            <a:t>9,789</a:t>
          </a:r>
          <a:r>
            <a:rPr kumimoji="1" lang="ja-JP" altLang="en-US" sz="1300">
              <a:latin typeface="ＭＳ Ｐゴシック" panose="020B0600070205080204" pitchFamily="50" charset="-128"/>
              <a:ea typeface="ＭＳ Ｐゴシック" panose="020B0600070205080204" pitchFamily="50" charset="-128"/>
            </a:rPr>
            <a:t>円下回っており、今後も法定外繰出金の抑制に努める。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青森県中泊町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10,000
9,937
216.34
9,989,808
9,662,663
245,647
4,847,078
13,929,768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16002</xdr:rowOff>
    </xdr:from>
    <xdr:to>
      <xdr:col>24</xdr:col>
      <xdr:colOff>62865</xdr:colOff>
      <xdr:row>38</xdr:row>
      <xdr:rowOff>136906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0952"/>
          <a:ext cx="1270" cy="132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140733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5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136906</xdr:rowOff>
    </xdr:from>
    <xdr:to>
      <xdr:col>24</xdr:col>
      <xdr:colOff>152400</xdr:colOff>
      <xdr:row>38</xdr:row>
      <xdr:rowOff>136906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134129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16002</xdr:rowOff>
    </xdr:from>
    <xdr:to>
      <xdr:col>24</xdr:col>
      <xdr:colOff>152400</xdr:colOff>
      <xdr:row>31</xdr:row>
      <xdr:rowOff>16002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0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13335</xdr:rowOff>
    </xdr:from>
    <xdr:to>
      <xdr:col>24</xdr:col>
      <xdr:colOff>63500</xdr:colOff>
      <xdr:row>38</xdr:row>
      <xdr:rowOff>73406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28435"/>
          <a:ext cx="838200" cy="6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141495</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0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118618</xdr:rowOff>
    </xdr:from>
    <xdr:to>
      <xdr:col>24</xdr:col>
      <xdr:colOff>114300</xdr:colOff>
      <xdr:row>36</xdr:row>
      <xdr:rowOff>48768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45720</xdr:rowOff>
    </xdr:from>
    <xdr:to>
      <xdr:col>19</xdr:col>
      <xdr:colOff>177800</xdr:colOff>
      <xdr:row>38</xdr:row>
      <xdr:rowOff>73406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560820"/>
          <a:ext cx="889000" cy="2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149225</xdr:rowOff>
    </xdr:from>
    <xdr:to>
      <xdr:col>20</xdr:col>
      <xdr:colOff>38100</xdr:colOff>
      <xdr:row>36</xdr:row>
      <xdr:rowOff>79375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95902</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45720</xdr:rowOff>
    </xdr:from>
    <xdr:to>
      <xdr:col>15</xdr:col>
      <xdr:colOff>50800</xdr:colOff>
      <xdr:row>38</xdr:row>
      <xdr:rowOff>52705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60820"/>
          <a:ext cx="8890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158750</xdr:rowOff>
    </xdr:from>
    <xdr:to>
      <xdr:col>15</xdr:col>
      <xdr:colOff>101600</xdr:colOff>
      <xdr:row>36</xdr:row>
      <xdr:rowOff>88900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105427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1270</xdr:rowOff>
    </xdr:from>
    <xdr:to>
      <xdr:col>10</xdr:col>
      <xdr:colOff>114300</xdr:colOff>
      <xdr:row>38</xdr:row>
      <xdr:rowOff>52705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163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164338</xdr:rowOff>
    </xdr:from>
    <xdr:to>
      <xdr:col>10</xdr:col>
      <xdr:colOff>165100</xdr:colOff>
      <xdr:row>38</xdr:row>
      <xdr:rowOff>94488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111015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8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170561</xdr:rowOff>
    </xdr:from>
    <xdr:to>
      <xdr:col>6</xdr:col>
      <xdr:colOff>38100</xdr:colOff>
      <xdr:row>38</xdr:row>
      <xdr:rowOff>100711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1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91838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133985</xdr:rowOff>
    </xdr:from>
    <xdr:to>
      <xdr:col>24</xdr:col>
      <xdr:colOff>114300</xdr:colOff>
      <xdr:row>38</xdr:row>
      <xdr:rowOff>64135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48912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92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22606</xdr:rowOff>
    </xdr:from>
    <xdr:to>
      <xdr:col>20</xdr:col>
      <xdr:colOff>38100</xdr:colOff>
      <xdr:row>38</xdr:row>
      <xdr:rowOff>124206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3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115333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3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166370</xdr:rowOff>
    </xdr:from>
    <xdr:to>
      <xdr:col>15</xdr:col>
      <xdr:colOff>101600</xdr:colOff>
      <xdr:row>38</xdr:row>
      <xdr:rowOff>96520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87647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0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1905</xdr:rowOff>
    </xdr:from>
    <xdr:to>
      <xdr:col>10</xdr:col>
      <xdr:colOff>165100</xdr:colOff>
      <xdr:row>38</xdr:row>
      <xdr:rowOff>103505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94632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09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121920</xdr:rowOff>
    </xdr:from>
    <xdr:to>
      <xdr:col>6</xdr:col>
      <xdr:colOff>38100</xdr:colOff>
      <xdr:row>38</xdr:row>
      <xdr:rowOff>52070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68597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4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49594</xdr:rowOff>
    </xdr:from>
    <xdr:to>
      <xdr:col>24</xdr:col>
      <xdr:colOff>62865</xdr:colOff>
      <xdr:row>58</xdr:row>
      <xdr:rowOff>120031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93544"/>
          <a:ext cx="1270" cy="127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123858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120031</xdr:rowOff>
    </xdr:from>
    <xdr:to>
      <xdr:col>24</xdr:col>
      <xdr:colOff>152400</xdr:colOff>
      <xdr:row>58</xdr:row>
      <xdr:rowOff>120031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6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167721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6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49594</xdr:rowOff>
    </xdr:from>
    <xdr:to>
      <xdr:col>24</xdr:col>
      <xdr:colOff>152400</xdr:colOff>
      <xdr:row>51</xdr:row>
      <xdr:rowOff>49594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112564</xdr:rowOff>
    </xdr:from>
    <xdr:to>
      <xdr:col>24</xdr:col>
      <xdr:colOff>63500</xdr:colOff>
      <xdr:row>57</xdr:row>
      <xdr:rowOff>127846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85214"/>
          <a:ext cx="8382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12606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13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161179</xdr:rowOff>
    </xdr:from>
    <xdr:to>
      <xdr:col>24</xdr:col>
      <xdr:colOff>114300</xdr:colOff>
      <xdr:row>57</xdr:row>
      <xdr:rowOff>91329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25608</xdr:rowOff>
    </xdr:from>
    <xdr:to>
      <xdr:col>19</xdr:col>
      <xdr:colOff>177800</xdr:colOff>
      <xdr:row>57</xdr:row>
      <xdr:rowOff>127846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798258"/>
          <a:ext cx="889000" cy="10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119110</xdr:rowOff>
    </xdr:from>
    <xdr:to>
      <xdr:col>20</xdr:col>
      <xdr:colOff>38100</xdr:colOff>
      <xdr:row>57</xdr:row>
      <xdr:rowOff>49260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65787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25608</xdr:rowOff>
    </xdr:from>
    <xdr:to>
      <xdr:col>15</xdr:col>
      <xdr:colOff>50800</xdr:colOff>
      <xdr:row>58</xdr:row>
      <xdr:rowOff>106369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798258"/>
          <a:ext cx="889000" cy="25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9866</xdr:rowOff>
    </xdr:from>
    <xdr:to>
      <xdr:col>15</xdr:col>
      <xdr:colOff>101600</xdr:colOff>
      <xdr:row>56</xdr:row>
      <xdr:rowOff>111466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127993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106369</xdr:rowOff>
    </xdr:from>
    <xdr:to>
      <xdr:col>10</xdr:col>
      <xdr:colOff>114300</xdr:colOff>
      <xdr:row>58</xdr:row>
      <xdr:rowOff>109369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50469"/>
          <a:ext cx="889000" cy="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168917</xdr:rowOff>
    </xdr:from>
    <xdr:to>
      <xdr:col>10</xdr:col>
      <xdr:colOff>165100</xdr:colOff>
      <xdr:row>58</xdr:row>
      <xdr:rowOff>99067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115594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16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148375</xdr:rowOff>
    </xdr:from>
    <xdr:to>
      <xdr:col>6</xdr:col>
      <xdr:colOff>38100</xdr:colOff>
      <xdr:row>58</xdr:row>
      <xdr:rowOff>78525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2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95052</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9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61764</xdr:rowOff>
    </xdr:from>
    <xdr:to>
      <xdr:col>24</xdr:col>
      <xdr:colOff>114300</xdr:colOff>
      <xdr:row>57</xdr:row>
      <xdr:rowOff>163364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3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40191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12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77046</xdr:rowOff>
    </xdr:from>
    <xdr:to>
      <xdr:col>20</xdr:col>
      <xdr:colOff>38100</xdr:colOff>
      <xdr:row>58</xdr:row>
      <xdr:rowOff>7196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4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169773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4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146258</xdr:rowOff>
    </xdr:from>
    <xdr:to>
      <xdr:col>15</xdr:col>
      <xdr:colOff>101600</xdr:colOff>
      <xdr:row>57</xdr:row>
      <xdr:rowOff>76408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4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67535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4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55569</xdr:rowOff>
    </xdr:from>
    <xdr:to>
      <xdr:col>10</xdr:col>
      <xdr:colOff>165100</xdr:colOff>
      <xdr:row>58</xdr:row>
      <xdr:rowOff>157169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9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148296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9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58569</xdr:rowOff>
    </xdr:from>
    <xdr:to>
      <xdr:col>6</xdr:col>
      <xdr:colOff>38100</xdr:colOff>
      <xdr:row>58</xdr:row>
      <xdr:rowOff>160169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0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151296</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9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62429</xdr:rowOff>
    </xdr:from>
    <xdr:to>
      <xdr:col>24</xdr:col>
      <xdr:colOff>62865</xdr:colOff>
      <xdr:row>77</xdr:row>
      <xdr:rowOff>154952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406829"/>
          <a:ext cx="1270" cy="94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60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154952</xdr:rowOff>
    </xdr:from>
    <xdr:to>
      <xdr:col>24</xdr:col>
      <xdr:colOff>152400</xdr:colOff>
      <xdr:row>77</xdr:row>
      <xdr:rowOff>154952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5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9106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8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341,901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62429</xdr:rowOff>
    </xdr:from>
    <xdr:to>
      <xdr:col>24</xdr:col>
      <xdr:colOff>152400</xdr:colOff>
      <xdr:row>72</xdr:row>
      <xdr:rowOff>62429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40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145863</xdr:rowOff>
    </xdr:from>
    <xdr:to>
      <xdr:col>24</xdr:col>
      <xdr:colOff>63500</xdr:colOff>
      <xdr:row>75</xdr:row>
      <xdr:rowOff>111646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61713"/>
          <a:ext cx="838200" cy="30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4411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63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25984</xdr:rowOff>
    </xdr:from>
    <xdr:to>
      <xdr:col>24</xdr:col>
      <xdr:colOff>114300</xdr:colOff>
      <xdr:row>75</xdr:row>
      <xdr:rowOff>127584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111646</xdr:rowOff>
    </xdr:from>
    <xdr:to>
      <xdr:col>19</xdr:col>
      <xdr:colOff>177800</xdr:colOff>
      <xdr:row>77</xdr:row>
      <xdr:rowOff>12867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70396"/>
          <a:ext cx="889000" cy="24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144198</xdr:rowOff>
    </xdr:from>
    <xdr:to>
      <xdr:col>20</xdr:col>
      <xdr:colOff>38100</xdr:colOff>
      <xdr:row>75</xdr:row>
      <xdr:rowOff>74348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90875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12867</xdr:rowOff>
    </xdr:from>
    <xdr:to>
      <xdr:col>15</xdr:col>
      <xdr:colOff>50800</xdr:colOff>
      <xdr:row>77</xdr:row>
      <xdr:rowOff>59398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14517"/>
          <a:ext cx="889000" cy="4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127364</xdr:rowOff>
    </xdr:from>
    <xdr:to>
      <xdr:col>15</xdr:col>
      <xdr:colOff>101600</xdr:colOff>
      <xdr:row>76</xdr:row>
      <xdr:rowOff>57514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74041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6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59398</xdr:rowOff>
    </xdr:from>
    <xdr:to>
      <xdr:col>10</xdr:col>
      <xdr:colOff>114300</xdr:colOff>
      <xdr:row>77</xdr:row>
      <xdr:rowOff>96523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61048"/>
          <a:ext cx="889000" cy="3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104166</xdr:rowOff>
    </xdr:from>
    <xdr:to>
      <xdr:col>10</xdr:col>
      <xdr:colOff>165100</xdr:colOff>
      <xdr:row>77</xdr:row>
      <xdr:rowOff>34316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34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50843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09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133477</xdr:rowOff>
    </xdr:from>
    <xdr:to>
      <xdr:col>6</xdr:col>
      <xdr:colOff>38100</xdr:colOff>
      <xdr:row>77</xdr:row>
      <xdr:rowOff>63627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6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80154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3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95063</xdr:rowOff>
    </xdr:from>
    <xdr:to>
      <xdr:col>24</xdr:col>
      <xdr:colOff>114300</xdr:colOff>
      <xdr:row>74</xdr:row>
      <xdr:rowOff>25213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1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117940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62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60846</xdr:rowOff>
    </xdr:from>
    <xdr:to>
      <xdr:col>20</xdr:col>
      <xdr:colOff>38100</xdr:colOff>
      <xdr:row>75</xdr:row>
      <xdr:rowOff>162446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1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153573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01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133517</xdr:rowOff>
    </xdr:from>
    <xdr:to>
      <xdr:col>15</xdr:col>
      <xdr:colOff>101600</xdr:colOff>
      <xdr:row>77</xdr:row>
      <xdr:rowOff>63667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6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54794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5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8598</xdr:rowOff>
    </xdr:from>
    <xdr:to>
      <xdr:col>10</xdr:col>
      <xdr:colOff>165100</xdr:colOff>
      <xdr:row>77</xdr:row>
      <xdr:rowOff>110198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101325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0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45723</xdr:rowOff>
    </xdr:from>
    <xdr:to>
      <xdr:col>6</xdr:col>
      <xdr:colOff>38100</xdr:colOff>
      <xdr:row>77</xdr:row>
      <xdr:rowOff>147323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4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138450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4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160534</xdr:rowOff>
    </xdr:from>
    <xdr:to>
      <xdr:col>24</xdr:col>
      <xdr:colOff>62865</xdr:colOff>
      <xdr:row>97</xdr:row>
      <xdr:rowOff>133967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91034"/>
          <a:ext cx="1270" cy="117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137794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6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133967</xdr:rowOff>
    </xdr:from>
    <xdr:to>
      <xdr:col>24</xdr:col>
      <xdr:colOff>152400</xdr:colOff>
      <xdr:row>97</xdr:row>
      <xdr:rowOff>133967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6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107211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6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160534</xdr:rowOff>
    </xdr:from>
    <xdr:to>
      <xdr:col>24</xdr:col>
      <xdr:colOff>152400</xdr:colOff>
      <xdr:row>90</xdr:row>
      <xdr:rowOff>160534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9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123196</xdr:rowOff>
    </xdr:from>
    <xdr:to>
      <xdr:col>24</xdr:col>
      <xdr:colOff>63500</xdr:colOff>
      <xdr:row>97</xdr:row>
      <xdr:rowOff>6655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582396"/>
          <a:ext cx="838200" cy="5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135630</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51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112753</xdr:rowOff>
    </xdr:from>
    <xdr:to>
      <xdr:col>24</xdr:col>
      <xdr:colOff>114300</xdr:colOff>
      <xdr:row>96</xdr:row>
      <xdr:rowOff>42903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0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166363</xdr:rowOff>
    </xdr:from>
    <xdr:to>
      <xdr:col>19</xdr:col>
      <xdr:colOff>177800</xdr:colOff>
      <xdr:row>97</xdr:row>
      <xdr:rowOff>6655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625563"/>
          <a:ext cx="889000" cy="1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118969</xdr:rowOff>
    </xdr:from>
    <xdr:to>
      <xdr:col>20</xdr:col>
      <xdr:colOff>38100</xdr:colOff>
      <xdr:row>96</xdr:row>
      <xdr:rowOff>49119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65646</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18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166363</xdr:rowOff>
    </xdr:from>
    <xdr:to>
      <xdr:col>15</xdr:col>
      <xdr:colOff>50800</xdr:colOff>
      <xdr:row>97</xdr:row>
      <xdr:rowOff>18236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625563"/>
          <a:ext cx="889000" cy="2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11354</xdr:rowOff>
    </xdr:from>
    <xdr:to>
      <xdr:col>15</xdr:col>
      <xdr:colOff>101600</xdr:colOff>
      <xdr:row>96</xdr:row>
      <xdr:rowOff>112954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129481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2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18236</xdr:rowOff>
    </xdr:from>
    <xdr:to>
      <xdr:col>10</xdr:col>
      <xdr:colOff>114300</xdr:colOff>
      <xdr:row>97</xdr:row>
      <xdr:rowOff>45892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648886"/>
          <a:ext cx="889000" cy="2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132138</xdr:rowOff>
    </xdr:from>
    <xdr:to>
      <xdr:col>10</xdr:col>
      <xdr:colOff>165100</xdr:colOff>
      <xdr:row>97</xdr:row>
      <xdr:rowOff>62288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78815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6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160910</xdr:rowOff>
    </xdr:from>
    <xdr:to>
      <xdr:col>6</xdr:col>
      <xdr:colOff>38100</xdr:colOff>
      <xdr:row>97</xdr:row>
      <xdr:rowOff>91060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2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107587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9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72396</xdr:rowOff>
    </xdr:from>
    <xdr:to>
      <xdr:col>24</xdr:col>
      <xdr:colOff>114300</xdr:colOff>
      <xdr:row>97</xdr:row>
      <xdr:rowOff>2546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50823</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1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127305</xdr:rowOff>
    </xdr:from>
    <xdr:to>
      <xdr:col>20</xdr:col>
      <xdr:colOff>38100</xdr:colOff>
      <xdr:row>97</xdr:row>
      <xdr:rowOff>57455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48582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7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115563</xdr:rowOff>
    </xdr:from>
    <xdr:to>
      <xdr:col>15</xdr:col>
      <xdr:colOff>101600</xdr:colOff>
      <xdr:row>97</xdr:row>
      <xdr:rowOff>45713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57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36840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6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138886</xdr:rowOff>
    </xdr:from>
    <xdr:to>
      <xdr:col>10</xdr:col>
      <xdr:colOff>165100</xdr:colOff>
      <xdr:row>97</xdr:row>
      <xdr:rowOff>69036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9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60163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9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166542</xdr:rowOff>
    </xdr:from>
    <xdr:to>
      <xdr:col>6</xdr:col>
      <xdr:colOff>38100</xdr:colOff>
      <xdr:row>97</xdr:row>
      <xdr:rowOff>96692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2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87819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1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156682</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00182"/>
          <a:ext cx="1270" cy="148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103359</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156682</xdr:rowOff>
    </xdr:from>
    <xdr:to>
      <xdr:col>55</xdr:col>
      <xdr:colOff>88900</xdr:colOff>
      <xdr:row>30</xdr:row>
      <xdr:rowOff>156682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0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86305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29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63427</xdr:rowOff>
    </xdr:from>
    <xdr:to>
      <xdr:col>55</xdr:col>
      <xdr:colOff>50800</xdr:colOff>
      <xdr:row>38</xdr:row>
      <xdr:rowOff>165027</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84981</xdr:rowOff>
    </xdr:from>
    <xdr:to>
      <xdr:col>50</xdr:col>
      <xdr:colOff>165100</xdr:colOff>
      <xdr:row>39</xdr:row>
      <xdr:rowOff>15131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31658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75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85961</xdr:rowOff>
    </xdr:from>
    <xdr:to>
      <xdr:col>46</xdr:col>
      <xdr:colOff>38100</xdr:colOff>
      <xdr:row>39</xdr:row>
      <xdr:rowOff>16111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32638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36503</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551603"/>
          <a:ext cx="889000" cy="23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123190</xdr:rowOff>
    </xdr:from>
    <xdr:to>
      <xdr:col>41</xdr:col>
      <xdr:colOff>101600</xdr:colOff>
      <xdr:row>38</xdr:row>
      <xdr:rowOff>53340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69867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42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126782</xdr:rowOff>
    </xdr:from>
    <xdr:to>
      <xdr:col>36</xdr:col>
      <xdr:colOff>165100</xdr:colOff>
      <xdr:row>38</xdr:row>
      <xdr:rowOff>56932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7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73459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45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157154</xdr:rowOff>
    </xdr:from>
    <xdr:to>
      <xdr:col>36</xdr:col>
      <xdr:colOff>165100</xdr:colOff>
      <xdr:row>38</xdr:row>
      <xdr:rowOff>87303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008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78430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593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45350</xdr:rowOff>
    </xdr:from>
    <xdr:to>
      <xdr:col>54</xdr:col>
      <xdr:colOff>189865</xdr:colOff>
      <xdr:row>59</xdr:row>
      <xdr:rowOff>42059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17850"/>
          <a:ext cx="1270" cy="153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45886</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42059</xdr:rowOff>
    </xdr:from>
    <xdr:to>
      <xdr:col>55</xdr:col>
      <xdr:colOff>88900</xdr:colOff>
      <xdr:row>59</xdr:row>
      <xdr:rowOff>42059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163477</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488,891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45350</xdr:rowOff>
    </xdr:from>
    <xdr:to>
      <xdr:col>55</xdr:col>
      <xdr:colOff>88900</xdr:colOff>
      <xdr:row>50</xdr:row>
      <xdr:rowOff>45350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1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14019</xdr:rowOff>
    </xdr:from>
    <xdr:to>
      <xdr:col>55</xdr:col>
      <xdr:colOff>0</xdr:colOff>
      <xdr:row>58</xdr:row>
      <xdr:rowOff>14123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958119"/>
          <a:ext cx="838200" cy="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32812</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340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9935</xdr:rowOff>
    </xdr:from>
    <xdr:to>
      <xdr:col>55</xdr:col>
      <xdr:colOff>50800</xdr:colOff>
      <xdr:row>57</xdr:row>
      <xdr:rowOff>111535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8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14123</xdr:rowOff>
    </xdr:from>
    <xdr:to>
      <xdr:col>50</xdr:col>
      <xdr:colOff>114300</xdr:colOff>
      <xdr:row>58</xdr:row>
      <xdr:rowOff>32496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958223"/>
          <a:ext cx="889000" cy="1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40887</xdr:rowOff>
    </xdr:from>
    <xdr:to>
      <xdr:col>50</xdr:col>
      <xdr:colOff>165100</xdr:colOff>
      <xdr:row>57</xdr:row>
      <xdr:rowOff>142487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1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159014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795" y="958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32496</xdr:rowOff>
    </xdr:from>
    <xdr:to>
      <xdr:col>45</xdr:col>
      <xdr:colOff>177800</xdr:colOff>
      <xdr:row>58</xdr:row>
      <xdr:rowOff>40507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976596"/>
          <a:ext cx="889000" cy="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62719</xdr:rowOff>
    </xdr:from>
    <xdr:to>
      <xdr:col>46</xdr:col>
      <xdr:colOff>38100</xdr:colOff>
      <xdr:row>57</xdr:row>
      <xdr:rowOff>164319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9396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795" y="961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40507</xdr:rowOff>
    </xdr:from>
    <xdr:to>
      <xdr:col>41</xdr:col>
      <xdr:colOff>50800</xdr:colOff>
      <xdr:row>58</xdr:row>
      <xdr:rowOff>52153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984607"/>
          <a:ext cx="889000" cy="1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171059</xdr:rowOff>
    </xdr:from>
    <xdr:to>
      <xdr:col>41</xdr:col>
      <xdr:colOff>101600</xdr:colOff>
      <xdr:row>58</xdr:row>
      <xdr:rowOff>101209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4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92336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1003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156801</xdr:rowOff>
    </xdr:from>
    <xdr:to>
      <xdr:col>36</xdr:col>
      <xdr:colOff>165100</xdr:colOff>
      <xdr:row>58</xdr:row>
      <xdr:rowOff>86951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2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103478</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0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134669</xdr:rowOff>
    </xdr:from>
    <xdr:to>
      <xdr:col>55</xdr:col>
      <xdr:colOff>50800</xdr:colOff>
      <xdr:row>58</xdr:row>
      <xdr:rowOff>64819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0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113096</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8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134773</xdr:rowOff>
    </xdr:from>
    <xdr:to>
      <xdr:col>50</xdr:col>
      <xdr:colOff>165100</xdr:colOff>
      <xdr:row>58</xdr:row>
      <xdr:rowOff>64923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90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56050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00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153146</xdr:rowOff>
    </xdr:from>
    <xdr:to>
      <xdr:col>46</xdr:col>
      <xdr:colOff>38100</xdr:colOff>
      <xdr:row>58</xdr:row>
      <xdr:rowOff>83296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2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74423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01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161157</xdr:rowOff>
    </xdr:from>
    <xdr:to>
      <xdr:col>41</xdr:col>
      <xdr:colOff>101600</xdr:colOff>
      <xdr:row>58</xdr:row>
      <xdr:rowOff>91307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3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107834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70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1353</xdr:rowOff>
    </xdr:from>
    <xdr:to>
      <xdr:col>36</xdr:col>
      <xdr:colOff>165100</xdr:colOff>
      <xdr:row>58</xdr:row>
      <xdr:rowOff>102953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4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94080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03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13037</xdr:rowOff>
    </xdr:from>
    <xdr:to>
      <xdr:col>54</xdr:col>
      <xdr:colOff>189865</xdr:colOff>
      <xdr:row>78</xdr:row>
      <xdr:rowOff>109187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85987"/>
          <a:ext cx="1270" cy="1296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113014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8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109187</xdr:rowOff>
    </xdr:from>
    <xdr:to>
      <xdr:col>55</xdr:col>
      <xdr:colOff>88900</xdr:colOff>
      <xdr:row>78</xdr:row>
      <xdr:rowOff>109187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8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131164</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6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290,204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13037</xdr:rowOff>
    </xdr:from>
    <xdr:to>
      <xdr:col>55</xdr:col>
      <xdr:colOff>88900</xdr:colOff>
      <xdr:row>71</xdr:row>
      <xdr:rowOff>13037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8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70955</xdr:rowOff>
    </xdr:from>
    <xdr:to>
      <xdr:col>55</xdr:col>
      <xdr:colOff>0</xdr:colOff>
      <xdr:row>78</xdr:row>
      <xdr:rowOff>73557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444055"/>
          <a:ext cx="838200" cy="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65009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95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42132</xdr:rowOff>
    </xdr:from>
    <xdr:to>
      <xdr:col>55</xdr:col>
      <xdr:colOff>50800</xdr:colOff>
      <xdr:row>77</xdr:row>
      <xdr:rowOff>143732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54290</xdr:rowOff>
    </xdr:from>
    <xdr:to>
      <xdr:col>50</xdr:col>
      <xdr:colOff>114300</xdr:colOff>
      <xdr:row>78</xdr:row>
      <xdr:rowOff>70955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27390"/>
          <a:ext cx="889000" cy="1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65565</xdr:rowOff>
    </xdr:from>
    <xdr:to>
      <xdr:col>50</xdr:col>
      <xdr:colOff>165100</xdr:colOff>
      <xdr:row>77</xdr:row>
      <xdr:rowOff>167165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12242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54290</xdr:rowOff>
    </xdr:from>
    <xdr:to>
      <xdr:col>45</xdr:col>
      <xdr:colOff>177800</xdr:colOff>
      <xdr:row>78</xdr:row>
      <xdr:rowOff>104546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27390"/>
          <a:ext cx="889000" cy="5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45901</xdr:rowOff>
    </xdr:from>
    <xdr:to>
      <xdr:col>46</xdr:col>
      <xdr:colOff>38100</xdr:colOff>
      <xdr:row>77</xdr:row>
      <xdr:rowOff>147501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164028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104546</xdr:rowOff>
    </xdr:from>
    <xdr:to>
      <xdr:col>41</xdr:col>
      <xdr:colOff>50800</xdr:colOff>
      <xdr:row>78</xdr:row>
      <xdr:rowOff>109479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77646"/>
          <a:ext cx="889000" cy="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133308</xdr:rowOff>
    </xdr:from>
    <xdr:to>
      <xdr:col>41</xdr:col>
      <xdr:colOff>101600</xdr:colOff>
      <xdr:row>78</xdr:row>
      <xdr:rowOff>63458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3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79985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1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151271</xdr:rowOff>
    </xdr:from>
    <xdr:to>
      <xdr:col>36</xdr:col>
      <xdr:colOff>165100</xdr:colOff>
      <xdr:row>78</xdr:row>
      <xdr:rowOff>81421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5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97948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2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22757</xdr:rowOff>
    </xdr:from>
    <xdr:to>
      <xdr:col>55</xdr:col>
      <xdr:colOff>50800</xdr:colOff>
      <xdr:row>78</xdr:row>
      <xdr:rowOff>124357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109134</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1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20155</xdr:rowOff>
    </xdr:from>
    <xdr:to>
      <xdr:col>50</xdr:col>
      <xdr:colOff>165100</xdr:colOff>
      <xdr:row>78</xdr:row>
      <xdr:rowOff>121755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9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112882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48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3490</xdr:rowOff>
    </xdr:from>
    <xdr:to>
      <xdr:col>46</xdr:col>
      <xdr:colOff>38100</xdr:colOff>
      <xdr:row>78</xdr:row>
      <xdr:rowOff>105090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7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96217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46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53746</xdr:rowOff>
    </xdr:from>
    <xdr:to>
      <xdr:col>41</xdr:col>
      <xdr:colOff>101600</xdr:colOff>
      <xdr:row>78</xdr:row>
      <xdr:rowOff>155346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2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146473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51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58679</xdr:rowOff>
    </xdr:from>
    <xdr:to>
      <xdr:col>36</xdr:col>
      <xdr:colOff>165100</xdr:colOff>
      <xdr:row>78</xdr:row>
      <xdr:rowOff>160279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3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151406</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52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147084</xdr:rowOff>
    </xdr:from>
    <xdr:to>
      <xdr:col>54</xdr:col>
      <xdr:colOff>189865</xdr:colOff>
      <xdr:row>99</xdr:row>
      <xdr:rowOff>137849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49034"/>
          <a:ext cx="1270" cy="1362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141676</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11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137849</xdr:rowOff>
    </xdr:from>
    <xdr:to>
      <xdr:col>55</xdr:col>
      <xdr:colOff>88900</xdr:colOff>
      <xdr:row>99</xdr:row>
      <xdr:rowOff>137849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11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93761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2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216,531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147084</xdr:rowOff>
    </xdr:from>
    <xdr:to>
      <xdr:col>55</xdr:col>
      <xdr:colOff>88900</xdr:colOff>
      <xdr:row>91</xdr:row>
      <xdr:rowOff>147084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4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48458</xdr:rowOff>
    </xdr:from>
    <xdr:to>
      <xdr:col>55</xdr:col>
      <xdr:colOff>0</xdr:colOff>
      <xdr:row>99</xdr:row>
      <xdr:rowOff>95329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7022008"/>
          <a:ext cx="838200" cy="4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85306</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730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62429</xdr:rowOff>
    </xdr:from>
    <xdr:to>
      <xdr:col>55</xdr:col>
      <xdr:colOff>50800</xdr:colOff>
      <xdr:row>96</xdr:row>
      <xdr:rowOff>164029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30056</xdr:rowOff>
    </xdr:from>
    <xdr:to>
      <xdr:col>50</xdr:col>
      <xdr:colOff>114300</xdr:colOff>
      <xdr:row>99</xdr:row>
      <xdr:rowOff>48458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832156"/>
          <a:ext cx="889000" cy="18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88778</xdr:rowOff>
    </xdr:from>
    <xdr:to>
      <xdr:col>50</xdr:col>
      <xdr:colOff>165100</xdr:colOff>
      <xdr:row>97</xdr:row>
      <xdr:rowOff>18928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35455</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323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30056</xdr:rowOff>
    </xdr:from>
    <xdr:to>
      <xdr:col>45</xdr:col>
      <xdr:colOff>177800</xdr:colOff>
      <xdr:row>98</xdr:row>
      <xdr:rowOff>146687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832156"/>
          <a:ext cx="889000" cy="11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128174</xdr:rowOff>
    </xdr:from>
    <xdr:to>
      <xdr:col>46</xdr:col>
      <xdr:colOff>38100</xdr:colOff>
      <xdr:row>97</xdr:row>
      <xdr:rowOff>58324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8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74851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6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125755</xdr:rowOff>
    </xdr:from>
    <xdr:to>
      <xdr:col>41</xdr:col>
      <xdr:colOff>50800</xdr:colOff>
      <xdr:row>98</xdr:row>
      <xdr:rowOff>146687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927855"/>
          <a:ext cx="889000" cy="2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116644</xdr:rowOff>
    </xdr:from>
    <xdr:to>
      <xdr:col>41</xdr:col>
      <xdr:colOff>101600</xdr:colOff>
      <xdr:row>98</xdr:row>
      <xdr:rowOff>46794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4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63321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2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150888</xdr:rowOff>
    </xdr:from>
    <xdr:to>
      <xdr:col>36</xdr:col>
      <xdr:colOff>165100</xdr:colOff>
      <xdr:row>98</xdr:row>
      <xdr:rowOff>81038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8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97565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5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44529</xdr:rowOff>
    </xdr:from>
    <xdr:to>
      <xdr:col>55</xdr:col>
      <xdr:colOff>50800</xdr:colOff>
      <xdr:row>99</xdr:row>
      <xdr:rowOff>146129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701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130906</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93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169108</xdr:rowOff>
    </xdr:from>
    <xdr:to>
      <xdr:col>50</xdr:col>
      <xdr:colOff>165100</xdr:colOff>
      <xdr:row>99</xdr:row>
      <xdr:rowOff>99258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97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90385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706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150706</xdr:rowOff>
    </xdr:from>
    <xdr:to>
      <xdr:col>46</xdr:col>
      <xdr:colOff>38100</xdr:colOff>
      <xdr:row>98</xdr:row>
      <xdr:rowOff>80856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8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71983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87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95887</xdr:rowOff>
    </xdr:from>
    <xdr:to>
      <xdr:col>41</xdr:col>
      <xdr:colOff>101600</xdr:colOff>
      <xdr:row>99</xdr:row>
      <xdr:rowOff>26037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9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17164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99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74955</xdr:rowOff>
    </xdr:from>
    <xdr:to>
      <xdr:col>36</xdr:col>
      <xdr:colOff>165100</xdr:colOff>
      <xdr:row>99</xdr:row>
      <xdr:rowOff>5105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7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167682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96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113855</xdr:rowOff>
    </xdr:from>
    <xdr:to>
      <xdr:col>85</xdr:col>
      <xdr:colOff>126364</xdr:colOff>
      <xdr:row>37</xdr:row>
      <xdr:rowOff>119342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257355"/>
          <a:ext cx="1269" cy="1205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123169</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46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119342</xdr:rowOff>
    </xdr:from>
    <xdr:to>
      <xdr:col>86</xdr:col>
      <xdr:colOff>25400</xdr:colOff>
      <xdr:row>37</xdr:row>
      <xdr:rowOff>119342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462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60532</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03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113855</xdr:rowOff>
    </xdr:from>
    <xdr:to>
      <xdr:col>86</xdr:col>
      <xdr:colOff>25400</xdr:colOff>
      <xdr:row>30</xdr:row>
      <xdr:rowOff>113855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25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29</xdr:row>
      <xdr:rowOff>136423</xdr:rowOff>
    </xdr:from>
    <xdr:to>
      <xdr:col>85</xdr:col>
      <xdr:colOff>127000</xdr:colOff>
      <xdr:row>34</xdr:row>
      <xdr:rowOff>75921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5108473"/>
          <a:ext cx="838200" cy="79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76306</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77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97879</xdr:rowOff>
    </xdr:from>
    <xdr:to>
      <xdr:col>85</xdr:col>
      <xdr:colOff>177800</xdr:colOff>
      <xdr:row>36</xdr:row>
      <xdr:rowOff>28029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09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29</xdr:row>
      <xdr:rowOff>136423</xdr:rowOff>
    </xdr:from>
    <xdr:to>
      <xdr:col>81</xdr:col>
      <xdr:colOff>50800</xdr:colOff>
      <xdr:row>35</xdr:row>
      <xdr:rowOff>37274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5108473"/>
          <a:ext cx="889000" cy="92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65646</xdr:rowOff>
    </xdr:from>
    <xdr:to>
      <xdr:col>81</xdr:col>
      <xdr:colOff>101600</xdr:colOff>
      <xdr:row>35</xdr:row>
      <xdr:rowOff>167246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06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158373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5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37274</xdr:rowOff>
    </xdr:from>
    <xdr:to>
      <xdr:col>76</xdr:col>
      <xdr:colOff>114300</xdr:colOff>
      <xdr:row>35</xdr:row>
      <xdr:rowOff>157035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038024"/>
          <a:ext cx="889000" cy="11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16104</xdr:rowOff>
    </xdr:from>
    <xdr:to>
      <xdr:col>76</xdr:col>
      <xdr:colOff>165100</xdr:colOff>
      <xdr:row>35</xdr:row>
      <xdr:rowOff>117704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0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108831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10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130632</xdr:rowOff>
    </xdr:from>
    <xdr:to>
      <xdr:col>71</xdr:col>
      <xdr:colOff>177800</xdr:colOff>
      <xdr:row>35</xdr:row>
      <xdr:rowOff>157035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131382"/>
          <a:ext cx="8890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29197</xdr:rowOff>
    </xdr:from>
    <xdr:to>
      <xdr:col>72</xdr:col>
      <xdr:colOff>38100</xdr:colOff>
      <xdr:row>36</xdr:row>
      <xdr:rowOff>130797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0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121924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9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13475</xdr:rowOff>
    </xdr:from>
    <xdr:to>
      <xdr:col>67</xdr:col>
      <xdr:colOff>101600</xdr:colOff>
      <xdr:row>36</xdr:row>
      <xdr:rowOff>115075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8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106202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7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25121</xdr:rowOff>
    </xdr:from>
    <xdr:to>
      <xdr:col>85</xdr:col>
      <xdr:colOff>177800</xdr:colOff>
      <xdr:row>34</xdr:row>
      <xdr:rowOff>126721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585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47998</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70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29</xdr:row>
      <xdr:rowOff>85623</xdr:rowOff>
    </xdr:from>
    <xdr:to>
      <xdr:col>81</xdr:col>
      <xdr:colOff>101600</xdr:colOff>
      <xdr:row>30</xdr:row>
      <xdr:rowOff>15773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505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28</xdr:row>
      <xdr:rowOff>32300</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181795" y="483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157924</xdr:rowOff>
    </xdr:from>
    <xdr:to>
      <xdr:col>76</xdr:col>
      <xdr:colOff>165100</xdr:colOff>
      <xdr:row>35</xdr:row>
      <xdr:rowOff>88074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59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104601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576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106235</xdr:rowOff>
    </xdr:from>
    <xdr:to>
      <xdr:col>72</xdr:col>
      <xdr:colOff>38100</xdr:colOff>
      <xdr:row>36</xdr:row>
      <xdr:rowOff>36385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1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52912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88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79832</xdr:rowOff>
    </xdr:from>
    <xdr:to>
      <xdr:col>67</xdr:col>
      <xdr:colOff>101600</xdr:colOff>
      <xdr:row>36</xdr:row>
      <xdr:rowOff>9982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08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26509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85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144831</xdr:rowOff>
    </xdr:from>
    <xdr:to>
      <xdr:col>85</xdr:col>
      <xdr:colOff>126364</xdr:colOff>
      <xdr:row>58</xdr:row>
      <xdr:rowOff>134651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17331"/>
          <a:ext cx="1269" cy="136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138478</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8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134651</xdr:rowOff>
    </xdr:from>
    <xdr:to>
      <xdr:col>86</xdr:col>
      <xdr:colOff>25400</xdr:colOff>
      <xdr:row>58</xdr:row>
      <xdr:rowOff>134651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7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91508</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9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458,429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144831</xdr:rowOff>
    </xdr:from>
    <xdr:to>
      <xdr:col>86</xdr:col>
      <xdr:colOff>25400</xdr:colOff>
      <xdr:row>50</xdr:row>
      <xdr:rowOff>144831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17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160823</xdr:rowOff>
    </xdr:from>
    <xdr:to>
      <xdr:col>85</xdr:col>
      <xdr:colOff>127000</xdr:colOff>
      <xdr:row>58</xdr:row>
      <xdr:rowOff>99512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419123"/>
          <a:ext cx="838200" cy="62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34772</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35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11895</xdr:rowOff>
    </xdr:from>
    <xdr:to>
      <xdr:col>85</xdr:col>
      <xdr:colOff>177800</xdr:colOff>
      <xdr:row>57</xdr:row>
      <xdr:rowOff>113495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7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160823</xdr:rowOff>
    </xdr:from>
    <xdr:to>
      <xdr:col>81</xdr:col>
      <xdr:colOff>50800</xdr:colOff>
      <xdr:row>58</xdr:row>
      <xdr:rowOff>9950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419123"/>
          <a:ext cx="889000" cy="53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43873</xdr:rowOff>
    </xdr:from>
    <xdr:to>
      <xdr:col>81</xdr:col>
      <xdr:colOff>101600</xdr:colOff>
      <xdr:row>57</xdr:row>
      <xdr:rowOff>145473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81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136600</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90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9950</xdr:rowOff>
    </xdr:from>
    <xdr:to>
      <xdr:col>76</xdr:col>
      <xdr:colOff>114300</xdr:colOff>
      <xdr:row>58</xdr:row>
      <xdr:rowOff>91642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954050"/>
          <a:ext cx="889000" cy="8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60413</xdr:rowOff>
    </xdr:from>
    <xdr:to>
      <xdr:col>76</xdr:col>
      <xdr:colOff>165100</xdr:colOff>
      <xdr:row>57</xdr:row>
      <xdr:rowOff>162013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83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7090</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60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91642</xdr:rowOff>
    </xdr:from>
    <xdr:to>
      <xdr:col>71</xdr:col>
      <xdr:colOff>177800</xdr:colOff>
      <xdr:row>58</xdr:row>
      <xdr:rowOff>128891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10035742"/>
          <a:ext cx="889000" cy="3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153238</xdr:rowOff>
    </xdr:from>
    <xdr:to>
      <xdr:col>72</xdr:col>
      <xdr:colOff>38100</xdr:colOff>
      <xdr:row>58</xdr:row>
      <xdr:rowOff>83388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2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99915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70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146141</xdr:rowOff>
    </xdr:from>
    <xdr:to>
      <xdr:col>67</xdr:col>
      <xdr:colOff>101600</xdr:colOff>
      <xdr:row>58</xdr:row>
      <xdr:rowOff>76291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1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92818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69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48712</xdr:rowOff>
    </xdr:from>
    <xdr:to>
      <xdr:col>85</xdr:col>
      <xdr:colOff>177800</xdr:colOff>
      <xdr:row>58</xdr:row>
      <xdr:rowOff>150312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135089</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90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110023</xdr:rowOff>
    </xdr:from>
    <xdr:to>
      <xdr:col>81</xdr:col>
      <xdr:colOff>101600</xdr:colOff>
      <xdr:row>55</xdr:row>
      <xdr:rowOff>40173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36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56700</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143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130600</xdr:rowOff>
    </xdr:from>
    <xdr:to>
      <xdr:col>76</xdr:col>
      <xdr:colOff>165100</xdr:colOff>
      <xdr:row>58</xdr:row>
      <xdr:rowOff>60750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51877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99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40842</xdr:rowOff>
    </xdr:from>
    <xdr:to>
      <xdr:col>72</xdr:col>
      <xdr:colOff>38100</xdr:colOff>
      <xdr:row>58</xdr:row>
      <xdr:rowOff>142442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133569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07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78091</xdr:rowOff>
    </xdr:from>
    <xdr:to>
      <xdr:col>67</xdr:col>
      <xdr:colOff>101600</xdr:colOff>
      <xdr:row>59</xdr:row>
      <xdr:rowOff>8241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1002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170818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11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28511</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30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146638</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05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28511</xdr:rowOff>
    </xdr:from>
    <xdr:to>
      <xdr:col>86</xdr:col>
      <xdr:colOff>25400</xdr:colOff>
      <xdr:row>70</xdr:row>
      <xdr:rowOff>28511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3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8686</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381786"/>
          <a:ext cx="838200" cy="20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129291</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30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150864</xdr:rowOff>
    </xdr:from>
    <xdr:to>
      <xdr:col>85</xdr:col>
      <xdr:colOff>177800</xdr:colOff>
      <xdr:row>78</xdr:row>
      <xdr:rowOff>81014</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163258</xdr:rowOff>
    </xdr:from>
    <xdr:to>
      <xdr:col>81</xdr:col>
      <xdr:colOff>101600</xdr:colOff>
      <xdr:row>78</xdr:row>
      <xdr:rowOff>93408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109935</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14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102832</xdr:rowOff>
    </xdr:from>
    <xdr:to>
      <xdr:col>76</xdr:col>
      <xdr:colOff>165100</xdr:colOff>
      <xdr:row>78</xdr:row>
      <xdr:rowOff>32982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49509</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07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128536</xdr:rowOff>
    </xdr:from>
    <xdr:to>
      <xdr:col>72</xdr:col>
      <xdr:colOff>38100</xdr:colOff>
      <xdr:row>78</xdr:row>
      <xdr:rowOff>58686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75213</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10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37109</xdr:rowOff>
    </xdr:from>
    <xdr:to>
      <xdr:col>67</xdr:col>
      <xdr:colOff>101600</xdr:colOff>
      <xdr:row>78</xdr:row>
      <xdr:rowOff>138709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155236</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18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129336</xdr:rowOff>
    </xdr:from>
    <xdr:to>
      <xdr:col>85</xdr:col>
      <xdr:colOff>177800</xdr:colOff>
      <xdr:row>78</xdr:row>
      <xdr:rowOff>59486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3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152213</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18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123379</xdr:rowOff>
    </xdr:from>
    <xdr:to>
      <xdr:col>85</xdr:col>
      <xdr:colOff>126364</xdr:colOff>
      <xdr:row>99</xdr:row>
      <xdr:rowOff>41551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725329"/>
          <a:ext cx="1269" cy="128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45378</xdr:rowOff>
    </xdr:from>
    <xdr:ext cx="378565"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7018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41551</xdr:rowOff>
    </xdr:from>
    <xdr:to>
      <xdr:col>86</xdr:col>
      <xdr:colOff>25400</xdr:colOff>
      <xdr:row>99</xdr:row>
      <xdr:rowOff>41551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701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70056</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50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123379</xdr:rowOff>
    </xdr:from>
    <xdr:to>
      <xdr:col>86</xdr:col>
      <xdr:colOff>25400</xdr:colOff>
      <xdr:row>91</xdr:row>
      <xdr:rowOff>123379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72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92566</xdr:rowOff>
    </xdr:from>
    <xdr:to>
      <xdr:col>85</xdr:col>
      <xdr:colOff>127000</xdr:colOff>
      <xdr:row>96</xdr:row>
      <xdr:rowOff>107490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551766"/>
          <a:ext cx="838200" cy="1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35313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323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12436</xdr:rowOff>
    </xdr:from>
    <xdr:to>
      <xdr:col>85</xdr:col>
      <xdr:colOff>177800</xdr:colOff>
      <xdr:row>96</xdr:row>
      <xdr:rowOff>114036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107490</xdr:rowOff>
    </xdr:from>
    <xdr:to>
      <xdr:col>81</xdr:col>
      <xdr:colOff>50800</xdr:colOff>
      <xdr:row>96</xdr:row>
      <xdr:rowOff>120555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566690"/>
          <a:ext cx="889000" cy="1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54682</xdr:rowOff>
    </xdr:from>
    <xdr:to>
      <xdr:col>81</xdr:col>
      <xdr:colOff>101600</xdr:colOff>
      <xdr:row>96</xdr:row>
      <xdr:rowOff>156282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1359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2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120555</xdr:rowOff>
    </xdr:from>
    <xdr:to>
      <xdr:col>76</xdr:col>
      <xdr:colOff>114300</xdr:colOff>
      <xdr:row>96</xdr:row>
      <xdr:rowOff>138717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579755"/>
          <a:ext cx="889000" cy="1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84472</xdr:rowOff>
    </xdr:from>
    <xdr:to>
      <xdr:col>76</xdr:col>
      <xdr:colOff>165100</xdr:colOff>
      <xdr:row>97</xdr:row>
      <xdr:rowOff>14622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5749</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138717</xdr:rowOff>
    </xdr:from>
    <xdr:to>
      <xdr:col>71</xdr:col>
      <xdr:colOff>177800</xdr:colOff>
      <xdr:row>96</xdr:row>
      <xdr:rowOff>165410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597917"/>
          <a:ext cx="889000" cy="2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9221</xdr:rowOff>
    </xdr:from>
    <xdr:to>
      <xdr:col>72</xdr:col>
      <xdr:colOff>38100</xdr:colOff>
      <xdr:row>97</xdr:row>
      <xdr:rowOff>110821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101948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7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23966</xdr:rowOff>
    </xdr:from>
    <xdr:to>
      <xdr:col>67</xdr:col>
      <xdr:colOff>101600</xdr:colOff>
      <xdr:row>97</xdr:row>
      <xdr:rowOff>125566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5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116693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74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41766</xdr:rowOff>
    </xdr:from>
    <xdr:to>
      <xdr:col>85</xdr:col>
      <xdr:colOff>177800</xdr:colOff>
      <xdr:row>96</xdr:row>
      <xdr:rowOff>143366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50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20193</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47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56690</xdr:rowOff>
    </xdr:from>
    <xdr:to>
      <xdr:col>81</xdr:col>
      <xdr:colOff>101600</xdr:colOff>
      <xdr:row>96</xdr:row>
      <xdr:rowOff>158290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51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149417</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608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69755</xdr:rowOff>
    </xdr:from>
    <xdr:to>
      <xdr:col>76</xdr:col>
      <xdr:colOff>165100</xdr:colOff>
      <xdr:row>96</xdr:row>
      <xdr:rowOff>171355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52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16432</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304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87917</xdr:rowOff>
    </xdr:from>
    <xdr:to>
      <xdr:col>72</xdr:col>
      <xdr:colOff>38100</xdr:colOff>
      <xdr:row>97</xdr:row>
      <xdr:rowOff>18067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54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34594</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322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114610</xdr:rowOff>
    </xdr:from>
    <xdr:to>
      <xdr:col>67</xdr:col>
      <xdr:colOff>101600</xdr:colOff>
      <xdr:row>97</xdr:row>
      <xdr:rowOff>44760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57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61287</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349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51895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66845"/>
          <a:ext cx="1269" cy="1287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5915</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92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170022</xdr:rowOff>
    </xdr:from>
    <xdr:ext cx="534377"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4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51895</xdr:rowOff>
    </xdr:from>
    <xdr:to>
      <xdr:col>116</xdr:col>
      <xdr:colOff>152400</xdr:colOff>
      <xdr:row>31</xdr:row>
      <xdr:rowOff>51895</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6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94815</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384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71938</xdr:rowOff>
    </xdr:from>
    <xdr:to>
      <xdr:col>116</xdr:col>
      <xdr:colOff>114300</xdr:colOff>
      <xdr:row>39</xdr:row>
      <xdr:rowOff>2088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85151</xdr:rowOff>
    </xdr:from>
    <xdr:to>
      <xdr:col>112</xdr:col>
      <xdr:colOff>38100</xdr:colOff>
      <xdr:row>39</xdr:row>
      <xdr:rowOff>15301</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0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31828</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375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80442</xdr:rowOff>
    </xdr:from>
    <xdr:to>
      <xdr:col>107</xdr:col>
      <xdr:colOff>101600</xdr:colOff>
      <xdr:row>39</xdr:row>
      <xdr:rowOff>10592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27119</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370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88283</xdr:rowOff>
    </xdr:from>
    <xdr:to>
      <xdr:col>102</xdr:col>
      <xdr:colOff>165100</xdr:colOff>
      <xdr:row>39</xdr:row>
      <xdr:rowOff>18433</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03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34960</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378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88329</xdr:rowOff>
    </xdr:from>
    <xdr:to>
      <xdr:col>98</xdr:col>
      <xdr:colOff>38100</xdr:colOff>
      <xdr:row>39</xdr:row>
      <xdr:rowOff>18479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35005</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99333" y="63786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50365</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65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議会費は、令和元年度の議員定数削減から類似団体を</a:t>
          </a:r>
          <a:r>
            <a:rPr kumimoji="1" lang="en-US" altLang="ja-JP" sz="1300">
              <a:latin typeface="ＭＳ Ｐゴシック" panose="020B0600070205080204" pitchFamily="50" charset="-128"/>
              <a:ea typeface="ＭＳ Ｐゴシック" panose="020B0600070205080204" pitchFamily="50" charset="-128"/>
            </a:rPr>
            <a:t>2,821</a:t>
          </a:r>
          <a:r>
            <a:rPr kumimoji="1" lang="ja-JP" altLang="en-US" sz="1300">
              <a:latin typeface="ＭＳ Ｐゴシック" panose="020B0600070205080204" pitchFamily="50" charset="-128"/>
              <a:ea typeface="ＭＳ Ｐゴシック" panose="020B0600070205080204" pitchFamily="50" charset="-128"/>
            </a:rPr>
            <a:t>円下回っている。総務費は庁内サーバー更新等により対前年比</a:t>
          </a:r>
          <a:r>
            <a:rPr kumimoji="1" lang="en-US" altLang="ja-JP" sz="1300">
              <a:latin typeface="ＭＳ Ｐゴシック" panose="020B0600070205080204" pitchFamily="50" charset="-128"/>
              <a:ea typeface="ＭＳ Ｐゴシック" panose="020B0600070205080204" pitchFamily="50" charset="-128"/>
            </a:rPr>
            <a:t>9,359</a:t>
          </a:r>
          <a:r>
            <a:rPr kumimoji="1" lang="ja-JP" altLang="en-US" sz="1300">
              <a:latin typeface="ＭＳ Ｐゴシック" panose="020B0600070205080204" pitchFamily="50" charset="-128"/>
              <a:ea typeface="ＭＳ Ｐゴシック" panose="020B0600070205080204" pitchFamily="50" charset="-128"/>
            </a:rPr>
            <a:t>円の増となっているものの、類似団体平均では</a:t>
          </a:r>
          <a:r>
            <a:rPr kumimoji="1" lang="en-US" altLang="ja-JP" sz="1300">
              <a:latin typeface="ＭＳ Ｐゴシック" panose="020B0600070205080204" pitchFamily="50" charset="-128"/>
              <a:ea typeface="ＭＳ Ｐゴシック" panose="020B0600070205080204" pitchFamily="50" charset="-128"/>
            </a:rPr>
            <a:t>44,116</a:t>
          </a:r>
          <a:r>
            <a:rPr kumimoji="1" lang="ja-JP" altLang="en-US" sz="1300">
              <a:latin typeface="ＭＳ Ｐゴシック" panose="020B0600070205080204" pitchFamily="50" charset="-128"/>
              <a:ea typeface="ＭＳ Ｐゴシック" panose="020B0600070205080204" pitchFamily="50" charset="-128"/>
            </a:rPr>
            <a:t>円下回っている。民生費は総合福祉健康センター建設事業費の増により対前年比</a:t>
          </a:r>
          <a:r>
            <a:rPr kumimoji="1" lang="en-US" altLang="ja-JP" sz="1300">
              <a:latin typeface="ＭＳ Ｐゴシック" panose="020B0600070205080204" pitchFamily="50" charset="-128"/>
              <a:ea typeface="ＭＳ Ｐゴシック" panose="020B0600070205080204" pitchFamily="50" charset="-128"/>
            </a:rPr>
            <a:t>67,516</a:t>
          </a:r>
          <a:r>
            <a:rPr kumimoji="1" lang="ja-JP" altLang="en-US" sz="1300">
              <a:latin typeface="ＭＳ Ｐゴシック" panose="020B0600070205080204" pitchFamily="50" charset="-128"/>
              <a:ea typeface="ＭＳ Ｐゴシック" panose="020B0600070205080204" pitchFamily="50" charset="-128"/>
            </a:rPr>
            <a:t>円の増となった。衛生費はコロナ対策を継続して実施し対前年度比</a:t>
          </a:r>
          <a:r>
            <a:rPr kumimoji="1" lang="en-US" altLang="ja-JP" sz="1300">
              <a:latin typeface="ＭＳ Ｐゴシック" panose="020B0600070205080204" pitchFamily="50" charset="-128"/>
              <a:ea typeface="ＭＳ Ｐゴシック" panose="020B0600070205080204" pitchFamily="50" charset="-128"/>
            </a:rPr>
            <a:t>12,010</a:t>
          </a:r>
          <a:r>
            <a:rPr kumimoji="1" lang="ja-JP" altLang="en-US" sz="1300">
              <a:latin typeface="ＭＳ Ｐゴシック" panose="020B0600070205080204" pitchFamily="50" charset="-128"/>
              <a:ea typeface="ＭＳ Ｐゴシック" panose="020B0600070205080204" pitchFamily="50" charset="-128"/>
            </a:rPr>
            <a:t>円増、類似団体平均では</a:t>
          </a:r>
          <a:r>
            <a:rPr kumimoji="1" lang="en-US" altLang="ja-JP" sz="1300">
              <a:latin typeface="ＭＳ Ｐゴシック" panose="020B0600070205080204" pitchFamily="50" charset="-128"/>
              <a:ea typeface="ＭＳ Ｐゴシック" panose="020B0600070205080204" pitchFamily="50" charset="-128"/>
            </a:rPr>
            <a:t>28,673</a:t>
          </a:r>
          <a:r>
            <a:rPr kumimoji="1" lang="ja-JP" altLang="en-US" sz="1300">
              <a:latin typeface="ＭＳ Ｐゴシック" panose="020B0600070205080204" pitchFamily="50" charset="-128"/>
              <a:ea typeface="ＭＳ Ｐゴシック" panose="020B0600070205080204" pitchFamily="50" charset="-128"/>
            </a:rPr>
            <a:t>円下回っている。労働費は事務事業の見直しにより</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円となっている。基幹産業である農林水産業費は前年度から横ばいで、類似団体平均を</a:t>
          </a:r>
          <a:r>
            <a:rPr kumimoji="1" lang="en-US" altLang="ja-JP" sz="1300">
              <a:latin typeface="ＭＳ Ｐゴシック" panose="020B0600070205080204" pitchFamily="50" charset="-128"/>
              <a:ea typeface="ＭＳ Ｐゴシック" panose="020B0600070205080204" pitchFamily="50" charset="-128"/>
            </a:rPr>
            <a:t>38,195</a:t>
          </a:r>
          <a:r>
            <a:rPr kumimoji="1" lang="ja-JP" altLang="en-US" sz="1300">
              <a:latin typeface="ＭＳ Ｐゴシック" panose="020B0600070205080204" pitchFamily="50" charset="-128"/>
              <a:ea typeface="ＭＳ Ｐゴシック" panose="020B0600070205080204" pitchFamily="50" charset="-128"/>
            </a:rPr>
            <a:t>円下回った。商工費は継続して類似団体を大きく下回っており、前年度比はほぼ横ばい、類似団体平均を</a:t>
          </a:r>
          <a:r>
            <a:rPr kumimoji="1" lang="en-US" altLang="ja-JP" sz="1300">
              <a:latin typeface="ＭＳ Ｐゴシック" panose="020B0600070205080204" pitchFamily="50" charset="-128"/>
              <a:ea typeface="ＭＳ Ｐゴシック" panose="020B0600070205080204" pitchFamily="50" charset="-128"/>
            </a:rPr>
            <a:t>33,262</a:t>
          </a:r>
          <a:r>
            <a:rPr kumimoji="1" lang="ja-JP" altLang="en-US" sz="1300">
              <a:latin typeface="ＭＳ Ｐゴシック" panose="020B0600070205080204" pitchFamily="50" charset="-128"/>
              <a:ea typeface="ＭＳ Ｐゴシック" panose="020B0600070205080204" pitchFamily="50" charset="-128"/>
            </a:rPr>
            <a:t>円下回っている。土木費では、主な事業が国補助金に依存し、</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から類似団体を継続して下回り、</a:t>
          </a:r>
          <a:r>
            <a:rPr kumimoji="1" lang="en-US" altLang="ja-JP" sz="1300">
              <a:latin typeface="ＭＳ Ｐゴシック" panose="020B0600070205080204" pitchFamily="50" charset="-128"/>
              <a:ea typeface="ＭＳ Ｐゴシック" panose="020B0600070205080204" pitchFamily="50" charset="-128"/>
            </a:rPr>
            <a:t>65,151</a:t>
          </a:r>
          <a:r>
            <a:rPr kumimoji="1" lang="ja-JP" altLang="en-US" sz="1300">
              <a:latin typeface="ＭＳ Ｐゴシック" panose="020B0600070205080204" pitchFamily="50" charset="-128"/>
              <a:ea typeface="ＭＳ Ｐゴシック" panose="020B0600070205080204" pitchFamily="50" charset="-128"/>
            </a:rPr>
            <a:t>円下回っている。消防費は、統合消防署整備事業費の減により対前年度比</a:t>
          </a:r>
          <a:r>
            <a:rPr kumimoji="1" lang="en-US" altLang="ja-JP" sz="1300">
              <a:latin typeface="ＭＳ Ｐゴシック" panose="020B0600070205080204" pitchFamily="50" charset="-128"/>
              <a:ea typeface="ＭＳ Ｐゴシック" panose="020B0600070205080204" pitchFamily="50" charset="-128"/>
            </a:rPr>
            <a:t>62,736</a:t>
          </a:r>
          <a:r>
            <a:rPr kumimoji="1" lang="ja-JP" altLang="en-US" sz="1300">
              <a:latin typeface="ＭＳ Ｐゴシック" panose="020B0600070205080204" pitchFamily="50" charset="-128"/>
              <a:ea typeface="ＭＳ Ｐゴシック" panose="020B0600070205080204" pitchFamily="50" charset="-128"/>
            </a:rPr>
            <a:t>円の減となったものの、災害対応等もあり類似団体平均を</a:t>
          </a:r>
          <a:r>
            <a:rPr kumimoji="1" lang="en-US" altLang="ja-JP" sz="1300">
              <a:latin typeface="ＭＳ Ｐゴシック" panose="020B0600070205080204" pitchFamily="50" charset="-128"/>
              <a:ea typeface="ＭＳ Ｐゴシック" panose="020B0600070205080204" pitchFamily="50" charset="-128"/>
            </a:rPr>
            <a:t>19,229</a:t>
          </a:r>
          <a:r>
            <a:rPr kumimoji="1" lang="ja-JP" altLang="en-US" sz="1300">
              <a:latin typeface="ＭＳ Ｐゴシック" panose="020B0600070205080204" pitchFamily="50" charset="-128"/>
              <a:ea typeface="ＭＳ Ｐゴシック" panose="020B0600070205080204" pitchFamily="50" charset="-128"/>
            </a:rPr>
            <a:t>円上回っている。教育費は</a:t>
          </a:r>
          <a:r>
            <a:rPr kumimoji="1" lang="en-US" altLang="ja-JP" sz="1300">
              <a:latin typeface="ＭＳ Ｐゴシック" panose="020B0600070205080204" pitchFamily="50" charset="-128"/>
              <a:ea typeface="ＭＳ Ｐゴシック" panose="020B0600070205080204" pitchFamily="50" charset="-128"/>
            </a:rPr>
            <a:t>H24</a:t>
          </a:r>
          <a:r>
            <a:rPr kumimoji="1" lang="ja-JP" altLang="en-US" sz="1300">
              <a:latin typeface="ＭＳ Ｐゴシック" panose="020B0600070205080204" pitchFamily="50" charset="-128"/>
              <a:ea typeface="ＭＳ Ｐゴシック" panose="020B0600070205080204" pitchFamily="50" charset="-128"/>
            </a:rPr>
            <a:t>以降継続して類似団体平均を下回っていたが、</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３年度に統合小中学校の建設等で一時的に上回った。</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４年度は建設事業が終了したため、前年比</a:t>
          </a:r>
          <a:r>
            <a:rPr kumimoji="1" lang="en-US" altLang="ja-JP" sz="1300">
              <a:latin typeface="ＭＳ Ｐゴシック" panose="020B0600070205080204" pitchFamily="50" charset="-128"/>
              <a:ea typeface="ＭＳ Ｐゴシック" panose="020B0600070205080204" pitchFamily="50" charset="-128"/>
            </a:rPr>
            <a:t>191,226</a:t>
          </a:r>
          <a:r>
            <a:rPr kumimoji="1" lang="ja-JP" altLang="en-US" sz="1300">
              <a:latin typeface="ＭＳ Ｐゴシック" panose="020B0600070205080204" pitchFamily="50" charset="-128"/>
              <a:ea typeface="ＭＳ Ｐゴシック" panose="020B0600070205080204" pitchFamily="50" charset="-128"/>
            </a:rPr>
            <a:t>円の減、類似団体平均を</a:t>
          </a:r>
          <a:r>
            <a:rPr kumimoji="1" lang="en-US" altLang="ja-JP" sz="1300">
              <a:latin typeface="ＭＳ Ｐゴシック" panose="020B0600070205080204" pitchFamily="50" charset="-128"/>
              <a:ea typeface="ＭＳ Ｐゴシック" panose="020B0600070205080204" pitchFamily="50" charset="-128"/>
            </a:rPr>
            <a:t>63,774</a:t>
          </a:r>
          <a:r>
            <a:rPr kumimoji="1" lang="ja-JP" altLang="en-US" sz="1300">
              <a:latin typeface="ＭＳ Ｐゴシック" panose="020B0600070205080204" pitchFamily="50" charset="-128"/>
              <a:ea typeface="ＭＳ Ｐゴシック" panose="020B0600070205080204" pitchFamily="50" charset="-128"/>
            </a:rPr>
            <a:t>円下回った。公債費は、対前年比</a:t>
          </a:r>
          <a:r>
            <a:rPr kumimoji="1" lang="en-US" altLang="ja-JP" sz="1300">
              <a:latin typeface="ＭＳ Ｐゴシック" panose="020B0600070205080204" pitchFamily="50" charset="-128"/>
              <a:ea typeface="ＭＳ Ｐゴシック" panose="020B0600070205080204" pitchFamily="50" charset="-128"/>
            </a:rPr>
            <a:t>3,917</a:t>
          </a:r>
          <a:r>
            <a:rPr kumimoji="1" lang="ja-JP" altLang="en-US" sz="1300">
              <a:latin typeface="ＭＳ Ｐゴシック" panose="020B0600070205080204" pitchFamily="50" charset="-128"/>
              <a:ea typeface="ＭＳ Ｐゴシック" panose="020B0600070205080204" pitchFamily="50" charset="-128"/>
            </a:rPr>
            <a:t>円増となり、今後も新庁舎建設事業、公営住宅建設事業、十三湖地区ほ場整備事業、統合小中学校建設事業、総合福祉健康センター建設事業等の大型事業の元利償還が続くため、償還が終了する事業を加味しても、</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７年度まで増傾向で推移する見込みである。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青森県中泊町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年度の町村合併以降、退職者不補充等の歳出削減に努め、公債費も平成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年度をピークに減少傾向が続き実質収支等が改善されてきたところ。令和４年度決算における実質収支額と財政調整基金の合計は</a:t>
          </a:r>
          <a:r>
            <a:rPr kumimoji="1" lang="en-US" altLang="ja-JP" sz="1400">
              <a:latin typeface="ＭＳ ゴシック" pitchFamily="49" charset="-128"/>
              <a:ea typeface="ＭＳ ゴシック" pitchFamily="49" charset="-128"/>
            </a:rPr>
            <a:t>2,789</a:t>
          </a:r>
          <a:r>
            <a:rPr kumimoji="1" lang="ja-JP" altLang="en-US" sz="1400">
              <a:latin typeface="ＭＳ ゴシック" pitchFamily="49" charset="-128"/>
              <a:ea typeface="ＭＳ ゴシック" pitchFamily="49" charset="-128"/>
            </a:rPr>
            <a:t>百万円となり、標準財政規模に占める割合は、平成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年度と比べ</a:t>
          </a:r>
          <a:r>
            <a:rPr kumimoji="1" lang="en-US" altLang="ja-JP" sz="1400">
              <a:latin typeface="ＭＳ ゴシック" pitchFamily="49" charset="-128"/>
              <a:ea typeface="ＭＳ ゴシック" pitchFamily="49" charset="-128"/>
            </a:rPr>
            <a:t>20.16</a:t>
          </a:r>
          <a:r>
            <a:rPr kumimoji="1" lang="ja-JP" altLang="en-US" sz="1400">
              <a:latin typeface="ＭＳ ゴシック" pitchFamily="49" charset="-128"/>
              <a:ea typeface="ＭＳ ゴシック" pitchFamily="49" charset="-128"/>
            </a:rPr>
            <a:t>ポイントの増となった。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青森県中泊町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年度の</a:t>
          </a:r>
          <a:r>
            <a:rPr kumimoji="1" lang="en-US" altLang="ja-JP" sz="1400">
              <a:latin typeface="ＭＳ ゴシック" pitchFamily="49" charset="-128"/>
              <a:ea typeface="ＭＳ ゴシック" pitchFamily="49" charset="-128"/>
            </a:rPr>
            <a:t>5.19%(</a:t>
          </a:r>
          <a:r>
            <a:rPr kumimoji="1" lang="ja-JP" altLang="en-US" sz="1400">
              <a:latin typeface="ＭＳ ゴシック" pitchFamily="49" charset="-128"/>
              <a:ea typeface="ＭＳ ゴシック" pitchFamily="49" charset="-128"/>
            </a:rPr>
            <a:t>赤字額△</a:t>
          </a:r>
          <a:r>
            <a:rPr kumimoji="1" lang="en-US" altLang="ja-JP" sz="1400">
              <a:latin typeface="ＭＳ ゴシック" pitchFamily="49" charset="-128"/>
              <a:ea typeface="ＭＳ ゴシック" pitchFamily="49" charset="-128"/>
            </a:rPr>
            <a:t>259</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をピークに年々減少し、平成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年度決算で全会計の黒字化を達成し、平成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年度の国民健康保険事業では、臓器移植と肝炎の新薬の突発的な影響により医療費が増大し赤字となったものの、</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以降は黒字決算を保持している。</a:t>
          </a:r>
        </a:p>
        <a:p>
          <a:r>
            <a:rPr kumimoji="1" lang="ja-JP" altLang="en-US" sz="1400">
              <a:latin typeface="ＭＳ ゴシック" pitchFamily="49" charset="-128"/>
              <a:ea typeface="ＭＳ ゴシック" pitchFamily="49" charset="-128"/>
            </a:rPr>
            <a:t>　今後も歳入の確保に取り組むとともに事務事業の見直しなど歳出削減を実施し、法定外操出金の抑制を図り、必要に応じて一般会計繰出金を確保し、連結実質赤字比率の改善に継続的に努め、更なる健全な財政運営を目指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60" zoomScaleNormal="6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83</v>
      </c>
      <c r="C2" s="182"/>
      <c r="D2" s="183"/>
    </row>
    <row r="3" spans="1:119" ht="18.75" customHeight="1" thickBot="1" x14ac:dyDescent="0.2">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9989808</v>
      </c>
      <c r="BO4" s="485"/>
      <c r="BP4" s="485"/>
      <c r="BQ4" s="485"/>
      <c r="BR4" s="485"/>
      <c r="BS4" s="485"/>
      <c r="BT4" s="485"/>
      <c r="BU4" s="486"/>
      <c r="BV4" s="484">
        <v>11733781</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5.0999999999999996</v>
      </c>
      <c r="CU4" s="625"/>
      <c r="CV4" s="625"/>
      <c r="CW4" s="625"/>
      <c r="CX4" s="625"/>
      <c r="CY4" s="625"/>
      <c r="CZ4" s="625"/>
      <c r="DA4" s="626"/>
      <c r="DB4" s="624">
        <v>5</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9662663</v>
      </c>
      <c r="BO5" s="456"/>
      <c r="BP5" s="456"/>
      <c r="BQ5" s="456"/>
      <c r="BR5" s="456"/>
      <c r="BS5" s="456"/>
      <c r="BT5" s="456"/>
      <c r="BU5" s="457"/>
      <c r="BV5" s="455">
        <v>11483869</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92.1</v>
      </c>
      <c r="CU5" s="453"/>
      <c r="CV5" s="453"/>
      <c r="CW5" s="453"/>
      <c r="CX5" s="453"/>
      <c r="CY5" s="453"/>
      <c r="CZ5" s="453"/>
      <c r="DA5" s="454"/>
      <c r="DB5" s="452">
        <v>90.5</v>
      </c>
      <c r="DC5" s="453"/>
      <c r="DD5" s="453"/>
      <c r="DE5" s="453"/>
      <c r="DF5" s="453"/>
      <c r="DG5" s="453"/>
      <c r="DH5" s="453"/>
      <c r="DI5" s="454"/>
    </row>
    <row r="6" spans="1:119" ht="18.75" customHeight="1" x14ac:dyDescent="0.15">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96</v>
      </c>
      <c r="AV6" s="514"/>
      <c r="AW6" s="514"/>
      <c r="AX6" s="514"/>
      <c r="AY6" s="469" t="s">
        <v>104</v>
      </c>
      <c r="AZ6" s="470"/>
      <c r="BA6" s="470"/>
      <c r="BB6" s="470"/>
      <c r="BC6" s="470"/>
      <c r="BD6" s="470"/>
      <c r="BE6" s="470"/>
      <c r="BF6" s="470"/>
      <c r="BG6" s="470"/>
      <c r="BH6" s="470"/>
      <c r="BI6" s="470"/>
      <c r="BJ6" s="470"/>
      <c r="BK6" s="470"/>
      <c r="BL6" s="470"/>
      <c r="BM6" s="471"/>
      <c r="BN6" s="455">
        <v>327145</v>
      </c>
      <c r="BO6" s="456"/>
      <c r="BP6" s="456"/>
      <c r="BQ6" s="456"/>
      <c r="BR6" s="456"/>
      <c r="BS6" s="456"/>
      <c r="BT6" s="456"/>
      <c r="BU6" s="457"/>
      <c r="BV6" s="455">
        <v>249912</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93</v>
      </c>
      <c r="CU6" s="599"/>
      <c r="CV6" s="599"/>
      <c r="CW6" s="599"/>
      <c r="CX6" s="599"/>
      <c r="CY6" s="599"/>
      <c r="CZ6" s="599"/>
      <c r="DA6" s="600"/>
      <c r="DB6" s="598">
        <v>93.5</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107</v>
      </c>
      <c r="AV7" s="514"/>
      <c r="AW7" s="514"/>
      <c r="AX7" s="514"/>
      <c r="AY7" s="469" t="s">
        <v>108</v>
      </c>
      <c r="AZ7" s="470"/>
      <c r="BA7" s="470"/>
      <c r="BB7" s="470"/>
      <c r="BC7" s="470"/>
      <c r="BD7" s="470"/>
      <c r="BE7" s="470"/>
      <c r="BF7" s="470"/>
      <c r="BG7" s="470"/>
      <c r="BH7" s="470"/>
      <c r="BI7" s="470"/>
      <c r="BJ7" s="470"/>
      <c r="BK7" s="470"/>
      <c r="BL7" s="470"/>
      <c r="BM7" s="471"/>
      <c r="BN7" s="455">
        <v>81498</v>
      </c>
      <c r="BO7" s="456"/>
      <c r="BP7" s="456"/>
      <c r="BQ7" s="456"/>
      <c r="BR7" s="456"/>
      <c r="BS7" s="456"/>
      <c r="BT7" s="456"/>
      <c r="BU7" s="457"/>
      <c r="BV7" s="455">
        <v>6698</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4847078</v>
      </c>
      <c r="CU7" s="456"/>
      <c r="CV7" s="456"/>
      <c r="CW7" s="456"/>
      <c r="CX7" s="456"/>
      <c r="CY7" s="456"/>
      <c r="CZ7" s="456"/>
      <c r="DA7" s="457"/>
      <c r="DB7" s="455">
        <v>4898270</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111</v>
      </c>
      <c r="AV8" s="514"/>
      <c r="AW8" s="514"/>
      <c r="AX8" s="514"/>
      <c r="AY8" s="469" t="s">
        <v>112</v>
      </c>
      <c r="AZ8" s="470"/>
      <c r="BA8" s="470"/>
      <c r="BB8" s="470"/>
      <c r="BC8" s="470"/>
      <c r="BD8" s="470"/>
      <c r="BE8" s="470"/>
      <c r="BF8" s="470"/>
      <c r="BG8" s="470"/>
      <c r="BH8" s="470"/>
      <c r="BI8" s="470"/>
      <c r="BJ8" s="470"/>
      <c r="BK8" s="470"/>
      <c r="BL8" s="470"/>
      <c r="BM8" s="471"/>
      <c r="BN8" s="455">
        <v>245647</v>
      </c>
      <c r="BO8" s="456"/>
      <c r="BP8" s="456"/>
      <c r="BQ8" s="456"/>
      <c r="BR8" s="456"/>
      <c r="BS8" s="456"/>
      <c r="BT8" s="456"/>
      <c r="BU8" s="457"/>
      <c r="BV8" s="455">
        <v>243214</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0.22</v>
      </c>
      <c r="CU8" s="559"/>
      <c r="CV8" s="559"/>
      <c r="CW8" s="559"/>
      <c r="CX8" s="559"/>
      <c r="CY8" s="559"/>
      <c r="CZ8" s="559"/>
      <c r="DA8" s="560"/>
      <c r="DB8" s="558">
        <v>0.22</v>
      </c>
      <c r="DC8" s="559"/>
      <c r="DD8" s="559"/>
      <c r="DE8" s="559"/>
      <c r="DF8" s="559"/>
      <c r="DG8" s="559"/>
      <c r="DH8" s="559"/>
      <c r="DI8" s="560"/>
    </row>
    <row r="9" spans="1:119" ht="18.75" customHeight="1" thickBot="1" x14ac:dyDescent="0.2">
      <c r="A9" s="181"/>
      <c r="B9" s="587" t="s">
        <v>114</v>
      </c>
      <c r="C9" s="588"/>
      <c r="D9" s="588"/>
      <c r="E9" s="588"/>
      <c r="F9" s="588"/>
      <c r="G9" s="588"/>
      <c r="H9" s="588"/>
      <c r="I9" s="588"/>
      <c r="J9" s="588"/>
      <c r="K9" s="506"/>
      <c r="L9" s="589" t="s">
        <v>115</v>
      </c>
      <c r="M9" s="590"/>
      <c r="N9" s="590"/>
      <c r="O9" s="590"/>
      <c r="P9" s="590"/>
      <c r="Q9" s="591"/>
      <c r="R9" s="592">
        <v>9657</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96</v>
      </c>
      <c r="AV9" s="514"/>
      <c r="AW9" s="514"/>
      <c r="AX9" s="514"/>
      <c r="AY9" s="469" t="s">
        <v>118</v>
      </c>
      <c r="AZ9" s="470"/>
      <c r="BA9" s="470"/>
      <c r="BB9" s="470"/>
      <c r="BC9" s="470"/>
      <c r="BD9" s="470"/>
      <c r="BE9" s="470"/>
      <c r="BF9" s="470"/>
      <c r="BG9" s="470"/>
      <c r="BH9" s="470"/>
      <c r="BI9" s="470"/>
      <c r="BJ9" s="470"/>
      <c r="BK9" s="470"/>
      <c r="BL9" s="470"/>
      <c r="BM9" s="471"/>
      <c r="BN9" s="455">
        <v>2433</v>
      </c>
      <c r="BO9" s="456"/>
      <c r="BP9" s="456"/>
      <c r="BQ9" s="456"/>
      <c r="BR9" s="456"/>
      <c r="BS9" s="456"/>
      <c r="BT9" s="456"/>
      <c r="BU9" s="457"/>
      <c r="BV9" s="455">
        <v>121840</v>
      </c>
      <c r="BW9" s="456"/>
      <c r="BX9" s="456"/>
      <c r="BY9" s="456"/>
      <c r="BZ9" s="456"/>
      <c r="CA9" s="456"/>
      <c r="CB9" s="456"/>
      <c r="CC9" s="457"/>
      <c r="CD9" s="495" t="s">
        <v>119</v>
      </c>
      <c r="CE9" s="415"/>
      <c r="CF9" s="415"/>
      <c r="CG9" s="415"/>
      <c r="CH9" s="415"/>
      <c r="CI9" s="415"/>
      <c r="CJ9" s="415"/>
      <c r="CK9" s="415"/>
      <c r="CL9" s="415"/>
      <c r="CM9" s="415"/>
      <c r="CN9" s="415"/>
      <c r="CO9" s="415"/>
      <c r="CP9" s="415"/>
      <c r="CQ9" s="415"/>
      <c r="CR9" s="415"/>
      <c r="CS9" s="496"/>
      <c r="CT9" s="452">
        <v>16.899999999999999</v>
      </c>
      <c r="CU9" s="453"/>
      <c r="CV9" s="453"/>
      <c r="CW9" s="453"/>
      <c r="CX9" s="453"/>
      <c r="CY9" s="453"/>
      <c r="CZ9" s="453"/>
      <c r="DA9" s="454"/>
      <c r="DB9" s="452">
        <v>17</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120</v>
      </c>
      <c r="M10" s="412"/>
      <c r="N10" s="412"/>
      <c r="O10" s="412"/>
      <c r="P10" s="412"/>
      <c r="Q10" s="413"/>
      <c r="R10" s="408">
        <v>11187</v>
      </c>
      <c r="S10" s="409"/>
      <c r="T10" s="409"/>
      <c r="U10" s="409"/>
      <c r="V10" s="468"/>
      <c r="W10" s="596"/>
      <c r="X10" s="406"/>
      <c r="Y10" s="406"/>
      <c r="Z10" s="406"/>
      <c r="AA10" s="406"/>
      <c r="AB10" s="406"/>
      <c r="AC10" s="406"/>
      <c r="AD10" s="406"/>
      <c r="AE10" s="406"/>
      <c r="AF10" s="406"/>
      <c r="AG10" s="406"/>
      <c r="AH10" s="406"/>
      <c r="AI10" s="406"/>
      <c r="AJ10" s="406"/>
      <c r="AK10" s="406"/>
      <c r="AL10" s="597"/>
      <c r="AM10" s="512" t="s">
        <v>121</v>
      </c>
      <c r="AN10" s="412"/>
      <c r="AO10" s="412"/>
      <c r="AP10" s="412"/>
      <c r="AQ10" s="412"/>
      <c r="AR10" s="412"/>
      <c r="AS10" s="412"/>
      <c r="AT10" s="413"/>
      <c r="AU10" s="513" t="s">
        <v>122</v>
      </c>
      <c r="AV10" s="514"/>
      <c r="AW10" s="514"/>
      <c r="AX10" s="514"/>
      <c r="AY10" s="469" t="s">
        <v>123</v>
      </c>
      <c r="AZ10" s="470"/>
      <c r="BA10" s="470"/>
      <c r="BB10" s="470"/>
      <c r="BC10" s="470"/>
      <c r="BD10" s="470"/>
      <c r="BE10" s="470"/>
      <c r="BF10" s="470"/>
      <c r="BG10" s="470"/>
      <c r="BH10" s="470"/>
      <c r="BI10" s="470"/>
      <c r="BJ10" s="470"/>
      <c r="BK10" s="470"/>
      <c r="BL10" s="470"/>
      <c r="BM10" s="471"/>
      <c r="BN10" s="455">
        <v>952370</v>
      </c>
      <c r="BO10" s="456"/>
      <c r="BP10" s="456"/>
      <c r="BQ10" s="456"/>
      <c r="BR10" s="456"/>
      <c r="BS10" s="456"/>
      <c r="BT10" s="456"/>
      <c r="BU10" s="457"/>
      <c r="BV10" s="455">
        <v>1096988</v>
      </c>
      <c r="BW10" s="456"/>
      <c r="BX10" s="456"/>
      <c r="BY10" s="456"/>
      <c r="BZ10" s="456"/>
      <c r="CA10" s="456"/>
      <c r="CB10" s="456"/>
      <c r="CC10" s="457"/>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125</v>
      </c>
      <c r="M11" s="417"/>
      <c r="N11" s="417"/>
      <c r="O11" s="417"/>
      <c r="P11" s="417"/>
      <c r="Q11" s="418"/>
      <c r="R11" s="584" t="s">
        <v>126</v>
      </c>
      <c r="S11" s="585"/>
      <c r="T11" s="585"/>
      <c r="U11" s="585"/>
      <c r="V11" s="586"/>
      <c r="W11" s="596"/>
      <c r="X11" s="406"/>
      <c r="Y11" s="406"/>
      <c r="Z11" s="406"/>
      <c r="AA11" s="406"/>
      <c r="AB11" s="406"/>
      <c r="AC11" s="406"/>
      <c r="AD11" s="406"/>
      <c r="AE11" s="406"/>
      <c r="AF11" s="406"/>
      <c r="AG11" s="406"/>
      <c r="AH11" s="406"/>
      <c r="AI11" s="406"/>
      <c r="AJ11" s="406"/>
      <c r="AK11" s="406"/>
      <c r="AL11" s="597"/>
      <c r="AM11" s="512" t="s">
        <v>127</v>
      </c>
      <c r="AN11" s="412"/>
      <c r="AO11" s="412"/>
      <c r="AP11" s="412"/>
      <c r="AQ11" s="412"/>
      <c r="AR11" s="412"/>
      <c r="AS11" s="412"/>
      <c r="AT11" s="413"/>
      <c r="AU11" s="513" t="s">
        <v>122</v>
      </c>
      <c r="AV11" s="514"/>
      <c r="AW11" s="514"/>
      <c r="AX11" s="514"/>
      <c r="AY11" s="469" t="s">
        <v>128</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129</v>
      </c>
      <c r="CE11" s="415"/>
      <c r="CF11" s="415"/>
      <c r="CG11" s="415"/>
      <c r="CH11" s="415"/>
      <c r="CI11" s="415"/>
      <c r="CJ11" s="415"/>
      <c r="CK11" s="415"/>
      <c r="CL11" s="415"/>
      <c r="CM11" s="415"/>
      <c r="CN11" s="415"/>
      <c r="CO11" s="415"/>
      <c r="CP11" s="415"/>
      <c r="CQ11" s="415"/>
      <c r="CR11" s="415"/>
      <c r="CS11" s="496"/>
      <c r="CT11" s="558" t="s">
        <v>130</v>
      </c>
      <c r="CU11" s="559"/>
      <c r="CV11" s="559"/>
      <c r="CW11" s="559"/>
      <c r="CX11" s="559"/>
      <c r="CY11" s="559"/>
      <c r="CZ11" s="559"/>
      <c r="DA11" s="560"/>
      <c r="DB11" s="558" t="s">
        <v>130</v>
      </c>
      <c r="DC11" s="559"/>
      <c r="DD11" s="559"/>
      <c r="DE11" s="559"/>
      <c r="DF11" s="559"/>
      <c r="DG11" s="559"/>
      <c r="DH11" s="559"/>
      <c r="DI11" s="560"/>
    </row>
    <row r="12" spans="1:119" ht="18.75" customHeight="1" x14ac:dyDescent="0.15">
      <c r="A12" s="181"/>
      <c r="B12" s="561" t="s">
        <v>131</v>
      </c>
      <c r="C12" s="562"/>
      <c r="D12" s="562"/>
      <c r="E12" s="562"/>
      <c r="F12" s="562"/>
      <c r="G12" s="562"/>
      <c r="H12" s="562"/>
      <c r="I12" s="562"/>
      <c r="J12" s="562"/>
      <c r="K12" s="563"/>
      <c r="L12" s="570" t="s">
        <v>132</v>
      </c>
      <c r="M12" s="571"/>
      <c r="N12" s="571"/>
      <c r="O12" s="571"/>
      <c r="P12" s="571"/>
      <c r="Q12" s="572"/>
      <c r="R12" s="573">
        <v>10000</v>
      </c>
      <c r="S12" s="574"/>
      <c r="T12" s="574"/>
      <c r="U12" s="574"/>
      <c r="V12" s="575"/>
      <c r="W12" s="576" t="s">
        <v>1</v>
      </c>
      <c r="X12" s="514"/>
      <c r="Y12" s="514"/>
      <c r="Z12" s="514"/>
      <c r="AA12" s="514"/>
      <c r="AB12" s="577"/>
      <c r="AC12" s="578" t="s">
        <v>133</v>
      </c>
      <c r="AD12" s="579"/>
      <c r="AE12" s="579"/>
      <c r="AF12" s="579"/>
      <c r="AG12" s="580"/>
      <c r="AH12" s="578" t="s">
        <v>134</v>
      </c>
      <c r="AI12" s="579"/>
      <c r="AJ12" s="579"/>
      <c r="AK12" s="579"/>
      <c r="AL12" s="581"/>
      <c r="AM12" s="512" t="s">
        <v>135</v>
      </c>
      <c r="AN12" s="412"/>
      <c r="AO12" s="412"/>
      <c r="AP12" s="412"/>
      <c r="AQ12" s="412"/>
      <c r="AR12" s="412"/>
      <c r="AS12" s="412"/>
      <c r="AT12" s="413"/>
      <c r="AU12" s="513" t="s">
        <v>96</v>
      </c>
      <c r="AV12" s="514"/>
      <c r="AW12" s="514"/>
      <c r="AX12" s="514"/>
      <c r="AY12" s="469" t="s">
        <v>136</v>
      </c>
      <c r="AZ12" s="470"/>
      <c r="BA12" s="470"/>
      <c r="BB12" s="470"/>
      <c r="BC12" s="470"/>
      <c r="BD12" s="470"/>
      <c r="BE12" s="470"/>
      <c r="BF12" s="470"/>
      <c r="BG12" s="470"/>
      <c r="BH12" s="470"/>
      <c r="BI12" s="470"/>
      <c r="BJ12" s="470"/>
      <c r="BK12" s="470"/>
      <c r="BL12" s="470"/>
      <c r="BM12" s="471"/>
      <c r="BN12" s="455">
        <v>800290</v>
      </c>
      <c r="BO12" s="456"/>
      <c r="BP12" s="456"/>
      <c r="BQ12" s="456"/>
      <c r="BR12" s="456"/>
      <c r="BS12" s="456"/>
      <c r="BT12" s="456"/>
      <c r="BU12" s="457"/>
      <c r="BV12" s="455">
        <v>587420</v>
      </c>
      <c r="BW12" s="456"/>
      <c r="BX12" s="456"/>
      <c r="BY12" s="456"/>
      <c r="BZ12" s="456"/>
      <c r="CA12" s="456"/>
      <c r="CB12" s="456"/>
      <c r="CC12" s="457"/>
      <c r="CD12" s="495" t="s">
        <v>137</v>
      </c>
      <c r="CE12" s="415"/>
      <c r="CF12" s="415"/>
      <c r="CG12" s="415"/>
      <c r="CH12" s="415"/>
      <c r="CI12" s="415"/>
      <c r="CJ12" s="415"/>
      <c r="CK12" s="415"/>
      <c r="CL12" s="415"/>
      <c r="CM12" s="415"/>
      <c r="CN12" s="415"/>
      <c r="CO12" s="415"/>
      <c r="CP12" s="415"/>
      <c r="CQ12" s="415"/>
      <c r="CR12" s="415"/>
      <c r="CS12" s="496"/>
      <c r="CT12" s="558" t="s">
        <v>130</v>
      </c>
      <c r="CU12" s="559"/>
      <c r="CV12" s="559"/>
      <c r="CW12" s="559"/>
      <c r="CX12" s="559"/>
      <c r="CY12" s="559"/>
      <c r="CZ12" s="559"/>
      <c r="DA12" s="560"/>
      <c r="DB12" s="558" t="s">
        <v>130</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138</v>
      </c>
      <c r="N13" s="540"/>
      <c r="O13" s="540"/>
      <c r="P13" s="540"/>
      <c r="Q13" s="541"/>
      <c r="R13" s="542">
        <v>9937</v>
      </c>
      <c r="S13" s="543"/>
      <c r="T13" s="543"/>
      <c r="U13" s="543"/>
      <c r="V13" s="544"/>
      <c r="W13" s="545" t="s">
        <v>139</v>
      </c>
      <c r="X13" s="441"/>
      <c r="Y13" s="441"/>
      <c r="Z13" s="441"/>
      <c r="AA13" s="441"/>
      <c r="AB13" s="442"/>
      <c r="AC13" s="408">
        <v>919</v>
      </c>
      <c r="AD13" s="409"/>
      <c r="AE13" s="409"/>
      <c r="AF13" s="409"/>
      <c r="AG13" s="410"/>
      <c r="AH13" s="408">
        <v>1122</v>
      </c>
      <c r="AI13" s="409"/>
      <c r="AJ13" s="409"/>
      <c r="AK13" s="409"/>
      <c r="AL13" s="468"/>
      <c r="AM13" s="512" t="s">
        <v>140</v>
      </c>
      <c r="AN13" s="412"/>
      <c r="AO13" s="412"/>
      <c r="AP13" s="412"/>
      <c r="AQ13" s="412"/>
      <c r="AR13" s="412"/>
      <c r="AS13" s="412"/>
      <c r="AT13" s="413"/>
      <c r="AU13" s="513" t="s">
        <v>122</v>
      </c>
      <c r="AV13" s="514"/>
      <c r="AW13" s="514"/>
      <c r="AX13" s="514"/>
      <c r="AY13" s="469" t="s">
        <v>141</v>
      </c>
      <c r="AZ13" s="470"/>
      <c r="BA13" s="470"/>
      <c r="BB13" s="470"/>
      <c r="BC13" s="470"/>
      <c r="BD13" s="470"/>
      <c r="BE13" s="470"/>
      <c r="BF13" s="470"/>
      <c r="BG13" s="470"/>
      <c r="BH13" s="470"/>
      <c r="BI13" s="470"/>
      <c r="BJ13" s="470"/>
      <c r="BK13" s="470"/>
      <c r="BL13" s="470"/>
      <c r="BM13" s="471"/>
      <c r="BN13" s="455">
        <v>154513</v>
      </c>
      <c r="BO13" s="456"/>
      <c r="BP13" s="456"/>
      <c r="BQ13" s="456"/>
      <c r="BR13" s="456"/>
      <c r="BS13" s="456"/>
      <c r="BT13" s="456"/>
      <c r="BU13" s="457"/>
      <c r="BV13" s="455">
        <v>631408</v>
      </c>
      <c r="BW13" s="456"/>
      <c r="BX13" s="456"/>
      <c r="BY13" s="456"/>
      <c r="BZ13" s="456"/>
      <c r="CA13" s="456"/>
      <c r="CB13" s="456"/>
      <c r="CC13" s="457"/>
      <c r="CD13" s="495" t="s">
        <v>142</v>
      </c>
      <c r="CE13" s="415"/>
      <c r="CF13" s="415"/>
      <c r="CG13" s="415"/>
      <c r="CH13" s="415"/>
      <c r="CI13" s="415"/>
      <c r="CJ13" s="415"/>
      <c r="CK13" s="415"/>
      <c r="CL13" s="415"/>
      <c r="CM13" s="415"/>
      <c r="CN13" s="415"/>
      <c r="CO13" s="415"/>
      <c r="CP13" s="415"/>
      <c r="CQ13" s="415"/>
      <c r="CR13" s="415"/>
      <c r="CS13" s="496"/>
      <c r="CT13" s="452">
        <v>10.6</v>
      </c>
      <c r="CU13" s="453"/>
      <c r="CV13" s="453"/>
      <c r="CW13" s="453"/>
      <c r="CX13" s="453"/>
      <c r="CY13" s="453"/>
      <c r="CZ13" s="453"/>
      <c r="DA13" s="454"/>
      <c r="DB13" s="452">
        <v>11.3</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143</v>
      </c>
      <c r="M14" s="582"/>
      <c r="N14" s="582"/>
      <c r="O14" s="582"/>
      <c r="P14" s="582"/>
      <c r="Q14" s="583"/>
      <c r="R14" s="542">
        <v>10278</v>
      </c>
      <c r="S14" s="543"/>
      <c r="T14" s="543"/>
      <c r="U14" s="543"/>
      <c r="V14" s="544"/>
      <c r="W14" s="546"/>
      <c r="X14" s="444"/>
      <c r="Y14" s="444"/>
      <c r="Z14" s="444"/>
      <c r="AA14" s="444"/>
      <c r="AB14" s="445"/>
      <c r="AC14" s="535">
        <v>20.9</v>
      </c>
      <c r="AD14" s="536"/>
      <c r="AE14" s="536"/>
      <c r="AF14" s="536"/>
      <c r="AG14" s="537"/>
      <c r="AH14" s="535">
        <v>23.9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144</v>
      </c>
      <c r="CE14" s="493"/>
      <c r="CF14" s="493"/>
      <c r="CG14" s="493"/>
      <c r="CH14" s="493"/>
      <c r="CI14" s="493"/>
      <c r="CJ14" s="493"/>
      <c r="CK14" s="493"/>
      <c r="CL14" s="493"/>
      <c r="CM14" s="493"/>
      <c r="CN14" s="493"/>
      <c r="CO14" s="493"/>
      <c r="CP14" s="493"/>
      <c r="CQ14" s="493"/>
      <c r="CR14" s="493"/>
      <c r="CS14" s="494"/>
      <c r="CT14" s="552">
        <v>64.599999999999994</v>
      </c>
      <c r="CU14" s="553"/>
      <c r="CV14" s="553"/>
      <c r="CW14" s="553"/>
      <c r="CX14" s="553"/>
      <c r="CY14" s="553"/>
      <c r="CZ14" s="553"/>
      <c r="DA14" s="554"/>
      <c r="DB14" s="552">
        <v>62.2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145</v>
      </c>
      <c r="N15" s="540"/>
      <c r="O15" s="540"/>
      <c r="P15" s="540"/>
      <c r="Q15" s="541"/>
      <c r="R15" s="542">
        <v>10219</v>
      </c>
      <c r="S15" s="543"/>
      <c r="T15" s="543"/>
      <c r="U15" s="543"/>
      <c r="V15" s="544"/>
      <c r="W15" s="545" t="s">
        <v>146</v>
      </c>
      <c r="X15" s="441"/>
      <c r="Y15" s="441"/>
      <c r="Z15" s="441"/>
      <c r="AA15" s="441"/>
      <c r="AB15" s="442"/>
      <c r="AC15" s="408">
        <v>1192</v>
      </c>
      <c r="AD15" s="409"/>
      <c r="AE15" s="409"/>
      <c r="AF15" s="409"/>
      <c r="AG15" s="410"/>
      <c r="AH15" s="408">
        <v>1322</v>
      </c>
      <c r="AI15" s="409"/>
      <c r="AJ15" s="409"/>
      <c r="AK15" s="409"/>
      <c r="AL15" s="468"/>
      <c r="AM15" s="512"/>
      <c r="AN15" s="412"/>
      <c r="AO15" s="412"/>
      <c r="AP15" s="412"/>
      <c r="AQ15" s="412"/>
      <c r="AR15" s="412"/>
      <c r="AS15" s="412"/>
      <c r="AT15" s="413"/>
      <c r="AU15" s="513"/>
      <c r="AV15" s="514"/>
      <c r="AW15" s="514"/>
      <c r="AX15" s="514"/>
      <c r="AY15" s="481" t="s">
        <v>147</v>
      </c>
      <c r="AZ15" s="482"/>
      <c r="BA15" s="482"/>
      <c r="BB15" s="482"/>
      <c r="BC15" s="482"/>
      <c r="BD15" s="482"/>
      <c r="BE15" s="482"/>
      <c r="BF15" s="482"/>
      <c r="BG15" s="482"/>
      <c r="BH15" s="482"/>
      <c r="BI15" s="482"/>
      <c r="BJ15" s="482"/>
      <c r="BK15" s="482"/>
      <c r="BL15" s="482"/>
      <c r="BM15" s="483"/>
      <c r="BN15" s="484">
        <v>976396</v>
      </c>
      <c r="BO15" s="485"/>
      <c r="BP15" s="485"/>
      <c r="BQ15" s="485"/>
      <c r="BR15" s="485"/>
      <c r="BS15" s="485"/>
      <c r="BT15" s="485"/>
      <c r="BU15" s="486"/>
      <c r="BV15" s="484">
        <v>963384</v>
      </c>
      <c r="BW15" s="485"/>
      <c r="BX15" s="485"/>
      <c r="BY15" s="485"/>
      <c r="BZ15" s="485"/>
      <c r="CA15" s="485"/>
      <c r="CB15" s="485"/>
      <c r="CC15" s="486"/>
      <c r="CD15" s="555" t="s">
        <v>148</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149</v>
      </c>
      <c r="M16" s="530"/>
      <c r="N16" s="530"/>
      <c r="O16" s="530"/>
      <c r="P16" s="530"/>
      <c r="Q16" s="531"/>
      <c r="R16" s="532" t="s">
        <v>150</v>
      </c>
      <c r="S16" s="533"/>
      <c r="T16" s="533"/>
      <c r="U16" s="533"/>
      <c r="V16" s="534"/>
      <c r="W16" s="546"/>
      <c r="X16" s="444"/>
      <c r="Y16" s="444"/>
      <c r="Z16" s="444"/>
      <c r="AA16" s="444"/>
      <c r="AB16" s="445"/>
      <c r="AC16" s="535">
        <v>27.2</v>
      </c>
      <c r="AD16" s="536"/>
      <c r="AE16" s="536"/>
      <c r="AF16" s="536"/>
      <c r="AG16" s="537"/>
      <c r="AH16" s="535">
        <v>28.2</v>
      </c>
      <c r="AI16" s="536"/>
      <c r="AJ16" s="536"/>
      <c r="AK16" s="536"/>
      <c r="AL16" s="538"/>
      <c r="AM16" s="512"/>
      <c r="AN16" s="412"/>
      <c r="AO16" s="412"/>
      <c r="AP16" s="412"/>
      <c r="AQ16" s="412"/>
      <c r="AR16" s="412"/>
      <c r="AS16" s="412"/>
      <c r="AT16" s="413"/>
      <c r="AU16" s="513"/>
      <c r="AV16" s="514"/>
      <c r="AW16" s="514"/>
      <c r="AX16" s="514"/>
      <c r="AY16" s="469" t="s">
        <v>151</v>
      </c>
      <c r="AZ16" s="470"/>
      <c r="BA16" s="470"/>
      <c r="BB16" s="470"/>
      <c r="BC16" s="470"/>
      <c r="BD16" s="470"/>
      <c r="BE16" s="470"/>
      <c r="BF16" s="470"/>
      <c r="BG16" s="470"/>
      <c r="BH16" s="470"/>
      <c r="BI16" s="470"/>
      <c r="BJ16" s="470"/>
      <c r="BK16" s="470"/>
      <c r="BL16" s="470"/>
      <c r="BM16" s="471"/>
      <c r="BN16" s="455">
        <v>4561601</v>
      </c>
      <c r="BO16" s="456"/>
      <c r="BP16" s="456"/>
      <c r="BQ16" s="456"/>
      <c r="BR16" s="456"/>
      <c r="BS16" s="456"/>
      <c r="BT16" s="456"/>
      <c r="BU16" s="457"/>
      <c r="BV16" s="455">
        <v>4505082</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152</v>
      </c>
      <c r="N17" s="549"/>
      <c r="O17" s="549"/>
      <c r="P17" s="549"/>
      <c r="Q17" s="550"/>
      <c r="R17" s="532" t="s">
        <v>153</v>
      </c>
      <c r="S17" s="533"/>
      <c r="T17" s="533"/>
      <c r="U17" s="533"/>
      <c r="V17" s="534"/>
      <c r="W17" s="545" t="s">
        <v>154</v>
      </c>
      <c r="X17" s="441"/>
      <c r="Y17" s="441"/>
      <c r="Z17" s="441"/>
      <c r="AA17" s="441"/>
      <c r="AB17" s="442"/>
      <c r="AC17" s="408">
        <v>2279</v>
      </c>
      <c r="AD17" s="409"/>
      <c r="AE17" s="409"/>
      <c r="AF17" s="409"/>
      <c r="AG17" s="410"/>
      <c r="AH17" s="408">
        <v>2251</v>
      </c>
      <c r="AI17" s="409"/>
      <c r="AJ17" s="409"/>
      <c r="AK17" s="409"/>
      <c r="AL17" s="468"/>
      <c r="AM17" s="512"/>
      <c r="AN17" s="412"/>
      <c r="AO17" s="412"/>
      <c r="AP17" s="412"/>
      <c r="AQ17" s="412"/>
      <c r="AR17" s="412"/>
      <c r="AS17" s="412"/>
      <c r="AT17" s="413"/>
      <c r="AU17" s="513"/>
      <c r="AV17" s="514"/>
      <c r="AW17" s="514"/>
      <c r="AX17" s="514"/>
      <c r="AY17" s="469" t="s">
        <v>155</v>
      </c>
      <c r="AZ17" s="470"/>
      <c r="BA17" s="470"/>
      <c r="BB17" s="470"/>
      <c r="BC17" s="470"/>
      <c r="BD17" s="470"/>
      <c r="BE17" s="470"/>
      <c r="BF17" s="470"/>
      <c r="BG17" s="470"/>
      <c r="BH17" s="470"/>
      <c r="BI17" s="470"/>
      <c r="BJ17" s="470"/>
      <c r="BK17" s="470"/>
      <c r="BL17" s="470"/>
      <c r="BM17" s="471"/>
      <c r="BN17" s="455">
        <v>1218753</v>
      </c>
      <c r="BO17" s="456"/>
      <c r="BP17" s="456"/>
      <c r="BQ17" s="456"/>
      <c r="BR17" s="456"/>
      <c r="BS17" s="456"/>
      <c r="BT17" s="456"/>
      <c r="BU17" s="457"/>
      <c r="BV17" s="455">
        <v>1201503</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156</v>
      </c>
      <c r="C18" s="506"/>
      <c r="D18" s="506"/>
      <c r="E18" s="507"/>
      <c r="F18" s="507"/>
      <c r="G18" s="507"/>
      <c r="H18" s="507"/>
      <c r="I18" s="507"/>
      <c r="J18" s="507"/>
      <c r="K18" s="507"/>
      <c r="L18" s="508">
        <v>216.34</v>
      </c>
      <c r="M18" s="508"/>
      <c r="N18" s="508"/>
      <c r="O18" s="508"/>
      <c r="P18" s="508"/>
      <c r="Q18" s="508"/>
      <c r="R18" s="509"/>
      <c r="S18" s="509"/>
      <c r="T18" s="509"/>
      <c r="U18" s="509"/>
      <c r="V18" s="510"/>
      <c r="W18" s="526"/>
      <c r="X18" s="527"/>
      <c r="Y18" s="527"/>
      <c r="Z18" s="527"/>
      <c r="AA18" s="527"/>
      <c r="AB18" s="551"/>
      <c r="AC18" s="425">
        <v>51.9</v>
      </c>
      <c r="AD18" s="426"/>
      <c r="AE18" s="426"/>
      <c r="AF18" s="426"/>
      <c r="AG18" s="511"/>
      <c r="AH18" s="425">
        <v>47.9</v>
      </c>
      <c r="AI18" s="426"/>
      <c r="AJ18" s="426"/>
      <c r="AK18" s="426"/>
      <c r="AL18" s="427"/>
      <c r="AM18" s="512"/>
      <c r="AN18" s="412"/>
      <c r="AO18" s="412"/>
      <c r="AP18" s="412"/>
      <c r="AQ18" s="412"/>
      <c r="AR18" s="412"/>
      <c r="AS18" s="412"/>
      <c r="AT18" s="413"/>
      <c r="AU18" s="513"/>
      <c r="AV18" s="514"/>
      <c r="AW18" s="514"/>
      <c r="AX18" s="514"/>
      <c r="AY18" s="469" t="s">
        <v>157</v>
      </c>
      <c r="AZ18" s="470"/>
      <c r="BA18" s="470"/>
      <c r="BB18" s="470"/>
      <c r="BC18" s="470"/>
      <c r="BD18" s="470"/>
      <c r="BE18" s="470"/>
      <c r="BF18" s="470"/>
      <c r="BG18" s="470"/>
      <c r="BH18" s="470"/>
      <c r="BI18" s="470"/>
      <c r="BJ18" s="470"/>
      <c r="BK18" s="470"/>
      <c r="BL18" s="470"/>
      <c r="BM18" s="471"/>
      <c r="BN18" s="455">
        <v>4481818</v>
      </c>
      <c r="BO18" s="456"/>
      <c r="BP18" s="456"/>
      <c r="BQ18" s="456"/>
      <c r="BR18" s="456"/>
      <c r="BS18" s="456"/>
      <c r="BT18" s="456"/>
      <c r="BU18" s="457"/>
      <c r="BV18" s="455">
        <v>4491291</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158</v>
      </c>
      <c r="C19" s="506"/>
      <c r="D19" s="506"/>
      <c r="E19" s="507"/>
      <c r="F19" s="507"/>
      <c r="G19" s="507"/>
      <c r="H19" s="507"/>
      <c r="I19" s="507"/>
      <c r="J19" s="507"/>
      <c r="K19" s="507"/>
      <c r="L19" s="515">
        <v>45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159</v>
      </c>
      <c r="AZ19" s="470"/>
      <c r="BA19" s="470"/>
      <c r="BB19" s="470"/>
      <c r="BC19" s="470"/>
      <c r="BD19" s="470"/>
      <c r="BE19" s="470"/>
      <c r="BF19" s="470"/>
      <c r="BG19" s="470"/>
      <c r="BH19" s="470"/>
      <c r="BI19" s="470"/>
      <c r="BJ19" s="470"/>
      <c r="BK19" s="470"/>
      <c r="BL19" s="470"/>
      <c r="BM19" s="471"/>
      <c r="BN19" s="455">
        <v>6816158</v>
      </c>
      <c r="BO19" s="456"/>
      <c r="BP19" s="456"/>
      <c r="BQ19" s="456"/>
      <c r="BR19" s="456"/>
      <c r="BS19" s="456"/>
      <c r="BT19" s="456"/>
      <c r="BU19" s="457"/>
      <c r="BV19" s="455">
        <v>6736337</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160</v>
      </c>
      <c r="C20" s="506"/>
      <c r="D20" s="506"/>
      <c r="E20" s="507"/>
      <c r="F20" s="507"/>
      <c r="G20" s="507"/>
      <c r="H20" s="507"/>
      <c r="I20" s="507"/>
      <c r="J20" s="507"/>
      <c r="K20" s="507"/>
      <c r="L20" s="515">
        <v>3870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161</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162</v>
      </c>
      <c r="C22" s="432"/>
      <c r="D22" s="433"/>
      <c r="E22" s="440" t="s">
        <v>1</v>
      </c>
      <c r="F22" s="441"/>
      <c r="G22" s="441"/>
      <c r="H22" s="441"/>
      <c r="I22" s="441"/>
      <c r="J22" s="441"/>
      <c r="K22" s="442"/>
      <c r="L22" s="440" t="s">
        <v>163</v>
      </c>
      <c r="M22" s="441"/>
      <c r="N22" s="441"/>
      <c r="O22" s="441"/>
      <c r="P22" s="442"/>
      <c r="Q22" s="446" t="s">
        <v>164</v>
      </c>
      <c r="R22" s="447"/>
      <c r="S22" s="447"/>
      <c r="T22" s="447"/>
      <c r="U22" s="447"/>
      <c r="V22" s="448"/>
      <c r="W22" s="497" t="s">
        <v>165</v>
      </c>
      <c r="X22" s="432"/>
      <c r="Y22" s="433"/>
      <c r="Z22" s="440" t="s">
        <v>1</v>
      </c>
      <c r="AA22" s="441"/>
      <c r="AB22" s="441"/>
      <c r="AC22" s="441"/>
      <c r="AD22" s="441"/>
      <c r="AE22" s="441"/>
      <c r="AF22" s="441"/>
      <c r="AG22" s="442"/>
      <c r="AH22" s="458" t="s">
        <v>166</v>
      </c>
      <c r="AI22" s="441"/>
      <c r="AJ22" s="441"/>
      <c r="AK22" s="441"/>
      <c r="AL22" s="442"/>
      <c r="AM22" s="458" t="s">
        <v>167</v>
      </c>
      <c r="AN22" s="459"/>
      <c r="AO22" s="459"/>
      <c r="AP22" s="459"/>
      <c r="AQ22" s="459"/>
      <c r="AR22" s="460"/>
      <c r="AS22" s="446" t="s">
        <v>164</v>
      </c>
      <c r="AT22" s="447"/>
      <c r="AU22" s="447"/>
      <c r="AV22" s="447"/>
      <c r="AW22" s="447"/>
      <c r="AX22" s="464"/>
      <c r="AY22" s="481" t="s">
        <v>168</v>
      </c>
      <c r="AZ22" s="482"/>
      <c r="BA22" s="482"/>
      <c r="BB22" s="482"/>
      <c r="BC22" s="482"/>
      <c r="BD22" s="482"/>
      <c r="BE22" s="482"/>
      <c r="BF22" s="482"/>
      <c r="BG22" s="482"/>
      <c r="BH22" s="482"/>
      <c r="BI22" s="482"/>
      <c r="BJ22" s="482"/>
      <c r="BK22" s="482"/>
      <c r="BL22" s="482"/>
      <c r="BM22" s="483"/>
      <c r="BN22" s="484">
        <v>13929768</v>
      </c>
      <c r="BO22" s="485"/>
      <c r="BP22" s="485"/>
      <c r="BQ22" s="485"/>
      <c r="BR22" s="485"/>
      <c r="BS22" s="485"/>
      <c r="BT22" s="485"/>
      <c r="BU22" s="486"/>
      <c r="BV22" s="484">
        <v>13619295</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169</v>
      </c>
      <c r="AZ23" s="470"/>
      <c r="BA23" s="470"/>
      <c r="BB23" s="470"/>
      <c r="BC23" s="470"/>
      <c r="BD23" s="470"/>
      <c r="BE23" s="470"/>
      <c r="BF23" s="470"/>
      <c r="BG23" s="470"/>
      <c r="BH23" s="470"/>
      <c r="BI23" s="470"/>
      <c r="BJ23" s="470"/>
      <c r="BK23" s="470"/>
      <c r="BL23" s="470"/>
      <c r="BM23" s="471"/>
      <c r="BN23" s="455">
        <v>10140983</v>
      </c>
      <c r="BO23" s="456"/>
      <c r="BP23" s="456"/>
      <c r="BQ23" s="456"/>
      <c r="BR23" s="456"/>
      <c r="BS23" s="456"/>
      <c r="BT23" s="456"/>
      <c r="BU23" s="457"/>
      <c r="BV23" s="455">
        <v>9373080</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170</v>
      </c>
      <c r="F24" s="412"/>
      <c r="G24" s="412"/>
      <c r="H24" s="412"/>
      <c r="I24" s="412"/>
      <c r="J24" s="412"/>
      <c r="K24" s="413"/>
      <c r="L24" s="408">
        <v>1</v>
      </c>
      <c r="M24" s="409"/>
      <c r="N24" s="409"/>
      <c r="O24" s="409"/>
      <c r="P24" s="410"/>
      <c r="Q24" s="408">
        <v>6940</v>
      </c>
      <c r="R24" s="409"/>
      <c r="S24" s="409"/>
      <c r="T24" s="409"/>
      <c r="U24" s="409"/>
      <c r="V24" s="410"/>
      <c r="W24" s="498"/>
      <c r="X24" s="435"/>
      <c r="Y24" s="436"/>
      <c r="Z24" s="411" t="s">
        <v>171</v>
      </c>
      <c r="AA24" s="412"/>
      <c r="AB24" s="412"/>
      <c r="AC24" s="412"/>
      <c r="AD24" s="412"/>
      <c r="AE24" s="412"/>
      <c r="AF24" s="412"/>
      <c r="AG24" s="413"/>
      <c r="AH24" s="408">
        <v>107</v>
      </c>
      <c r="AI24" s="409"/>
      <c r="AJ24" s="409"/>
      <c r="AK24" s="409"/>
      <c r="AL24" s="410"/>
      <c r="AM24" s="408">
        <v>325922</v>
      </c>
      <c r="AN24" s="409"/>
      <c r="AO24" s="409"/>
      <c r="AP24" s="409"/>
      <c r="AQ24" s="409"/>
      <c r="AR24" s="410"/>
      <c r="AS24" s="408">
        <v>3046</v>
      </c>
      <c r="AT24" s="409"/>
      <c r="AU24" s="409"/>
      <c r="AV24" s="409"/>
      <c r="AW24" s="409"/>
      <c r="AX24" s="468"/>
      <c r="AY24" s="428" t="s">
        <v>172</v>
      </c>
      <c r="AZ24" s="429"/>
      <c r="BA24" s="429"/>
      <c r="BB24" s="429"/>
      <c r="BC24" s="429"/>
      <c r="BD24" s="429"/>
      <c r="BE24" s="429"/>
      <c r="BF24" s="429"/>
      <c r="BG24" s="429"/>
      <c r="BH24" s="429"/>
      <c r="BI24" s="429"/>
      <c r="BJ24" s="429"/>
      <c r="BK24" s="429"/>
      <c r="BL24" s="429"/>
      <c r="BM24" s="430"/>
      <c r="BN24" s="455">
        <v>11348344</v>
      </c>
      <c r="BO24" s="456"/>
      <c r="BP24" s="456"/>
      <c r="BQ24" s="456"/>
      <c r="BR24" s="456"/>
      <c r="BS24" s="456"/>
      <c r="BT24" s="456"/>
      <c r="BU24" s="457"/>
      <c r="BV24" s="455">
        <v>10777735</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173</v>
      </c>
      <c r="F25" s="412"/>
      <c r="G25" s="412"/>
      <c r="H25" s="412"/>
      <c r="I25" s="412"/>
      <c r="J25" s="412"/>
      <c r="K25" s="413"/>
      <c r="L25" s="408">
        <v>1</v>
      </c>
      <c r="M25" s="409"/>
      <c r="N25" s="409"/>
      <c r="O25" s="409"/>
      <c r="P25" s="410"/>
      <c r="Q25" s="408">
        <v>5630</v>
      </c>
      <c r="R25" s="409"/>
      <c r="S25" s="409"/>
      <c r="T25" s="409"/>
      <c r="U25" s="409"/>
      <c r="V25" s="410"/>
      <c r="W25" s="498"/>
      <c r="X25" s="435"/>
      <c r="Y25" s="436"/>
      <c r="Z25" s="411" t="s">
        <v>174</v>
      </c>
      <c r="AA25" s="412"/>
      <c r="AB25" s="412"/>
      <c r="AC25" s="412"/>
      <c r="AD25" s="412"/>
      <c r="AE25" s="412"/>
      <c r="AF25" s="412"/>
      <c r="AG25" s="413"/>
      <c r="AH25" s="408" t="s">
        <v>175</v>
      </c>
      <c r="AI25" s="409"/>
      <c r="AJ25" s="409"/>
      <c r="AK25" s="409"/>
      <c r="AL25" s="410"/>
      <c r="AM25" s="408" t="s">
        <v>175</v>
      </c>
      <c r="AN25" s="409"/>
      <c r="AO25" s="409"/>
      <c r="AP25" s="409"/>
      <c r="AQ25" s="409"/>
      <c r="AR25" s="410"/>
      <c r="AS25" s="408" t="s">
        <v>130</v>
      </c>
      <c r="AT25" s="409"/>
      <c r="AU25" s="409"/>
      <c r="AV25" s="409"/>
      <c r="AW25" s="409"/>
      <c r="AX25" s="468"/>
      <c r="AY25" s="481" t="s">
        <v>176</v>
      </c>
      <c r="AZ25" s="482"/>
      <c r="BA25" s="482"/>
      <c r="BB25" s="482"/>
      <c r="BC25" s="482"/>
      <c r="BD25" s="482"/>
      <c r="BE25" s="482"/>
      <c r="BF25" s="482"/>
      <c r="BG25" s="482"/>
      <c r="BH25" s="482"/>
      <c r="BI25" s="482"/>
      <c r="BJ25" s="482"/>
      <c r="BK25" s="482"/>
      <c r="BL25" s="482"/>
      <c r="BM25" s="483"/>
      <c r="BN25" s="484">
        <v>342016</v>
      </c>
      <c r="BO25" s="485"/>
      <c r="BP25" s="485"/>
      <c r="BQ25" s="485"/>
      <c r="BR25" s="485"/>
      <c r="BS25" s="485"/>
      <c r="BT25" s="485"/>
      <c r="BU25" s="486"/>
      <c r="BV25" s="484">
        <v>681342</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177</v>
      </c>
      <c r="F26" s="412"/>
      <c r="G26" s="412"/>
      <c r="H26" s="412"/>
      <c r="I26" s="412"/>
      <c r="J26" s="412"/>
      <c r="K26" s="413"/>
      <c r="L26" s="408">
        <v>1</v>
      </c>
      <c r="M26" s="409"/>
      <c r="N26" s="409"/>
      <c r="O26" s="409"/>
      <c r="P26" s="410"/>
      <c r="Q26" s="408">
        <v>5010</v>
      </c>
      <c r="R26" s="409"/>
      <c r="S26" s="409"/>
      <c r="T26" s="409"/>
      <c r="U26" s="409"/>
      <c r="V26" s="410"/>
      <c r="W26" s="498"/>
      <c r="X26" s="435"/>
      <c r="Y26" s="436"/>
      <c r="Z26" s="411" t="s">
        <v>178</v>
      </c>
      <c r="AA26" s="466"/>
      <c r="AB26" s="466"/>
      <c r="AC26" s="466"/>
      <c r="AD26" s="466"/>
      <c r="AE26" s="466"/>
      <c r="AF26" s="466"/>
      <c r="AG26" s="467"/>
      <c r="AH26" s="408">
        <v>4</v>
      </c>
      <c r="AI26" s="409"/>
      <c r="AJ26" s="409"/>
      <c r="AK26" s="409"/>
      <c r="AL26" s="410"/>
      <c r="AM26" s="408">
        <v>13488</v>
      </c>
      <c r="AN26" s="409"/>
      <c r="AO26" s="409"/>
      <c r="AP26" s="409"/>
      <c r="AQ26" s="409"/>
      <c r="AR26" s="410"/>
      <c r="AS26" s="408">
        <v>3372</v>
      </c>
      <c r="AT26" s="409"/>
      <c r="AU26" s="409"/>
      <c r="AV26" s="409"/>
      <c r="AW26" s="409"/>
      <c r="AX26" s="468"/>
      <c r="AY26" s="495" t="s">
        <v>179</v>
      </c>
      <c r="AZ26" s="415"/>
      <c r="BA26" s="415"/>
      <c r="BB26" s="415"/>
      <c r="BC26" s="415"/>
      <c r="BD26" s="415"/>
      <c r="BE26" s="415"/>
      <c r="BF26" s="415"/>
      <c r="BG26" s="415"/>
      <c r="BH26" s="415"/>
      <c r="BI26" s="415"/>
      <c r="BJ26" s="415"/>
      <c r="BK26" s="415"/>
      <c r="BL26" s="415"/>
      <c r="BM26" s="496"/>
      <c r="BN26" s="455" t="s">
        <v>175</v>
      </c>
      <c r="BO26" s="456"/>
      <c r="BP26" s="456"/>
      <c r="BQ26" s="456"/>
      <c r="BR26" s="456"/>
      <c r="BS26" s="456"/>
      <c r="BT26" s="456"/>
      <c r="BU26" s="457"/>
      <c r="BV26" s="455" t="s">
        <v>130</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180</v>
      </c>
      <c r="F27" s="412"/>
      <c r="G27" s="412"/>
      <c r="H27" s="412"/>
      <c r="I27" s="412"/>
      <c r="J27" s="412"/>
      <c r="K27" s="413"/>
      <c r="L27" s="408">
        <v>1</v>
      </c>
      <c r="M27" s="409"/>
      <c r="N27" s="409"/>
      <c r="O27" s="409"/>
      <c r="P27" s="410"/>
      <c r="Q27" s="408">
        <v>2680</v>
      </c>
      <c r="R27" s="409"/>
      <c r="S27" s="409"/>
      <c r="T27" s="409"/>
      <c r="U27" s="409"/>
      <c r="V27" s="410"/>
      <c r="W27" s="498"/>
      <c r="X27" s="435"/>
      <c r="Y27" s="436"/>
      <c r="Z27" s="411" t="s">
        <v>181</v>
      </c>
      <c r="AA27" s="412"/>
      <c r="AB27" s="412"/>
      <c r="AC27" s="412"/>
      <c r="AD27" s="412"/>
      <c r="AE27" s="412"/>
      <c r="AF27" s="412"/>
      <c r="AG27" s="413"/>
      <c r="AH27" s="408" t="s">
        <v>130</v>
      </c>
      <c r="AI27" s="409"/>
      <c r="AJ27" s="409"/>
      <c r="AK27" s="409"/>
      <c r="AL27" s="410"/>
      <c r="AM27" s="408" t="s">
        <v>130</v>
      </c>
      <c r="AN27" s="409"/>
      <c r="AO27" s="409"/>
      <c r="AP27" s="409"/>
      <c r="AQ27" s="409"/>
      <c r="AR27" s="410"/>
      <c r="AS27" s="408" t="s">
        <v>130</v>
      </c>
      <c r="AT27" s="409"/>
      <c r="AU27" s="409"/>
      <c r="AV27" s="409"/>
      <c r="AW27" s="409"/>
      <c r="AX27" s="468"/>
      <c r="AY27" s="492" t="s">
        <v>182</v>
      </c>
      <c r="AZ27" s="493"/>
      <c r="BA27" s="493"/>
      <c r="BB27" s="493"/>
      <c r="BC27" s="493"/>
      <c r="BD27" s="493"/>
      <c r="BE27" s="493"/>
      <c r="BF27" s="493"/>
      <c r="BG27" s="493"/>
      <c r="BH27" s="493"/>
      <c r="BI27" s="493"/>
      <c r="BJ27" s="493"/>
      <c r="BK27" s="493"/>
      <c r="BL27" s="493"/>
      <c r="BM27" s="494"/>
      <c r="BN27" s="489">
        <v>88192</v>
      </c>
      <c r="BO27" s="490"/>
      <c r="BP27" s="490"/>
      <c r="BQ27" s="490"/>
      <c r="BR27" s="490"/>
      <c r="BS27" s="490"/>
      <c r="BT27" s="490"/>
      <c r="BU27" s="491"/>
      <c r="BV27" s="489">
        <v>88192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183</v>
      </c>
      <c r="F28" s="412"/>
      <c r="G28" s="412"/>
      <c r="H28" s="412"/>
      <c r="I28" s="412"/>
      <c r="J28" s="412"/>
      <c r="K28" s="413"/>
      <c r="L28" s="408">
        <v>1</v>
      </c>
      <c r="M28" s="409"/>
      <c r="N28" s="409"/>
      <c r="O28" s="409"/>
      <c r="P28" s="410"/>
      <c r="Q28" s="408">
        <v>2300</v>
      </c>
      <c r="R28" s="409"/>
      <c r="S28" s="409"/>
      <c r="T28" s="409"/>
      <c r="U28" s="409"/>
      <c r="V28" s="410"/>
      <c r="W28" s="498"/>
      <c r="X28" s="435"/>
      <c r="Y28" s="436"/>
      <c r="Z28" s="411" t="s">
        <v>184</v>
      </c>
      <c r="AA28" s="412"/>
      <c r="AB28" s="412"/>
      <c r="AC28" s="412"/>
      <c r="AD28" s="412"/>
      <c r="AE28" s="412"/>
      <c r="AF28" s="412"/>
      <c r="AG28" s="413"/>
      <c r="AH28" s="408" t="s">
        <v>130</v>
      </c>
      <c r="AI28" s="409"/>
      <c r="AJ28" s="409"/>
      <c r="AK28" s="409"/>
      <c r="AL28" s="410"/>
      <c r="AM28" s="408" t="s">
        <v>130</v>
      </c>
      <c r="AN28" s="409"/>
      <c r="AO28" s="409"/>
      <c r="AP28" s="409"/>
      <c r="AQ28" s="409"/>
      <c r="AR28" s="410"/>
      <c r="AS28" s="408" t="s">
        <v>175</v>
      </c>
      <c r="AT28" s="409"/>
      <c r="AU28" s="409"/>
      <c r="AV28" s="409"/>
      <c r="AW28" s="409"/>
      <c r="AX28" s="468"/>
      <c r="AY28" s="472" t="s">
        <v>185</v>
      </c>
      <c r="AZ28" s="473"/>
      <c r="BA28" s="473"/>
      <c r="BB28" s="474"/>
      <c r="BC28" s="481" t="s">
        <v>50</v>
      </c>
      <c r="BD28" s="482"/>
      <c r="BE28" s="482"/>
      <c r="BF28" s="482"/>
      <c r="BG28" s="482"/>
      <c r="BH28" s="482"/>
      <c r="BI28" s="482"/>
      <c r="BJ28" s="482"/>
      <c r="BK28" s="482"/>
      <c r="BL28" s="482"/>
      <c r="BM28" s="483"/>
      <c r="BN28" s="484">
        <v>2543101</v>
      </c>
      <c r="BO28" s="485"/>
      <c r="BP28" s="485"/>
      <c r="BQ28" s="485"/>
      <c r="BR28" s="485"/>
      <c r="BS28" s="485"/>
      <c r="BT28" s="485"/>
      <c r="BU28" s="486"/>
      <c r="BV28" s="484">
        <v>2391021</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186</v>
      </c>
      <c r="F29" s="412"/>
      <c r="G29" s="412"/>
      <c r="H29" s="412"/>
      <c r="I29" s="412"/>
      <c r="J29" s="412"/>
      <c r="K29" s="413"/>
      <c r="L29" s="408">
        <v>11</v>
      </c>
      <c r="M29" s="409"/>
      <c r="N29" s="409"/>
      <c r="O29" s="409"/>
      <c r="P29" s="410"/>
      <c r="Q29" s="408">
        <v>2200</v>
      </c>
      <c r="R29" s="409"/>
      <c r="S29" s="409"/>
      <c r="T29" s="409"/>
      <c r="U29" s="409"/>
      <c r="V29" s="410"/>
      <c r="W29" s="499"/>
      <c r="X29" s="500"/>
      <c r="Y29" s="501"/>
      <c r="Z29" s="411" t="s">
        <v>187</v>
      </c>
      <c r="AA29" s="412"/>
      <c r="AB29" s="412"/>
      <c r="AC29" s="412"/>
      <c r="AD29" s="412"/>
      <c r="AE29" s="412"/>
      <c r="AF29" s="412"/>
      <c r="AG29" s="413"/>
      <c r="AH29" s="408">
        <v>107</v>
      </c>
      <c r="AI29" s="409"/>
      <c r="AJ29" s="409"/>
      <c r="AK29" s="409"/>
      <c r="AL29" s="410"/>
      <c r="AM29" s="408">
        <v>325922</v>
      </c>
      <c r="AN29" s="409"/>
      <c r="AO29" s="409"/>
      <c r="AP29" s="409"/>
      <c r="AQ29" s="409"/>
      <c r="AR29" s="410"/>
      <c r="AS29" s="408">
        <v>3046</v>
      </c>
      <c r="AT29" s="409"/>
      <c r="AU29" s="409"/>
      <c r="AV29" s="409"/>
      <c r="AW29" s="409"/>
      <c r="AX29" s="468"/>
      <c r="AY29" s="475"/>
      <c r="AZ29" s="476"/>
      <c r="BA29" s="476"/>
      <c r="BB29" s="477"/>
      <c r="BC29" s="469" t="s">
        <v>188</v>
      </c>
      <c r="BD29" s="470"/>
      <c r="BE29" s="470"/>
      <c r="BF29" s="470"/>
      <c r="BG29" s="470"/>
      <c r="BH29" s="470"/>
      <c r="BI29" s="470"/>
      <c r="BJ29" s="470"/>
      <c r="BK29" s="470"/>
      <c r="BL29" s="470"/>
      <c r="BM29" s="471"/>
      <c r="BN29" s="455">
        <v>50743</v>
      </c>
      <c r="BO29" s="456"/>
      <c r="BP29" s="456"/>
      <c r="BQ29" s="456"/>
      <c r="BR29" s="456"/>
      <c r="BS29" s="456"/>
      <c r="BT29" s="456"/>
      <c r="BU29" s="457"/>
      <c r="BV29" s="455">
        <v>50698</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189</v>
      </c>
      <c r="X30" s="423"/>
      <c r="Y30" s="423"/>
      <c r="Z30" s="423"/>
      <c r="AA30" s="423"/>
      <c r="AB30" s="423"/>
      <c r="AC30" s="423"/>
      <c r="AD30" s="423"/>
      <c r="AE30" s="423"/>
      <c r="AF30" s="423"/>
      <c r="AG30" s="424"/>
      <c r="AH30" s="425">
        <v>94.2</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698949</v>
      </c>
      <c r="BO30" s="490"/>
      <c r="BP30" s="490"/>
      <c r="BQ30" s="490"/>
      <c r="BR30" s="490"/>
      <c r="BS30" s="490"/>
      <c r="BT30" s="490"/>
      <c r="BU30" s="491"/>
      <c r="BV30" s="489">
        <v>732937</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190</v>
      </c>
      <c r="D32" s="414"/>
      <c r="E32" s="414"/>
      <c r="F32" s="414"/>
      <c r="G32" s="414"/>
      <c r="H32" s="414"/>
      <c r="I32" s="414"/>
      <c r="J32" s="414"/>
      <c r="K32" s="414"/>
      <c r="L32" s="414"/>
      <c r="M32" s="414"/>
      <c r="N32" s="414"/>
      <c r="O32" s="414"/>
      <c r="P32" s="414"/>
      <c r="Q32" s="414"/>
      <c r="R32" s="414"/>
      <c r="S32" s="414"/>
      <c r="U32" s="415" t="s">
        <v>191</v>
      </c>
      <c r="V32" s="415"/>
      <c r="W32" s="415"/>
      <c r="X32" s="415"/>
      <c r="Y32" s="415"/>
      <c r="Z32" s="415"/>
      <c r="AA32" s="415"/>
      <c r="AB32" s="415"/>
      <c r="AC32" s="415"/>
      <c r="AD32" s="415"/>
      <c r="AE32" s="415"/>
      <c r="AF32" s="415"/>
      <c r="AG32" s="415"/>
      <c r="AH32" s="415"/>
      <c r="AI32" s="415"/>
      <c r="AJ32" s="415"/>
      <c r="AK32" s="415"/>
      <c r="AM32" s="415" t="s">
        <v>192</v>
      </c>
      <c r="AN32" s="415"/>
      <c r="AO32" s="415"/>
      <c r="AP32" s="415"/>
      <c r="AQ32" s="415"/>
      <c r="AR32" s="415"/>
      <c r="AS32" s="415"/>
      <c r="AT32" s="415"/>
      <c r="AU32" s="415"/>
      <c r="AV32" s="415"/>
      <c r="AW32" s="415"/>
      <c r="AX32" s="415"/>
      <c r="AY32" s="415"/>
      <c r="AZ32" s="415"/>
      <c r="BA32" s="415"/>
      <c r="BB32" s="415"/>
      <c r="BC32" s="415"/>
      <c r="BE32" s="415" t="s">
        <v>193</v>
      </c>
      <c r="BF32" s="415"/>
      <c r="BG32" s="415"/>
      <c r="BH32" s="415"/>
      <c r="BI32" s="415"/>
      <c r="BJ32" s="415"/>
      <c r="BK32" s="415"/>
      <c r="BL32" s="415"/>
      <c r="BM32" s="415"/>
      <c r="BN32" s="415"/>
      <c r="BO32" s="415"/>
      <c r="BP32" s="415"/>
      <c r="BQ32" s="415"/>
      <c r="BR32" s="415"/>
      <c r="BS32" s="415"/>
      <c r="BT32" s="415"/>
      <c r="BU32" s="415"/>
      <c r="BW32" s="415" t="s">
        <v>194</v>
      </c>
      <c r="BX32" s="415"/>
      <c r="BY32" s="415"/>
      <c r="BZ32" s="415"/>
      <c r="CA32" s="415"/>
      <c r="CB32" s="415"/>
      <c r="CC32" s="415"/>
      <c r="CD32" s="415"/>
      <c r="CE32" s="415"/>
      <c r="CF32" s="415"/>
      <c r="CG32" s="415"/>
      <c r="CH32" s="415"/>
      <c r="CI32" s="415"/>
      <c r="CJ32" s="415"/>
      <c r="CK32" s="415"/>
      <c r="CL32" s="415"/>
      <c r="CM32" s="415"/>
      <c r="CO32" s="415" t="s">
        <v>195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196</v>
      </c>
      <c r="D33" s="407"/>
      <c r="E33" s="406" t="s">
        <v>197</v>
      </c>
      <c r="F33" s="406"/>
      <c r="G33" s="406"/>
      <c r="H33" s="406"/>
      <c r="I33" s="406"/>
      <c r="J33" s="406"/>
      <c r="K33" s="406"/>
      <c r="L33" s="406"/>
      <c r="M33" s="406"/>
      <c r="N33" s="406"/>
      <c r="O33" s="406"/>
      <c r="P33" s="406"/>
      <c r="Q33" s="406"/>
      <c r="R33" s="406"/>
      <c r="S33" s="406"/>
      <c r="T33" s="206"/>
      <c r="U33" s="407" t="s">
        <v>198</v>
      </c>
      <c r="V33" s="407"/>
      <c r="W33" s="406" t="s">
        <v>197</v>
      </c>
      <c r="X33" s="406"/>
      <c r="Y33" s="406"/>
      <c r="Z33" s="406"/>
      <c r="AA33" s="406"/>
      <c r="AB33" s="406"/>
      <c r="AC33" s="406"/>
      <c r="AD33" s="406"/>
      <c r="AE33" s="406"/>
      <c r="AF33" s="406"/>
      <c r="AG33" s="406"/>
      <c r="AH33" s="406"/>
      <c r="AI33" s="406"/>
      <c r="AJ33" s="406"/>
      <c r="AK33" s="406"/>
      <c r="AL33" s="206"/>
      <c r="AM33" s="407" t="s">
        <v>198</v>
      </c>
      <c r="AN33" s="407"/>
      <c r="AO33" s="406" t="s">
        <v>197</v>
      </c>
      <c r="AP33" s="406"/>
      <c r="AQ33" s="406"/>
      <c r="AR33" s="406"/>
      <c r="AS33" s="406"/>
      <c r="AT33" s="406"/>
      <c r="AU33" s="406"/>
      <c r="AV33" s="406"/>
      <c r="AW33" s="406"/>
      <c r="AX33" s="406"/>
      <c r="AY33" s="406"/>
      <c r="AZ33" s="406"/>
      <c r="BA33" s="406"/>
      <c r="BB33" s="406"/>
      <c r="BC33" s="406"/>
      <c r="BD33" s="207"/>
      <c r="BE33" s="406" t="s">
        <v>199</v>
      </c>
      <c r="BF33" s="406"/>
      <c r="BG33" s="406" t="s">
        <v>200</v>
      </c>
      <c r="BH33" s="406"/>
      <c r="BI33" s="406"/>
      <c r="BJ33" s="406"/>
      <c r="BK33" s="406"/>
      <c r="BL33" s="406"/>
      <c r="BM33" s="406"/>
      <c r="BN33" s="406"/>
      <c r="BO33" s="406"/>
      <c r="BP33" s="406"/>
      <c r="BQ33" s="406"/>
      <c r="BR33" s="406"/>
      <c r="BS33" s="406"/>
      <c r="BT33" s="406"/>
      <c r="BU33" s="406"/>
      <c r="BV33" s="207"/>
      <c r="BW33" s="407" t="s">
        <v>199</v>
      </c>
      <c r="BX33" s="407"/>
      <c r="BY33" s="406" t="s">
        <v>201</v>
      </c>
      <c r="BZ33" s="406"/>
      <c r="CA33" s="406"/>
      <c r="CB33" s="406"/>
      <c r="CC33" s="406"/>
      <c r="CD33" s="406"/>
      <c r="CE33" s="406"/>
      <c r="CF33" s="406"/>
      <c r="CG33" s="406"/>
      <c r="CH33" s="406"/>
      <c r="CI33" s="406"/>
      <c r="CJ33" s="406"/>
      <c r="CK33" s="406"/>
      <c r="CL33" s="406"/>
      <c r="CM33" s="406"/>
      <c r="CN33" s="206"/>
      <c r="CO33" s="407" t="s">
        <v>202</v>
      </c>
      <c r="CP33" s="407"/>
      <c r="CQ33" s="406" t="s">
        <v>203</v>
      </c>
      <c r="CR33" s="406"/>
      <c r="CS33" s="406"/>
      <c r="CT33" s="406"/>
      <c r="CU33" s="406"/>
      <c r="CV33" s="406"/>
      <c r="CW33" s="406"/>
      <c r="CX33" s="406"/>
      <c r="CY33" s="406"/>
      <c r="CZ33" s="406"/>
      <c r="DA33" s="406"/>
      <c r="DB33" s="406"/>
      <c r="DC33" s="406"/>
      <c r="DD33" s="406"/>
      <c r="DE33" s="406"/>
      <c r="DF33" s="206"/>
      <c r="DG33" s="405" t="s">
        <v>204</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中泊町国民健康保険特別会計（事業勘定）</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IF('各会計、関係団体の財政状況及び健全化判断比率'!B32="","",'各会計、関係団体の財政状況及び健全化判断比率'!B32)</f>
        <v>中泊町水道事業特別会計</v>
      </c>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IF('各会計、関係団体の財政状況及び健全化判断比率'!B33="","",'各会計、関係団体の財政状況及び健全化判断比率'!B33)</f>
        <v>中泊町農業集落排水事業特別会計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青森県市町村職員退職手当組合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中泊町国民健康保険特別会計（診療施設勘定）</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8</v>
      </c>
      <c r="BF35" s="403"/>
      <c r="BG35" s="404" t="str">
        <f>IF('各会計、関係団体の財政状況及び健全化判断比率'!B34="","",'各会計、関係団体の財政状況及び健全化判断比率'!B34)</f>
        <v>中泊町漁業集落排水事業特別会計</v>
      </c>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青森県交通災害共済組合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中泊町介護保険事業特別会計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青森県後期高齢者医療広域連合(一般会計)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中泊町後期高齢者医療特別会計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青森県後期高齢者医療広域連合(特別会計)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青森県市町村総合事務組合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五所川原地区消防事務組合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つがる西北五広域連合(病院事業会計)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つがる西北五広域連合(一般会計)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17</v>
      </c>
      <c r="BX42" s="403"/>
      <c r="BY42" s="404" t="str">
        <f>IF('各会計、関係団体の財政状況及び健全化判断比率'!B76="","",'各会計、関係団体の財政状況及び健全化判断比率'!B76)</f>
        <v>西北五広域福祉事務組合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18</v>
      </c>
      <c r="BX43" s="403"/>
      <c r="BY43" s="404" t="str">
        <f>IF('各会計、関係団体の財政状況及び健全化判断比率'!B77="","",'各会計、関係団体の財政状況及び健全化判断比率'!B77)</f>
        <v>西北五環境整備事務組合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205</v>
      </c>
      <c r="E46" s="400" t="s">
        <v>206</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207</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208</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209</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210</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211</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212</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213</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nHMlKs/52CPnvTz/sbe+toD00E/t++BQnn4KMie+O5ejR7Wd4hl4UDCxvzo5rCmu9mwrm+x+7U90pIohT/qysg==" saltValue="7nRey02yijrAGdcgiKre2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187" t="s">
        <v>562</v>
      </c>
      <c r="D34" s="1187"/>
      <c r="E34" s="1188"/>
      <c r="F34" s="32">
        <v>3.45</v>
      </c>
      <c r="G34" s="33">
        <v>3.94</v>
      </c>
      <c r="H34" s="33">
        <v>2.59</v>
      </c>
      <c r="I34" s="33">
        <v>4.96</v>
      </c>
      <c r="J34" s="34">
        <v>5.0599999999999996</v>
      </c>
      <c r="K34" s="22"/>
      <c r="L34" s="22"/>
      <c r="M34" s="22"/>
      <c r="N34" s="22"/>
      <c r="O34" s="22"/>
      <c r="P34" s="22"/>
    </row>
    <row r="35" spans="1:16" ht="39" customHeight="1" x14ac:dyDescent="0.15">
      <c r="A35" s="22"/>
      <c r="B35" s="35"/>
      <c r="C35" s="1181" t="s">
        <v>563</v>
      </c>
      <c r="D35" s="1182"/>
      <c r="E35" s="1183"/>
      <c r="F35" s="36">
        <v>6.12</v>
      </c>
      <c r="G35" s="37">
        <v>5.89</v>
      </c>
      <c r="H35" s="37">
        <v>5.29</v>
      </c>
      <c r="I35" s="37">
        <v>4.5199999999999996</v>
      </c>
      <c r="J35" s="38">
        <v>3.66</v>
      </c>
      <c r="K35" s="22"/>
      <c r="L35" s="22"/>
      <c r="M35" s="22"/>
      <c r="N35" s="22"/>
      <c r="O35" s="22"/>
      <c r="P35" s="22"/>
    </row>
    <row r="36" spans="1:16" ht="39" customHeight="1" x14ac:dyDescent="0.15">
      <c r="A36" s="22"/>
      <c r="B36" s="35"/>
      <c r="C36" s="1181" t="s">
        <v>564</v>
      </c>
      <c r="D36" s="1182"/>
      <c r="E36" s="1183"/>
      <c r="F36" s="36">
        <v>3.21</v>
      </c>
      <c r="G36" s="37">
        <v>2.61</v>
      </c>
      <c r="H36" s="37">
        <v>1.9</v>
      </c>
      <c r="I36" s="37">
        <v>1.48</v>
      </c>
      <c r="J36" s="38">
        <v>0.57999999999999996</v>
      </c>
      <c r="K36" s="22"/>
      <c r="L36" s="22"/>
      <c r="M36" s="22"/>
      <c r="N36" s="22"/>
      <c r="O36" s="22"/>
      <c r="P36" s="22"/>
    </row>
    <row r="37" spans="1:16" ht="39" customHeight="1" x14ac:dyDescent="0.15">
      <c r="A37" s="22"/>
      <c r="B37" s="35"/>
      <c r="C37" s="1181" t="s">
        <v>565</v>
      </c>
      <c r="D37" s="1182"/>
      <c r="E37" s="1183"/>
      <c r="F37" s="36">
        <v>0.44</v>
      </c>
      <c r="G37" s="37">
        <v>0.35</v>
      </c>
      <c r="H37" s="37">
        <v>0.73</v>
      </c>
      <c r="I37" s="37">
        <v>0.76</v>
      </c>
      <c r="J37" s="38">
        <v>0.56999999999999995</v>
      </c>
      <c r="K37" s="22"/>
      <c r="L37" s="22"/>
      <c r="M37" s="22"/>
      <c r="N37" s="22"/>
      <c r="O37" s="22"/>
      <c r="P37" s="22"/>
    </row>
    <row r="38" spans="1:16" ht="39" customHeight="1" x14ac:dyDescent="0.15">
      <c r="A38" s="22"/>
      <c r="B38" s="35"/>
      <c r="C38" s="1181" t="s">
        <v>566</v>
      </c>
      <c r="D38" s="1182"/>
      <c r="E38" s="1183"/>
      <c r="F38" s="36">
        <v>0.01</v>
      </c>
      <c r="G38" s="37">
        <v>7.0000000000000007E-2</v>
      </c>
      <c r="H38" s="37">
        <v>7.0000000000000007E-2</v>
      </c>
      <c r="I38" s="37">
        <v>0.08</v>
      </c>
      <c r="J38" s="38">
        <v>7.0000000000000007E-2</v>
      </c>
      <c r="K38" s="22"/>
      <c r="L38" s="22"/>
      <c r="M38" s="22"/>
      <c r="N38" s="22"/>
      <c r="O38" s="22"/>
      <c r="P38" s="22"/>
    </row>
    <row r="39" spans="1:16" ht="39" customHeight="1" x14ac:dyDescent="0.15">
      <c r="A39" s="22"/>
      <c r="B39" s="35"/>
      <c r="C39" s="1181" t="s">
        <v>567</v>
      </c>
      <c r="D39" s="1182"/>
      <c r="E39" s="1183"/>
      <c r="F39" s="36">
        <v>0.01</v>
      </c>
      <c r="G39" s="37">
        <v>0.01</v>
      </c>
      <c r="H39" s="37">
        <v>0.01</v>
      </c>
      <c r="I39" s="37">
        <v>0.01</v>
      </c>
      <c r="J39" s="38">
        <v>0.02</v>
      </c>
      <c r="K39" s="22"/>
      <c r="L39" s="22"/>
      <c r="M39" s="22"/>
      <c r="N39" s="22"/>
      <c r="O39" s="22"/>
      <c r="P39" s="22"/>
    </row>
    <row r="40" spans="1:16" ht="39" customHeight="1" x14ac:dyDescent="0.15">
      <c r="A40" s="22"/>
      <c r="B40" s="35"/>
      <c r="C40" s="1181" t="s">
        <v>568</v>
      </c>
      <c r="D40" s="1182"/>
      <c r="E40" s="1183"/>
      <c r="F40" s="36">
        <v>0</v>
      </c>
      <c r="G40" s="37">
        <v>0</v>
      </c>
      <c r="H40" s="37">
        <v>0</v>
      </c>
      <c r="I40" s="37">
        <v>0</v>
      </c>
      <c r="J40" s="38">
        <v>0.01</v>
      </c>
      <c r="K40" s="22"/>
      <c r="L40" s="22"/>
      <c r="M40" s="22"/>
      <c r="N40" s="22"/>
      <c r="O40" s="22"/>
      <c r="P40" s="22"/>
    </row>
    <row r="41" spans="1:16" ht="39" customHeight="1" x14ac:dyDescent="0.15">
      <c r="A41" s="22"/>
      <c r="B41" s="35"/>
      <c r="C41" s="1181" t="s">
        <v>569</v>
      </c>
      <c r="D41" s="1182"/>
      <c r="E41" s="1183"/>
      <c r="F41" s="36">
        <v>0</v>
      </c>
      <c r="G41" s="37">
        <v>0</v>
      </c>
      <c r="H41" s="37">
        <v>0</v>
      </c>
      <c r="I41" s="37">
        <v>0</v>
      </c>
      <c r="J41" s="38">
        <v>0</v>
      </c>
      <c r="K41" s="22"/>
      <c r="L41" s="22"/>
      <c r="M41" s="22"/>
      <c r="N41" s="22"/>
      <c r="O41" s="22"/>
      <c r="P41" s="22"/>
    </row>
    <row r="42" spans="1:16" ht="39" customHeight="1" x14ac:dyDescent="0.15">
      <c r="A42" s="22"/>
      <c r="B42" s="39"/>
      <c r="C42" s="1181" t="s">
        <v>570</v>
      </c>
      <c r="D42" s="1182"/>
      <c r="E42" s="1183"/>
      <c r="F42" s="36" t="s">
        <v>516</v>
      </c>
      <c r="G42" s="37" t="s">
        <v>516</v>
      </c>
      <c r="H42" s="37" t="s">
        <v>516</v>
      </c>
      <c r="I42" s="37" t="s">
        <v>516</v>
      </c>
      <c r="J42" s="38" t="s">
        <v>516</v>
      </c>
      <c r="K42" s="22"/>
      <c r="L42" s="22"/>
      <c r="M42" s="22"/>
      <c r="N42" s="22"/>
      <c r="O42" s="22"/>
      <c r="P42" s="22"/>
    </row>
    <row r="43" spans="1:16" ht="39" customHeight="1" thickBot="1" x14ac:dyDescent="0.2">
      <c r="A43" s="22"/>
      <c r="B43" s="40"/>
      <c r="C43" s="1184" t="s">
        <v>571</v>
      </c>
      <c r="D43" s="1185"/>
      <c r="E43" s="1186"/>
      <c r="F43" s="41" t="s">
        <v>516</v>
      </c>
      <c r="G43" s="42" t="s">
        <v>516</v>
      </c>
      <c r="H43" s="42" t="s">
        <v>516</v>
      </c>
      <c r="I43" s="42" t="s">
        <v>516</v>
      </c>
      <c r="J43" s="43" t="s">
        <v>516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W999ZddVcqET99MeD5LPaAJdeGIpfkY0Ks/YqrCAjebDEPz6U9CPMEb30e+6bBiyUZ9tG3uUtOK9WDTfuOzLQ==" saltValue="DIXmq/NQal8JNlGWL6um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1154</v>
      </c>
      <c r="L45" s="60">
        <v>1201</v>
      </c>
      <c r="M45" s="60">
        <v>1215</v>
      </c>
      <c r="N45" s="60">
        <v>1217</v>
      </c>
      <c r="O45" s="61">
        <v>1222</v>
      </c>
      <c r="P45" s="48"/>
      <c r="Q45" s="48"/>
      <c r="R45" s="48"/>
      <c r="S45" s="48"/>
      <c r="T45" s="48"/>
      <c r="U45" s="48"/>
    </row>
    <row r="46" spans="1:21" ht="30.75" customHeight="1" x14ac:dyDescent="0.15">
      <c r="A46" s="48"/>
      <c r="B46" s="1214"/>
      <c r="C46" s="1215"/>
      <c r="D46" s="62"/>
      <c r="E46" s="1191" t="s">
        <v>13</v>
      </c>
      <c r="F46" s="1191"/>
      <c r="G46" s="1191"/>
      <c r="H46" s="1191"/>
      <c r="I46" s="1191"/>
      <c r="J46" s="1192"/>
      <c r="K46" s="63" t="s">
        <v>516</v>
      </c>
      <c r="L46" s="64" t="s">
        <v>516</v>
      </c>
      <c r="M46" s="64" t="s">
        <v>516</v>
      </c>
      <c r="N46" s="64" t="s">
        <v>516</v>
      </c>
      <c r="O46" s="65" t="s">
        <v>516</v>
      </c>
      <c r="P46" s="48"/>
      <c r="Q46" s="48"/>
      <c r="R46" s="48"/>
      <c r="S46" s="48"/>
      <c r="T46" s="48"/>
      <c r="U46" s="48"/>
    </row>
    <row r="47" spans="1:21" ht="30.75" customHeight="1" x14ac:dyDescent="0.15">
      <c r="A47" s="48"/>
      <c r="B47" s="1214"/>
      <c r="C47" s="1215"/>
      <c r="D47" s="62"/>
      <c r="E47" s="1191" t="s">
        <v>14</v>
      </c>
      <c r="F47" s="1191"/>
      <c r="G47" s="1191"/>
      <c r="H47" s="1191"/>
      <c r="I47" s="1191"/>
      <c r="J47" s="1192"/>
      <c r="K47" s="63" t="s">
        <v>516</v>
      </c>
      <c r="L47" s="64" t="s">
        <v>516</v>
      </c>
      <c r="M47" s="64" t="s">
        <v>516</v>
      </c>
      <c r="N47" s="64" t="s">
        <v>516</v>
      </c>
      <c r="O47" s="65" t="s">
        <v>516</v>
      </c>
      <c r="P47" s="48"/>
      <c r="Q47" s="48"/>
      <c r="R47" s="48"/>
      <c r="S47" s="48"/>
      <c r="T47" s="48"/>
      <c r="U47" s="48"/>
    </row>
    <row r="48" spans="1:21" ht="30.75" customHeight="1" x14ac:dyDescent="0.15">
      <c r="A48" s="48"/>
      <c r="B48" s="1214"/>
      <c r="C48" s="1215"/>
      <c r="D48" s="62"/>
      <c r="E48" s="1191" t="s">
        <v>15</v>
      </c>
      <c r="F48" s="1191"/>
      <c r="G48" s="1191"/>
      <c r="H48" s="1191"/>
      <c r="I48" s="1191"/>
      <c r="J48" s="1192"/>
      <c r="K48" s="63">
        <v>86</v>
      </c>
      <c r="L48" s="64">
        <v>82</v>
      </c>
      <c r="M48" s="64">
        <v>82</v>
      </c>
      <c r="N48" s="64">
        <v>73</v>
      </c>
      <c r="O48" s="65">
        <v>70</v>
      </c>
      <c r="P48" s="48"/>
      <c r="Q48" s="48"/>
      <c r="R48" s="48"/>
      <c r="S48" s="48"/>
      <c r="T48" s="48"/>
      <c r="U48" s="48"/>
    </row>
    <row r="49" spans="1:21" ht="30.75" customHeight="1" x14ac:dyDescent="0.15">
      <c r="A49" s="48"/>
      <c r="B49" s="1214"/>
      <c r="C49" s="1215"/>
      <c r="D49" s="62"/>
      <c r="E49" s="1191" t="s">
        <v>16</v>
      </c>
      <c r="F49" s="1191"/>
      <c r="G49" s="1191"/>
      <c r="H49" s="1191"/>
      <c r="I49" s="1191"/>
      <c r="J49" s="1192"/>
      <c r="K49" s="63">
        <v>13</v>
      </c>
      <c r="L49" s="64">
        <v>15</v>
      </c>
      <c r="M49" s="64">
        <v>16</v>
      </c>
      <c r="N49" s="64">
        <v>21</v>
      </c>
      <c r="O49" s="65">
        <v>20</v>
      </c>
      <c r="P49" s="48"/>
      <c r="Q49" s="48"/>
      <c r="R49" s="48"/>
      <c r="S49" s="48"/>
      <c r="T49" s="48"/>
      <c r="U49" s="48"/>
    </row>
    <row r="50" spans="1:21" ht="30.75" customHeight="1" x14ac:dyDescent="0.15">
      <c r="A50" s="48"/>
      <c r="B50" s="1214"/>
      <c r="C50" s="1215"/>
      <c r="D50" s="62"/>
      <c r="E50" s="1191" t="s">
        <v>17</v>
      </c>
      <c r="F50" s="1191"/>
      <c r="G50" s="1191"/>
      <c r="H50" s="1191"/>
      <c r="I50" s="1191"/>
      <c r="J50" s="1192"/>
      <c r="K50" s="63" t="s">
        <v>516</v>
      </c>
      <c r="L50" s="64" t="s">
        <v>516</v>
      </c>
      <c r="M50" s="64" t="s">
        <v>516</v>
      </c>
      <c r="N50" s="64" t="s">
        <v>516</v>
      </c>
      <c r="O50" s="65" t="s">
        <v>516</v>
      </c>
      <c r="P50" s="48"/>
      <c r="Q50" s="48"/>
      <c r="R50" s="48"/>
      <c r="S50" s="48"/>
      <c r="T50" s="48"/>
      <c r="U50" s="48"/>
    </row>
    <row r="51" spans="1:21" ht="30.75" customHeight="1" x14ac:dyDescent="0.15">
      <c r="A51" s="48"/>
      <c r="B51" s="1216"/>
      <c r="C51" s="1217"/>
      <c r="D51" s="66"/>
      <c r="E51" s="1191" t="s">
        <v>18</v>
      </c>
      <c r="F51" s="1191"/>
      <c r="G51" s="1191"/>
      <c r="H51" s="1191"/>
      <c r="I51" s="1191"/>
      <c r="J51" s="1192"/>
      <c r="K51" s="63">
        <v>0</v>
      </c>
      <c r="L51" s="64">
        <v>0</v>
      </c>
      <c r="M51" s="64">
        <v>0</v>
      </c>
      <c r="N51" s="64">
        <v>1</v>
      </c>
      <c r="O51" s="65">
        <v>1</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865</v>
      </c>
      <c r="L52" s="64">
        <v>856</v>
      </c>
      <c r="M52" s="64">
        <v>881</v>
      </c>
      <c r="N52" s="64">
        <v>873</v>
      </c>
      <c r="O52" s="65">
        <v>914</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388</v>
      </c>
      <c r="L53" s="69">
        <v>442</v>
      </c>
      <c r="M53" s="69">
        <v>432</v>
      </c>
      <c r="N53" s="69">
        <v>439</v>
      </c>
      <c r="O53" s="70">
        <v>399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572</v>
      </c>
      <c r="P56" s="48"/>
      <c r="Q56" s="48"/>
      <c r="R56" s="48"/>
      <c r="S56" s="48"/>
      <c r="T56" s="48"/>
      <c r="U56" s="48"/>
    </row>
    <row r="57" spans="1:21" ht="31.5" customHeight="1" thickBot="1" x14ac:dyDescent="0.2">
      <c r="A57" s="48"/>
      <c r="B57" s="76"/>
      <c r="C57" s="77"/>
      <c r="D57" s="77"/>
      <c r="E57" s="78"/>
      <c r="F57" s="78"/>
      <c r="G57" s="78"/>
      <c r="H57" s="78"/>
      <c r="I57" s="78"/>
      <c r="J57" s="79" t="s">
        <v>2</v>
      </c>
      <c r="K57" s="80" t="s">
        <v>573</v>
      </c>
      <c r="L57" s="81" t="s">
        <v>574</v>
      </c>
      <c r="M57" s="81" t="s">
        <v>575</v>
      </c>
      <c r="N57" s="81" t="s">
        <v>576</v>
      </c>
      <c r="O57" s="82" t="s">
        <v>577</v>
      </c>
      <c r="P57" s="48"/>
      <c r="Q57" s="48"/>
      <c r="R57" s="48"/>
      <c r="S57" s="48"/>
      <c r="T57" s="48"/>
      <c r="U57" s="48"/>
    </row>
    <row r="58" spans="1:21" ht="31.5" customHeight="1" x14ac:dyDescent="0.15">
      <c r="B58" s="1197" t="s">
        <v>26</v>
      </c>
      <c r="C58" s="1198"/>
      <c r="D58" s="1203" t="s">
        <v>27</v>
      </c>
      <c r="E58" s="1204"/>
      <c r="F58" s="1204"/>
      <c r="G58" s="1204"/>
      <c r="H58" s="1204"/>
      <c r="I58" s="1204"/>
      <c r="J58" s="1205"/>
      <c r="K58" s="83"/>
      <c r="L58" s="84"/>
      <c r="M58" s="84"/>
      <c r="N58" s="84"/>
      <c r="O58" s="85"/>
    </row>
    <row r="59" spans="1:21" ht="31.5" customHeight="1" x14ac:dyDescent="0.15">
      <c r="B59" s="1199"/>
      <c r="C59" s="1200"/>
      <c r="D59" s="1206" t="s">
        <v>28</v>
      </c>
      <c r="E59" s="1207"/>
      <c r="F59" s="1207"/>
      <c r="G59" s="1207"/>
      <c r="H59" s="1207"/>
      <c r="I59" s="1207"/>
      <c r="J59" s="1208"/>
      <c r="K59" s="86"/>
      <c r="L59" s="87"/>
      <c r="M59" s="87"/>
      <c r="N59" s="87"/>
      <c r="O59" s="88"/>
    </row>
    <row r="60" spans="1:21" ht="31.5" customHeight="1" thickBot="1" x14ac:dyDescent="0.2">
      <c r="B60" s="1201"/>
      <c r="C60" s="1202"/>
      <c r="D60" s="1209" t="s">
        <v>29</v>
      </c>
      <c r="E60" s="1210"/>
      <c r="F60" s="1210"/>
      <c r="G60" s="1210"/>
      <c r="H60" s="1210"/>
      <c r="I60" s="1210"/>
      <c r="J60" s="1211"/>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5XOsVYG+R3ajIO4SIW3NNl8gfFotA1XP1dAF2VwuvLcXhWrPV/rWjbPtKPGkJw4mWKoFfai8UCz0qWxZ8ob/A==" saltValue="9+jwQmILOeVHFs6CnHbn2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0" zoomScaleNormal="6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557</v>
      </c>
      <c r="J40" s="103" t="s">
        <v>558</v>
      </c>
      <c r="K40" s="103" t="s">
        <v>559</v>
      </c>
      <c r="L40" s="103" t="s">
        <v>560</v>
      </c>
      <c r="M40" s="104" t="s">
        <v>561</v>
      </c>
    </row>
    <row r="41" spans="2:13" ht="27.75" customHeight="1" x14ac:dyDescent="0.15">
      <c r="B41" s="1232" t="s">
        <v>32</v>
      </c>
      <c r="C41" s="1233"/>
      <c r="D41" s="105"/>
      <c r="E41" s="1234" t="s">
        <v>33</v>
      </c>
      <c r="F41" s="1234"/>
      <c r="G41" s="1234"/>
      <c r="H41" s="1235"/>
      <c r="I41" s="355">
        <v>12241</v>
      </c>
      <c r="J41" s="356">
        <v>11946</v>
      </c>
      <c r="K41" s="356">
        <v>11979</v>
      </c>
      <c r="L41" s="356">
        <v>13619</v>
      </c>
      <c r="M41" s="357">
        <v>13930</v>
      </c>
    </row>
    <row r="42" spans="2:13" ht="27.75" customHeight="1" x14ac:dyDescent="0.15">
      <c r="B42" s="1222"/>
      <c r="C42" s="1223"/>
      <c r="D42" s="106"/>
      <c r="E42" s="1226" t="s">
        <v>34</v>
      </c>
      <c r="F42" s="1226"/>
      <c r="G42" s="1226"/>
      <c r="H42" s="1227"/>
      <c r="I42" s="358" t="s">
        <v>516</v>
      </c>
      <c r="J42" s="359" t="s">
        <v>516</v>
      </c>
      <c r="K42" s="359" t="s">
        <v>516</v>
      </c>
      <c r="L42" s="359" t="s">
        <v>516</v>
      </c>
      <c r="M42" s="360" t="s">
        <v>516</v>
      </c>
    </row>
    <row r="43" spans="2:13" ht="27.75" customHeight="1" x14ac:dyDescent="0.15">
      <c r="B43" s="1222"/>
      <c r="C43" s="1223"/>
      <c r="D43" s="106"/>
      <c r="E43" s="1226" t="s">
        <v>35</v>
      </c>
      <c r="F43" s="1226"/>
      <c r="G43" s="1226"/>
      <c r="H43" s="1227"/>
      <c r="I43" s="358">
        <v>585</v>
      </c>
      <c r="J43" s="359">
        <v>569</v>
      </c>
      <c r="K43" s="359">
        <v>542</v>
      </c>
      <c r="L43" s="359">
        <v>429</v>
      </c>
      <c r="M43" s="360">
        <v>351</v>
      </c>
    </row>
    <row r="44" spans="2:13" ht="27.75" customHeight="1" x14ac:dyDescent="0.15">
      <c r="B44" s="1222"/>
      <c r="C44" s="1223"/>
      <c r="D44" s="106"/>
      <c r="E44" s="1226" t="s">
        <v>36</v>
      </c>
      <c r="F44" s="1226"/>
      <c r="G44" s="1226"/>
      <c r="H44" s="1227"/>
      <c r="I44" s="358">
        <v>109</v>
      </c>
      <c r="J44" s="359">
        <v>144</v>
      </c>
      <c r="K44" s="359">
        <v>135</v>
      </c>
      <c r="L44" s="359">
        <v>122</v>
      </c>
      <c r="M44" s="360">
        <v>105</v>
      </c>
    </row>
    <row r="45" spans="2:13" ht="27.75" customHeight="1" x14ac:dyDescent="0.15">
      <c r="B45" s="1222"/>
      <c r="C45" s="1223"/>
      <c r="D45" s="106"/>
      <c r="E45" s="1226" t="s">
        <v>37</v>
      </c>
      <c r="F45" s="1226"/>
      <c r="G45" s="1226"/>
      <c r="H45" s="1227"/>
      <c r="I45" s="358">
        <v>1231</v>
      </c>
      <c r="J45" s="359">
        <v>1150</v>
      </c>
      <c r="K45" s="359">
        <v>1083</v>
      </c>
      <c r="L45" s="359">
        <v>1049</v>
      </c>
      <c r="M45" s="360">
        <v>1017</v>
      </c>
    </row>
    <row r="46" spans="2:13" ht="27.75" customHeight="1" x14ac:dyDescent="0.15">
      <c r="B46" s="1222"/>
      <c r="C46" s="1223"/>
      <c r="D46" s="107"/>
      <c r="E46" s="1226" t="s">
        <v>38</v>
      </c>
      <c r="F46" s="1226"/>
      <c r="G46" s="1226"/>
      <c r="H46" s="1227"/>
      <c r="I46" s="358" t="s">
        <v>516</v>
      </c>
      <c r="J46" s="359" t="s">
        <v>516</v>
      </c>
      <c r="K46" s="359" t="s">
        <v>516</v>
      </c>
      <c r="L46" s="359" t="s">
        <v>516</v>
      </c>
      <c r="M46" s="360" t="s">
        <v>516</v>
      </c>
    </row>
    <row r="47" spans="2:13" ht="27.75" customHeight="1" x14ac:dyDescent="0.15">
      <c r="B47" s="1222"/>
      <c r="C47" s="1223"/>
      <c r="D47" s="108"/>
      <c r="E47" s="1236" t="s">
        <v>39</v>
      </c>
      <c r="F47" s="1237"/>
      <c r="G47" s="1237"/>
      <c r="H47" s="1238"/>
      <c r="I47" s="358" t="s">
        <v>516</v>
      </c>
      <c r="J47" s="359" t="s">
        <v>516</v>
      </c>
      <c r="K47" s="359" t="s">
        <v>516</v>
      </c>
      <c r="L47" s="359" t="s">
        <v>516</v>
      </c>
      <c r="M47" s="360" t="s">
        <v>516</v>
      </c>
    </row>
    <row r="48" spans="2:13" ht="27.75" customHeight="1" x14ac:dyDescent="0.15">
      <c r="B48" s="1222"/>
      <c r="C48" s="1223"/>
      <c r="D48" s="106"/>
      <c r="E48" s="1226" t="s">
        <v>40</v>
      </c>
      <c r="F48" s="1226"/>
      <c r="G48" s="1226"/>
      <c r="H48" s="1227"/>
      <c r="I48" s="358" t="s">
        <v>516</v>
      </c>
      <c r="J48" s="359" t="s">
        <v>516</v>
      </c>
      <c r="K48" s="359" t="s">
        <v>516</v>
      </c>
      <c r="L48" s="359" t="s">
        <v>516</v>
      </c>
      <c r="M48" s="360" t="s">
        <v>516</v>
      </c>
    </row>
    <row r="49" spans="2:13" ht="27.75" customHeight="1" x14ac:dyDescent="0.15">
      <c r="B49" s="1224"/>
      <c r="C49" s="1225"/>
      <c r="D49" s="106"/>
      <c r="E49" s="1226" t="s">
        <v>41</v>
      </c>
      <c r="F49" s="1226"/>
      <c r="G49" s="1226"/>
      <c r="H49" s="1227"/>
      <c r="I49" s="358" t="s">
        <v>516</v>
      </c>
      <c r="J49" s="359" t="s">
        <v>516</v>
      </c>
      <c r="K49" s="359" t="s">
        <v>516</v>
      </c>
      <c r="L49" s="359" t="s">
        <v>516</v>
      </c>
      <c r="M49" s="360" t="s">
        <v>516</v>
      </c>
    </row>
    <row r="50" spans="2:13" ht="27.75" customHeight="1" x14ac:dyDescent="0.15">
      <c r="B50" s="1220" t="s">
        <v>42</v>
      </c>
      <c r="C50" s="1221"/>
      <c r="D50" s="109"/>
      <c r="E50" s="1226" t="s">
        <v>43</v>
      </c>
      <c r="F50" s="1226"/>
      <c r="G50" s="1226"/>
      <c r="H50" s="1227"/>
      <c r="I50" s="358">
        <v>1604</v>
      </c>
      <c r="J50" s="359">
        <v>1632</v>
      </c>
      <c r="K50" s="359">
        <v>1957</v>
      </c>
      <c r="L50" s="359">
        <v>2512</v>
      </c>
      <c r="M50" s="360">
        <v>2670</v>
      </c>
    </row>
    <row r="51" spans="2:13" ht="27.75" customHeight="1" x14ac:dyDescent="0.15">
      <c r="B51" s="1222"/>
      <c r="C51" s="1223"/>
      <c r="D51" s="106"/>
      <c r="E51" s="1226" t="s">
        <v>44</v>
      </c>
      <c r="F51" s="1226"/>
      <c r="G51" s="1226"/>
      <c r="H51" s="1227"/>
      <c r="I51" s="358">
        <v>789</v>
      </c>
      <c r="J51" s="359">
        <v>895</v>
      </c>
      <c r="K51" s="359">
        <v>965</v>
      </c>
      <c r="L51" s="359">
        <v>881</v>
      </c>
      <c r="M51" s="360">
        <v>816</v>
      </c>
    </row>
    <row r="52" spans="2:13" ht="27.75" customHeight="1" x14ac:dyDescent="0.15">
      <c r="B52" s="1224"/>
      <c r="C52" s="1225"/>
      <c r="D52" s="106"/>
      <c r="E52" s="1226" t="s">
        <v>45</v>
      </c>
      <c r="F52" s="1226"/>
      <c r="G52" s="1226"/>
      <c r="H52" s="1227"/>
      <c r="I52" s="358">
        <v>8303</v>
      </c>
      <c r="J52" s="359">
        <v>7999</v>
      </c>
      <c r="K52" s="359">
        <v>7568</v>
      </c>
      <c r="L52" s="359">
        <v>9276</v>
      </c>
      <c r="M52" s="360">
        <v>9330</v>
      </c>
    </row>
    <row r="53" spans="2:13" ht="27.75" customHeight="1" thickBot="1" x14ac:dyDescent="0.2">
      <c r="B53" s="1228" t="s">
        <v>46</v>
      </c>
      <c r="C53" s="1229"/>
      <c r="D53" s="110"/>
      <c r="E53" s="1230" t="s">
        <v>47</v>
      </c>
      <c r="F53" s="1230"/>
      <c r="G53" s="1230"/>
      <c r="H53" s="1231"/>
      <c r="I53" s="361">
        <v>3469</v>
      </c>
      <c r="J53" s="362">
        <v>3283</v>
      </c>
      <c r="K53" s="362">
        <v>3248</v>
      </c>
      <c r="L53" s="362">
        <v>2551</v>
      </c>
      <c r="M53" s="363">
        <v>2589</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5Gx2HaW66d09WypQe41LzEa16aL26I9ZgnAJuBK14EAEOsdaEyNyWEAfUNvm8Z/CumXym9F8mBTUVVsvykEA==" saltValue="ltWNuWMGo6lmVRBZatfSq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559</v>
      </c>
      <c r="G54" s="119" t="s">
        <v>560</v>
      </c>
      <c r="H54" s="120" t="s">
        <v>561</v>
      </c>
    </row>
    <row r="55" spans="2:8" ht="52.5" customHeight="1" x14ac:dyDescent="0.15">
      <c r="B55" s="121"/>
      <c r="C55" s="1247" t="s">
        <v>50</v>
      </c>
      <c r="D55" s="1247"/>
      <c r="E55" s="1248"/>
      <c r="F55" s="122">
        <v>1881</v>
      </c>
      <c r="G55" s="122">
        <v>2391</v>
      </c>
      <c r="H55" s="123">
        <v>2543</v>
      </c>
    </row>
    <row r="56" spans="2:8" ht="52.5" customHeight="1" x14ac:dyDescent="0.15">
      <c r="B56" s="124"/>
      <c r="C56" s="1249" t="s">
        <v>51</v>
      </c>
      <c r="D56" s="1249"/>
      <c r="E56" s="1250"/>
      <c r="F56" s="125">
        <v>8</v>
      </c>
      <c r="G56" s="125">
        <v>51</v>
      </c>
      <c r="H56" s="126">
        <v>51</v>
      </c>
    </row>
    <row r="57" spans="2:8" ht="53.25" customHeight="1" x14ac:dyDescent="0.15">
      <c r="B57" s="124"/>
      <c r="C57" s="1251" t="s">
        <v>52</v>
      </c>
      <c r="D57" s="1251"/>
      <c r="E57" s="1252"/>
      <c r="F57" s="127">
        <v>799</v>
      </c>
      <c r="G57" s="127">
        <v>733</v>
      </c>
      <c r="H57" s="128">
        <v>699</v>
      </c>
    </row>
    <row r="58" spans="2:8" ht="45.75" customHeight="1" x14ac:dyDescent="0.15">
      <c r="B58" s="129"/>
      <c r="C58" s="1239" t="s">
        <v>601</v>
      </c>
      <c r="D58" s="1240"/>
      <c r="E58" s="1241"/>
      <c r="F58" s="130">
        <v>741</v>
      </c>
      <c r="G58" s="130">
        <v>673</v>
      </c>
      <c r="H58" s="131">
        <v>633</v>
      </c>
    </row>
    <row r="59" spans="2:8" ht="45.75" customHeight="1" x14ac:dyDescent="0.15">
      <c r="B59" s="129"/>
      <c r="C59" s="1239" t="s">
        <v>602</v>
      </c>
      <c r="D59" s="1240"/>
      <c r="E59" s="1241"/>
      <c r="F59" s="130">
        <v>11</v>
      </c>
      <c r="G59" s="130">
        <v>14</v>
      </c>
      <c r="H59" s="131">
        <v>20</v>
      </c>
    </row>
    <row r="60" spans="2:8" ht="45.75" customHeight="1" x14ac:dyDescent="0.15">
      <c r="B60" s="129"/>
      <c r="C60" s="1239" t="s">
        <v>603</v>
      </c>
      <c r="D60" s="1240"/>
      <c r="E60" s="1241"/>
      <c r="F60" s="130">
        <v>20</v>
      </c>
      <c r="G60" s="130">
        <v>20</v>
      </c>
      <c r="H60" s="131">
        <v>20</v>
      </c>
    </row>
    <row r="61" spans="2:8" ht="45.75" customHeight="1" x14ac:dyDescent="0.15">
      <c r="B61" s="129"/>
      <c r="C61" s="1239" t="s">
        <v>604</v>
      </c>
      <c r="D61" s="1240"/>
      <c r="E61" s="1241"/>
      <c r="F61" s="130">
        <v>15</v>
      </c>
      <c r="G61" s="130">
        <v>15</v>
      </c>
      <c r="H61" s="131">
        <v>15</v>
      </c>
    </row>
    <row r="62" spans="2:8" ht="45.75" customHeight="1" thickBot="1" x14ac:dyDescent="0.2">
      <c r="B62" s="132"/>
      <c r="C62" s="1242" t="s">
        <v>605</v>
      </c>
      <c r="D62" s="1243"/>
      <c r="E62" s="1244"/>
      <c r="F62" s="133">
        <v>7</v>
      </c>
      <c r="G62" s="133">
        <v>7</v>
      </c>
      <c r="H62" s="134">
        <v>6</v>
      </c>
    </row>
    <row r="63" spans="2:8" ht="52.5" customHeight="1" thickBot="1" x14ac:dyDescent="0.2">
      <c r="B63" s="135"/>
      <c r="C63" s="1245" t="s">
        <v>53</v>
      </c>
      <c r="D63" s="1245"/>
      <c r="E63" s="1246"/>
      <c r="F63" s="136">
        <v>2688</v>
      </c>
      <c r="G63" s="136">
        <v>3175</v>
      </c>
      <c r="H63" s="137">
        <v>3293</v>
      </c>
    </row>
    <row r="64" spans="2:8" x14ac:dyDescent="0.15"/>
  </sheetData>
  <sheetProtection algorithmName="SHA-512" hashValue="51UfSd0XF/MQ7ey0n0RedPueg7DGB30AulDAKLdF6OF+XfrmD+yyDTMprXKlMxA3f6oyJ9WkWl6+r6FLa7ubKg==" saltValue="sJ944AFoVymDNY9UT3K2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60" zoomScaleNormal="6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606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607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621</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608</v>
      </c>
    </row>
    <row r="50" spans="1:109" x14ac:dyDescent="0.15">
      <c r="B50" s="372"/>
      <c r="G50" s="1253"/>
      <c r="H50" s="1253"/>
      <c r="I50" s="1253"/>
      <c r="J50" s="1253"/>
      <c r="K50" s="382"/>
      <c r="L50" s="382"/>
      <c r="M50" s="383"/>
      <c r="N50" s="383"/>
      <c r="AN50" s="1272"/>
      <c r="AO50" s="1273"/>
      <c r="AP50" s="1273"/>
      <c r="AQ50" s="1273"/>
      <c r="AR50" s="1273"/>
      <c r="AS50" s="1273"/>
      <c r="AT50" s="1273"/>
      <c r="AU50" s="1273"/>
      <c r="AV50" s="1273"/>
      <c r="AW50" s="1273"/>
      <c r="AX50" s="1273"/>
      <c r="AY50" s="1273"/>
      <c r="AZ50" s="1273"/>
      <c r="BA50" s="1273"/>
      <c r="BB50" s="1273"/>
      <c r="BC50" s="1273"/>
      <c r="BD50" s="1273"/>
      <c r="BE50" s="1273"/>
      <c r="BF50" s="1273"/>
      <c r="BG50" s="1273"/>
      <c r="BH50" s="1273"/>
      <c r="BI50" s="1273"/>
      <c r="BJ50" s="1273"/>
      <c r="BK50" s="1273"/>
      <c r="BL50" s="1273"/>
      <c r="BM50" s="1273"/>
      <c r="BN50" s="1273"/>
      <c r="BO50" s="1274"/>
      <c r="BP50" s="1259" t="s">
        <v>557</v>
      </c>
      <c r="BQ50" s="1259"/>
      <c r="BR50" s="1259"/>
      <c r="BS50" s="1259"/>
      <c r="BT50" s="1259"/>
      <c r="BU50" s="1259"/>
      <c r="BV50" s="1259"/>
      <c r="BW50" s="1259"/>
      <c r="BX50" s="1259" t="s">
        <v>558</v>
      </c>
      <c r="BY50" s="1259"/>
      <c r="BZ50" s="1259"/>
      <c r="CA50" s="1259"/>
      <c r="CB50" s="1259"/>
      <c r="CC50" s="1259"/>
      <c r="CD50" s="1259"/>
      <c r="CE50" s="1259"/>
      <c r="CF50" s="1259" t="s">
        <v>559</v>
      </c>
      <c r="CG50" s="1259"/>
      <c r="CH50" s="1259"/>
      <c r="CI50" s="1259"/>
      <c r="CJ50" s="1259"/>
      <c r="CK50" s="1259"/>
      <c r="CL50" s="1259"/>
      <c r="CM50" s="1259"/>
      <c r="CN50" s="1259" t="s">
        <v>560</v>
      </c>
      <c r="CO50" s="1259"/>
      <c r="CP50" s="1259"/>
      <c r="CQ50" s="1259"/>
      <c r="CR50" s="1259"/>
      <c r="CS50" s="1259"/>
      <c r="CT50" s="1259"/>
      <c r="CU50" s="1259"/>
      <c r="CV50" s="1259" t="s">
        <v>561</v>
      </c>
      <c r="CW50" s="1259"/>
      <c r="CX50" s="1259"/>
      <c r="CY50" s="1259"/>
      <c r="CZ50" s="1259"/>
      <c r="DA50" s="1259"/>
      <c r="DB50" s="1259"/>
      <c r="DC50" s="1259"/>
    </row>
    <row r="51" spans="1:109" ht="13.5" customHeight="1" x14ac:dyDescent="0.15">
      <c r="B51" s="372"/>
      <c r="G51" s="1271"/>
      <c r="H51" s="1271"/>
      <c r="I51" s="1275"/>
      <c r="J51" s="1275"/>
      <c r="K51" s="1260"/>
      <c r="L51" s="1260"/>
      <c r="M51" s="1260"/>
      <c r="N51" s="1260"/>
      <c r="AM51" s="381"/>
      <c r="AN51" s="1258" t="s">
        <v>609</v>
      </c>
      <c r="AO51" s="1258"/>
      <c r="AP51" s="1258"/>
      <c r="AQ51" s="1258"/>
      <c r="AR51" s="1258"/>
      <c r="AS51" s="1258"/>
      <c r="AT51" s="1258"/>
      <c r="AU51" s="1258"/>
      <c r="AV51" s="1258"/>
      <c r="AW51" s="1258"/>
      <c r="AX51" s="1258"/>
      <c r="AY51" s="1258"/>
      <c r="AZ51" s="1258"/>
      <c r="BA51" s="1258"/>
      <c r="BB51" s="1258" t="s">
        <v>610</v>
      </c>
      <c r="BC51" s="1258"/>
      <c r="BD51" s="1258"/>
      <c r="BE51" s="1258"/>
      <c r="BF51" s="1258"/>
      <c r="BG51" s="1258"/>
      <c r="BH51" s="1258"/>
      <c r="BI51" s="1258"/>
      <c r="BJ51" s="1258"/>
      <c r="BK51" s="1258"/>
      <c r="BL51" s="1258"/>
      <c r="BM51" s="1258"/>
      <c r="BN51" s="1258"/>
      <c r="BO51" s="1258"/>
      <c r="BP51" s="1270"/>
      <c r="BQ51" s="1255"/>
      <c r="BR51" s="1255"/>
      <c r="BS51" s="1255"/>
      <c r="BT51" s="1255"/>
      <c r="BU51" s="1255"/>
      <c r="BV51" s="1255"/>
      <c r="BW51" s="1255"/>
      <c r="BX51" s="1270"/>
      <c r="BY51" s="1255"/>
      <c r="BZ51" s="1255"/>
      <c r="CA51" s="1255"/>
      <c r="CB51" s="1255"/>
      <c r="CC51" s="1255"/>
      <c r="CD51" s="1255"/>
      <c r="CE51" s="1255"/>
      <c r="CF51" s="1255">
        <v>84.1</v>
      </c>
      <c r="CG51" s="1255"/>
      <c r="CH51" s="1255"/>
      <c r="CI51" s="1255"/>
      <c r="CJ51" s="1255"/>
      <c r="CK51" s="1255"/>
      <c r="CL51" s="1255"/>
      <c r="CM51" s="1255"/>
      <c r="CN51" s="1255">
        <v>62.2</v>
      </c>
      <c r="CO51" s="1255"/>
      <c r="CP51" s="1255"/>
      <c r="CQ51" s="1255"/>
      <c r="CR51" s="1255"/>
      <c r="CS51" s="1255"/>
      <c r="CT51" s="1255"/>
      <c r="CU51" s="1255"/>
      <c r="CV51" s="1255">
        <v>64.599999999999994</v>
      </c>
      <c r="CW51" s="1255"/>
      <c r="CX51" s="1255"/>
      <c r="CY51" s="1255"/>
      <c r="CZ51" s="1255"/>
      <c r="DA51" s="1255"/>
      <c r="DB51" s="1255"/>
      <c r="DC51" s="1255"/>
    </row>
    <row r="52" spans="1:109" x14ac:dyDescent="0.15">
      <c r="B52" s="372"/>
      <c r="G52" s="1271"/>
      <c r="H52" s="1271"/>
      <c r="I52" s="1275"/>
      <c r="J52" s="1275"/>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1"/>
      <c r="H53" s="1271"/>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611</v>
      </c>
      <c r="BC53" s="1258"/>
      <c r="BD53" s="1258"/>
      <c r="BE53" s="1258"/>
      <c r="BF53" s="1258"/>
      <c r="BG53" s="1258"/>
      <c r="BH53" s="1258"/>
      <c r="BI53" s="1258"/>
      <c r="BJ53" s="1258"/>
      <c r="BK53" s="1258"/>
      <c r="BL53" s="1258"/>
      <c r="BM53" s="1258"/>
      <c r="BN53" s="1258"/>
      <c r="BO53" s="1258"/>
      <c r="BP53" s="1270"/>
      <c r="BQ53" s="1255"/>
      <c r="BR53" s="1255"/>
      <c r="BS53" s="1255"/>
      <c r="BT53" s="1255"/>
      <c r="BU53" s="1255"/>
      <c r="BV53" s="1255"/>
      <c r="BW53" s="1255"/>
      <c r="BX53" s="1270"/>
      <c r="BY53" s="1255"/>
      <c r="BZ53" s="1255"/>
      <c r="CA53" s="1255"/>
      <c r="CB53" s="1255"/>
      <c r="CC53" s="1255"/>
      <c r="CD53" s="1255"/>
      <c r="CE53" s="1255"/>
      <c r="CF53" s="1255">
        <v>66.2</v>
      </c>
      <c r="CG53" s="1255"/>
      <c r="CH53" s="1255"/>
      <c r="CI53" s="1255"/>
      <c r="CJ53" s="1255"/>
      <c r="CK53" s="1255"/>
      <c r="CL53" s="1255"/>
      <c r="CM53" s="1255"/>
      <c r="CN53" s="1255">
        <v>72.400000000000006</v>
      </c>
      <c r="CO53" s="1255"/>
      <c r="CP53" s="1255"/>
      <c r="CQ53" s="1255"/>
      <c r="CR53" s="1255"/>
      <c r="CS53" s="1255"/>
      <c r="CT53" s="1255"/>
      <c r="CU53" s="1255"/>
      <c r="CV53" s="1255">
        <v>73.400000000000006</v>
      </c>
      <c r="CW53" s="1255"/>
      <c r="CX53" s="1255"/>
      <c r="CY53" s="1255"/>
      <c r="CZ53" s="1255"/>
      <c r="DA53" s="1255"/>
      <c r="DB53" s="1255"/>
      <c r="DC53" s="1255"/>
    </row>
    <row r="54" spans="1:109" x14ac:dyDescent="0.15">
      <c r="A54" s="380"/>
      <c r="B54" s="372"/>
      <c r="G54" s="1271"/>
      <c r="H54" s="1271"/>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612</v>
      </c>
      <c r="AO55" s="1259"/>
      <c r="AP55" s="1259"/>
      <c r="AQ55" s="1259"/>
      <c r="AR55" s="1259"/>
      <c r="AS55" s="1259"/>
      <c r="AT55" s="1259"/>
      <c r="AU55" s="1259"/>
      <c r="AV55" s="1259"/>
      <c r="AW55" s="1259"/>
      <c r="AX55" s="1259"/>
      <c r="AY55" s="1259"/>
      <c r="AZ55" s="1259"/>
      <c r="BA55" s="1259"/>
      <c r="BB55" s="1258" t="s">
        <v>610</v>
      </c>
      <c r="BC55" s="1258"/>
      <c r="BD55" s="1258"/>
      <c r="BE55" s="1258"/>
      <c r="BF55" s="1258"/>
      <c r="BG55" s="1258"/>
      <c r="BH55" s="1258"/>
      <c r="BI55" s="1258"/>
      <c r="BJ55" s="1258"/>
      <c r="BK55" s="1258"/>
      <c r="BL55" s="1258"/>
      <c r="BM55" s="1258"/>
      <c r="BN55" s="1258"/>
      <c r="BO55" s="1258"/>
      <c r="BP55" s="1270"/>
      <c r="BQ55" s="1255"/>
      <c r="BR55" s="1255"/>
      <c r="BS55" s="1255"/>
      <c r="BT55" s="1255"/>
      <c r="BU55" s="1255"/>
      <c r="BV55" s="1255"/>
      <c r="BW55" s="1255"/>
      <c r="BX55" s="1270"/>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613</v>
      </c>
      <c r="BC57" s="1258"/>
      <c r="BD57" s="1258"/>
      <c r="BE57" s="1258"/>
      <c r="BF57" s="1258"/>
      <c r="BG57" s="1258"/>
      <c r="BH57" s="1258"/>
      <c r="BI57" s="1258"/>
      <c r="BJ57" s="1258"/>
      <c r="BK57" s="1258"/>
      <c r="BL57" s="1258"/>
      <c r="BM57" s="1258"/>
      <c r="BN57" s="1258"/>
      <c r="BO57" s="1258"/>
      <c r="BP57" s="1270"/>
      <c r="BQ57" s="1255"/>
      <c r="BR57" s="1255"/>
      <c r="BS57" s="1255"/>
      <c r="BT57" s="1255"/>
      <c r="BU57" s="1255"/>
      <c r="BV57" s="1255"/>
      <c r="BW57" s="1255"/>
      <c r="BX57" s="1270"/>
      <c r="BY57" s="1255"/>
      <c r="BZ57" s="1255"/>
      <c r="CA57" s="1255"/>
      <c r="CB57" s="1255"/>
      <c r="CC57" s="1255"/>
      <c r="CD57" s="1255"/>
      <c r="CE57" s="1255"/>
      <c r="CF57" s="1255">
        <v>64.3</v>
      </c>
      <c r="CG57" s="1255"/>
      <c r="CH57" s="1255"/>
      <c r="CI57" s="1255"/>
      <c r="CJ57" s="1255"/>
      <c r="CK57" s="1255"/>
      <c r="CL57" s="1255"/>
      <c r="CM57" s="1255"/>
      <c r="CN57" s="1255">
        <v>65.3</v>
      </c>
      <c r="CO57" s="1255"/>
      <c r="CP57" s="1255"/>
      <c r="CQ57" s="1255"/>
      <c r="CR57" s="1255"/>
      <c r="CS57" s="1255"/>
      <c r="CT57" s="1255"/>
      <c r="CU57" s="1255"/>
      <c r="CV57" s="1255">
        <v>66.599999999999994</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614</v>
      </c>
    </row>
    <row r="64" spans="1:109" x14ac:dyDescent="0.15">
      <c r="B64" s="372"/>
      <c r="G64" s="379"/>
      <c r="I64" s="392"/>
      <c r="J64" s="392"/>
      <c r="K64" s="392"/>
      <c r="L64" s="392"/>
      <c r="M64" s="392"/>
      <c r="N64" s="393"/>
      <c r="AM64" s="379"/>
      <c r="AN64" s="379" t="s">
        <v>607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620</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608</v>
      </c>
    </row>
    <row r="72" spans="2:107" x14ac:dyDescent="0.15">
      <c r="B72" s="372"/>
      <c r="G72" s="1253"/>
      <c r="H72" s="1253"/>
      <c r="I72" s="1253"/>
      <c r="J72" s="1253"/>
      <c r="K72" s="382"/>
      <c r="L72" s="382"/>
      <c r="M72" s="383"/>
      <c r="N72" s="383"/>
      <c r="AN72" s="1272"/>
      <c r="AO72" s="1273"/>
      <c r="AP72" s="1273"/>
      <c r="AQ72" s="1273"/>
      <c r="AR72" s="1273"/>
      <c r="AS72" s="1273"/>
      <c r="AT72" s="1273"/>
      <c r="AU72" s="1273"/>
      <c r="AV72" s="1273"/>
      <c r="AW72" s="1273"/>
      <c r="AX72" s="1273"/>
      <c r="AY72" s="1273"/>
      <c r="AZ72" s="1273"/>
      <c r="BA72" s="1273"/>
      <c r="BB72" s="1273"/>
      <c r="BC72" s="1273"/>
      <c r="BD72" s="1273"/>
      <c r="BE72" s="1273"/>
      <c r="BF72" s="1273"/>
      <c r="BG72" s="1273"/>
      <c r="BH72" s="1273"/>
      <c r="BI72" s="1273"/>
      <c r="BJ72" s="1273"/>
      <c r="BK72" s="1273"/>
      <c r="BL72" s="1273"/>
      <c r="BM72" s="1273"/>
      <c r="BN72" s="1273"/>
      <c r="BO72" s="1274"/>
      <c r="BP72" s="1259" t="s">
        <v>557</v>
      </c>
      <c r="BQ72" s="1259"/>
      <c r="BR72" s="1259"/>
      <c r="BS72" s="1259"/>
      <c r="BT72" s="1259"/>
      <c r="BU72" s="1259"/>
      <c r="BV72" s="1259"/>
      <c r="BW72" s="1259"/>
      <c r="BX72" s="1259" t="s">
        <v>558</v>
      </c>
      <c r="BY72" s="1259"/>
      <c r="BZ72" s="1259"/>
      <c r="CA72" s="1259"/>
      <c r="CB72" s="1259"/>
      <c r="CC72" s="1259"/>
      <c r="CD72" s="1259"/>
      <c r="CE72" s="1259"/>
      <c r="CF72" s="1259" t="s">
        <v>559</v>
      </c>
      <c r="CG72" s="1259"/>
      <c r="CH72" s="1259"/>
      <c r="CI72" s="1259"/>
      <c r="CJ72" s="1259"/>
      <c r="CK72" s="1259"/>
      <c r="CL72" s="1259"/>
      <c r="CM72" s="1259"/>
      <c r="CN72" s="1259" t="s">
        <v>560</v>
      </c>
      <c r="CO72" s="1259"/>
      <c r="CP72" s="1259"/>
      <c r="CQ72" s="1259"/>
      <c r="CR72" s="1259"/>
      <c r="CS72" s="1259"/>
      <c r="CT72" s="1259"/>
      <c r="CU72" s="1259"/>
      <c r="CV72" s="1259" t="s">
        <v>561</v>
      </c>
      <c r="CW72" s="1259"/>
      <c r="CX72" s="1259"/>
      <c r="CY72" s="1259"/>
      <c r="CZ72" s="1259"/>
      <c r="DA72" s="1259"/>
      <c r="DB72" s="1259"/>
      <c r="DC72" s="1259"/>
    </row>
    <row r="73" spans="2:107" x14ac:dyDescent="0.15">
      <c r="B73" s="372"/>
      <c r="G73" s="1271"/>
      <c r="H73" s="1271"/>
      <c r="I73" s="1271"/>
      <c r="J73" s="1271"/>
      <c r="K73" s="1254"/>
      <c r="L73" s="1254"/>
      <c r="M73" s="1254"/>
      <c r="N73" s="1254"/>
      <c r="AM73" s="381"/>
      <c r="AN73" s="1258" t="s">
        <v>609</v>
      </c>
      <c r="AO73" s="1258"/>
      <c r="AP73" s="1258"/>
      <c r="AQ73" s="1258"/>
      <c r="AR73" s="1258"/>
      <c r="AS73" s="1258"/>
      <c r="AT73" s="1258"/>
      <c r="AU73" s="1258"/>
      <c r="AV73" s="1258"/>
      <c r="AW73" s="1258"/>
      <c r="AX73" s="1258"/>
      <c r="AY73" s="1258"/>
      <c r="AZ73" s="1258"/>
      <c r="BA73" s="1258"/>
      <c r="BB73" s="1258" t="s">
        <v>610</v>
      </c>
      <c r="BC73" s="1258"/>
      <c r="BD73" s="1258"/>
      <c r="BE73" s="1258"/>
      <c r="BF73" s="1258"/>
      <c r="BG73" s="1258"/>
      <c r="BH73" s="1258"/>
      <c r="BI73" s="1258"/>
      <c r="BJ73" s="1258"/>
      <c r="BK73" s="1258"/>
      <c r="BL73" s="1258"/>
      <c r="BM73" s="1258"/>
      <c r="BN73" s="1258"/>
      <c r="BO73" s="1258"/>
      <c r="BP73" s="1255">
        <v>92.6</v>
      </c>
      <c r="BQ73" s="1255"/>
      <c r="BR73" s="1255"/>
      <c r="BS73" s="1255"/>
      <c r="BT73" s="1255"/>
      <c r="BU73" s="1255"/>
      <c r="BV73" s="1255"/>
      <c r="BW73" s="1255"/>
      <c r="BX73" s="1255">
        <v>88.8</v>
      </c>
      <c r="BY73" s="1255"/>
      <c r="BZ73" s="1255"/>
      <c r="CA73" s="1255"/>
      <c r="CB73" s="1255"/>
      <c r="CC73" s="1255"/>
      <c r="CD73" s="1255"/>
      <c r="CE73" s="1255"/>
      <c r="CF73" s="1255">
        <v>84.1</v>
      </c>
      <c r="CG73" s="1255"/>
      <c r="CH73" s="1255"/>
      <c r="CI73" s="1255"/>
      <c r="CJ73" s="1255"/>
      <c r="CK73" s="1255"/>
      <c r="CL73" s="1255"/>
      <c r="CM73" s="1255"/>
      <c r="CN73" s="1255">
        <v>62.2</v>
      </c>
      <c r="CO73" s="1255"/>
      <c r="CP73" s="1255"/>
      <c r="CQ73" s="1255"/>
      <c r="CR73" s="1255"/>
      <c r="CS73" s="1255"/>
      <c r="CT73" s="1255"/>
      <c r="CU73" s="1255"/>
      <c r="CV73" s="1255">
        <v>64.599999999999994</v>
      </c>
      <c r="CW73" s="1255"/>
      <c r="CX73" s="1255"/>
      <c r="CY73" s="1255"/>
      <c r="CZ73" s="1255"/>
      <c r="DA73" s="1255"/>
      <c r="DB73" s="1255"/>
      <c r="DC73" s="1255"/>
    </row>
    <row r="74" spans="2:107" x14ac:dyDescent="0.15">
      <c r="B74" s="372"/>
      <c r="G74" s="1271"/>
      <c r="H74" s="1271"/>
      <c r="I74" s="1271"/>
      <c r="J74" s="1271"/>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1"/>
      <c r="H75" s="1271"/>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615</v>
      </c>
      <c r="BC75" s="1258"/>
      <c r="BD75" s="1258"/>
      <c r="BE75" s="1258"/>
      <c r="BF75" s="1258"/>
      <c r="BG75" s="1258"/>
      <c r="BH75" s="1258"/>
      <c r="BI75" s="1258"/>
      <c r="BJ75" s="1258"/>
      <c r="BK75" s="1258"/>
      <c r="BL75" s="1258"/>
      <c r="BM75" s="1258"/>
      <c r="BN75" s="1258"/>
      <c r="BO75" s="1258"/>
      <c r="BP75" s="1255">
        <v>9.3000000000000007</v>
      </c>
      <c r="BQ75" s="1255"/>
      <c r="BR75" s="1255"/>
      <c r="BS75" s="1255"/>
      <c r="BT75" s="1255"/>
      <c r="BU75" s="1255"/>
      <c r="BV75" s="1255"/>
      <c r="BW75" s="1255"/>
      <c r="BX75" s="1255">
        <v>10.5</v>
      </c>
      <c r="BY75" s="1255"/>
      <c r="BZ75" s="1255"/>
      <c r="CA75" s="1255"/>
      <c r="CB75" s="1255"/>
      <c r="CC75" s="1255"/>
      <c r="CD75" s="1255"/>
      <c r="CE75" s="1255"/>
      <c r="CF75" s="1255">
        <v>11.1</v>
      </c>
      <c r="CG75" s="1255"/>
      <c r="CH75" s="1255"/>
      <c r="CI75" s="1255"/>
      <c r="CJ75" s="1255"/>
      <c r="CK75" s="1255"/>
      <c r="CL75" s="1255"/>
      <c r="CM75" s="1255"/>
      <c r="CN75" s="1255">
        <v>11.3</v>
      </c>
      <c r="CO75" s="1255"/>
      <c r="CP75" s="1255"/>
      <c r="CQ75" s="1255"/>
      <c r="CR75" s="1255"/>
      <c r="CS75" s="1255"/>
      <c r="CT75" s="1255"/>
      <c r="CU75" s="1255"/>
      <c r="CV75" s="1255">
        <v>10.6</v>
      </c>
      <c r="CW75" s="1255"/>
      <c r="CX75" s="1255"/>
      <c r="CY75" s="1255"/>
      <c r="CZ75" s="1255"/>
      <c r="DA75" s="1255"/>
      <c r="DB75" s="1255"/>
      <c r="DC75" s="1255"/>
    </row>
    <row r="76" spans="2:107" x14ac:dyDescent="0.15">
      <c r="B76" s="372"/>
      <c r="G76" s="1271"/>
      <c r="H76" s="1271"/>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616</v>
      </c>
      <c r="AO77" s="1259"/>
      <c r="AP77" s="1259"/>
      <c r="AQ77" s="1259"/>
      <c r="AR77" s="1259"/>
      <c r="AS77" s="1259"/>
      <c r="AT77" s="1259"/>
      <c r="AU77" s="1259"/>
      <c r="AV77" s="1259"/>
      <c r="AW77" s="1259"/>
      <c r="AX77" s="1259"/>
      <c r="AY77" s="1259"/>
      <c r="AZ77" s="1259"/>
      <c r="BA77" s="1259"/>
      <c r="BB77" s="1258" t="s">
        <v>617</v>
      </c>
      <c r="BC77" s="1258"/>
      <c r="BD77" s="1258"/>
      <c r="BE77" s="1258"/>
      <c r="BF77" s="1258"/>
      <c r="BG77" s="1258"/>
      <c r="BH77" s="1258"/>
      <c r="BI77" s="1258"/>
      <c r="BJ77" s="1258"/>
      <c r="BK77" s="1258"/>
      <c r="BL77" s="1258"/>
      <c r="BM77" s="1258"/>
      <c r="BN77" s="1258"/>
      <c r="BO77" s="1258"/>
      <c r="BP77" s="1255">
        <v>48.4</v>
      </c>
      <c r="BQ77" s="1255"/>
      <c r="BR77" s="1255"/>
      <c r="BS77" s="1255"/>
      <c r="BT77" s="1255"/>
      <c r="BU77" s="1255"/>
      <c r="BV77" s="1255"/>
      <c r="BW77" s="1255"/>
      <c r="BX77" s="1255">
        <v>43</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615</v>
      </c>
      <c r="BC79" s="1258"/>
      <c r="BD79" s="1258"/>
      <c r="BE79" s="1258"/>
      <c r="BF79" s="1258"/>
      <c r="BG79" s="1258"/>
      <c r="BH79" s="1258"/>
      <c r="BI79" s="1258"/>
      <c r="BJ79" s="1258"/>
      <c r="BK79" s="1258"/>
      <c r="BL79" s="1258"/>
      <c r="BM79" s="1258"/>
      <c r="BN79" s="1258"/>
      <c r="BO79" s="1258"/>
      <c r="BP79" s="1255">
        <v>9.9</v>
      </c>
      <c r="BQ79" s="1255"/>
      <c r="BR79" s="1255"/>
      <c r="BS79" s="1255"/>
      <c r="BT79" s="1255"/>
      <c r="BU79" s="1255"/>
      <c r="BV79" s="1255"/>
      <c r="BW79" s="1255"/>
      <c r="BX79" s="1255">
        <v>9.9</v>
      </c>
      <c r="BY79" s="1255"/>
      <c r="BZ79" s="1255"/>
      <c r="CA79" s="1255"/>
      <c r="CB79" s="1255"/>
      <c r="CC79" s="1255"/>
      <c r="CD79" s="1255"/>
      <c r="CE79" s="1255"/>
      <c r="CF79" s="1255">
        <v>8.9</v>
      </c>
      <c r="CG79" s="1255"/>
      <c r="CH79" s="1255"/>
      <c r="CI79" s="1255"/>
      <c r="CJ79" s="1255"/>
      <c r="CK79" s="1255"/>
      <c r="CL79" s="1255"/>
      <c r="CM79" s="1255"/>
      <c r="CN79" s="1255">
        <v>8.9</v>
      </c>
      <c r="CO79" s="1255"/>
      <c r="CP79" s="1255"/>
      <c r="CQ79" s="1255"/>
      <c r="CR79" s="1255"/>
      <c r="CS79" s="1255"/>
      <c r="CT79" s="1255"/>
      <c r="CU79" s="1255"/>
      <c r="CV79" s="1255">
        <v>9.1</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LFLhG5kP5MYOfDc+G4n1tDruLvRRdwzNp7w/rYMiddF6RifRoYlwJKHxj3dSOrJCz/93EPQ63AZrvvXDrhu0bg==" saltValue="y6h30oAgxLJy4sN+nZUlX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60" zoomScaleNormal="6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618</v>
      </c>
    </row>
  </sheetData>
  <sheetProtection algorithmName="SHA-512" hashValue="DVMOarXbb7ir2l9WZgexqsA6EPM5qRMsGO/iqcFirJEQofzoARtcIZbX24WF2y5i05500rdkwyaKfW/pA1UPSQ==" saltValue="HfAyreR1xBoa4AEgy4R5G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60" zoomScaleNormal="6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619</v>
      </c>
    </row>
  </sheetData>
  <sheetProtection algorithmName="SHA-512" hashValue="O3nq8YfrH+IkXtJikbF2Mbs9B7Gq9XPwIWPY1MEpxKFWtT5LYWNqtgCAi+uHVsd1GWQO6kHMWIbEcPorw5f8QA==" saltValue="O6bYg4l2lwHfhIRF5rXXM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554</v>
      </c>
      <c r="G2" s="151"/>
      <c r="H2" s="152"/>
    </row>
    <row r="3" spans="1:8" x14ac:dyDescent="0.15">
      <c r="A3" s="148" t="s">
        <v>547</v>
      </c>
      <c r="B3" s="153"/>
      <c r="C3" s="154"/>
      <c r="D3" s="155">
        <v>60697</v>
      </c>
      <c r="E3" s="156"/>
      <c r="F3" s="157">
        <v>115050</v>
      </c>
      <c r="G3" s="158"/>
      <c r="H3" s="159"/>
    </row>
    <row r="4" spans="1:8" x14ac:dyDescent="0.15">
      <c r="A4" s="160"/>
      <c r="B4" s="161"/>
      <c r="C4" s="162"/>
      <c r="D4" s="163">
        <v>15841</v>
      </c>
      <c r="E4" s="164"/>
      <c r="F4" s="165">
        <v>53792</v>
      </c>
      <c r="G4" s="166"/>
      <c r="H4" s="167"/>
    </row>
    <row r="5" spans="1:8" x14ac:dyDescent="0.15">
      <c r="A5" s="148" t="s">
        <v>549</v>
      </c>
      <c r="B5" s="153"/>
      <c r="C5" s="154"/>
      <c r="D5" s="155">
        <v>76581</v>
      </c>
      <c r="E5" s="156"/>
      <c r="F5" s="157">
        <v>118252</v>
      </c>
      <c r="G5" s="158"/>
      <c r="H5" s="159"/>
    </row>
    <row r="6" spans="1:8" x14ac:dyDescent="0.15">
      <c r="A6" s="160"/>
      <c r="B6" s="161"/>
      <c r="C6" s="162"/>
      <c r="D6" s="163">
        <v>24860</v>
      </c>
      <c r="E6" s="164"/>
      <c r="F6" s="165">
        <v>49994</v>
      </c>
      <c r="G6" s="166"/>
      <c r="H6" s="167"/>
    </row>
    <row r="7" spans="1:8" x14ac:dyDescent="0.15">
      <c r="A7" s="148" t="s">
        <v>550</v>
      </c>
      <c r="B7" s="153"/>
      <c r="C7" s="154"/>
      <c r="D7" s="155">
        <v>94223</v>
      </c>
      <c r="E7" s="156"/>
      <c r="F7" s="157">
        <v>200194</v>
      </c>
      <c r="G7" s="158"/>
      <c r="H7" s="159"/>
    </row>
    <row r="8" spans="1:8" x14ac:dyDescent="0.15">
      <c r="A8" s="160"/>
      <c r="B8" s="161"/>
      <c r="C8" s="162"/>
      <c r="D8" s="163">
        <v>38673</v>
      </c>
      <c r="E8" s="164"/>
      <c r="F8" s="165">
        <v>106422</v>
      </c>
      <c r="G8" s="166"/>
      <c r="H8" s="167"/>
    </row>
    <row r="9" spans="1:8" x14ac:dyDescent="0.15">
      <c r="A9" s="148" t="s">
        <v>551</v>
      </c>
      <c r="B9" s="153"/>
      <c r="C9" s="154"/>
      <c r="D9" s="155">
        <v>264670</v>
      </c>
      <c r="E9" s="156"/>
      <c r="F9" s="157">
        <v>196914</v>
      </c>
      <c r="G9" s="158"/>
      <c r="H9" s="159"/>
    </row>
    <row r="10" spans="1:8" x14ac:dyDescent="0.15">
      <c r="A10" s="160"/>
      <c r="B10" s="161"/>
      <c r="C10" s="162"/>
      <c r="D10" s="163">
        <v>147536</v>
      </c>
      <c r="E10" s="164"/>
      <c r="F10" s="165">
        <v>98966</v>
      </c>
      <c r="G10" s="166"/>
      <c r="H10" s="167"/>
    </row>
    <row r="11" spans="1:8" x14ac:dyDescent="0.15">
      <c r="A11" s="148" t="s">
        <v>552</v>
      </c>
      <c r="B11" s="153"/>
      <c r="C11" s="154"/>
      <c r="D11" s="155">
        <v>138288</v>
      </c>
      <c r="E11" s="156"/>
      <c r="F11" s="157">
        <v>204757</v>
      </c>
      <c r="G11" s="158"/>
      <c r="H11" s="159"/>
    </row>
    <row r="12" spans="1:8" x14ac:dyDescent="0.15">
      <c r="A12" s="160"/>
      <c r="B12" s="161"/>
      <c r="C12" s="168"/>
      <c r="D12" s="163">
        <v>106752</v>
      </c>
      <c r="E12" s="164"/>
      <c r="F12" s="165">
        <v>106071</v>
      </c>
      <c r="G12" s="166"/>
      <c r="H12" s="167"/>
    </row>
    <row r="13" spans="1:8" x14ac:dyDescent="0.15">
      <c r="A13" s="148"/>
      <c r="B13" s="153"/>
      <c r="C13" s="169"/>
      <c r="D13" s="170">
        <v>126892</v>
      </c>
      <c r="E13" s="171"/>
      <c r="F13" s="172">
        <v>167033</v>
      </c>
      <c r="G13" s="173"/>
      <c r="H13" s="159"/>
    </row>
    <row r="14" spans="1:8" x14ac:dyDescent="0.15">
      <c r="A14" s="160"/>
      <c r="B14" s="161"/>
      <c r="C14" s="162"/>
      <c r="D14" s="163">
        <v>66732</v>
      </c>
      <c r="E14" s="164"/>
      <c r="F14" s="165">
        <v>83049</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3.45</v>
      </c>
      <c r="C19" s="174">
        <f>ROUND(VALUE(SUBSTITUTE(実質収支比率等に係る経年分析!G$48,"▲","-")),2)</f>
        <v>3.95</v>
      </c>
      <c r="D19" s="174">
        <f>ROUND(VALUE(SUBSTITUTE(実質収支比率等に係る経年分析!H$48,"▲","-")),2)</f>
        <v>2.6</v>
      </c>
      <c r="E19" s="174">
        <f>ROUND(VALUE(SUBSTITUTE(実質収支比率等に係る経年分析!I$48,"▲","-")),2)</f>
        <v>4.97</v>
      </c>
      <c r="F19" s="174">
        <f>ROUND(VALUE(SUBSTITUTE(実質収支比率等に係る経年分析!J$48,"▲","-")),2)</f>
        <v>5.07</v>
      </c>
    </row>
    <row r="20" spans="1:11" x14ac:dyDescent="0.15">
      <c r="A20" s="174" t="s">
        <v>57</v>
      </c>
      <c r="B20" s="174">
        <f>ROUND(VALUE(SUBSTITUTE(実質収支比率等に係る経年分析!F$47,"▲","-")),2)</f>
        <v>33.93</v>
      </c>
      <c r="C20" s="174">
        <f>ROUND(VALUE(SUBSTITUTE(実質収支比率等に係る経年分析!G$47,"▲","-")),2)</f>
        <v>34.93</v>
      </c>
      <c r="D20" s="174">
        <f>ROUND(VALUE(SUBSTITUTE(実質収支比率等に係る経年分析!H$47,"▲","-")),2)</f>
        <v>40.270000000000003</v>
      </c>
      <c r="E20" s="174">
        <f>ROUND(VALUE(SUBSTITUTE(実質収支比率等に係る経年分析!I$47,"▲","-")),2)</f>
        <v>48.81</v>
      </c>
      <c r="F20" s="174">
        <f>ROUND(VALUE(SUBSTITUTE(実質収支比率等に係る経年分析!J$47,"▲","-")),2)</f>
        <v>52.47</v>
      </c>
    </row>
    <row r="21" spans="1:11" x14ac:dyDescent="0.15">
      <c r="A21" s="174" t="s">
        <v>58</v>
      </c>
      <c r="B21" s="174">
        <f>IF(ISNUMBER(VALUE(SUBSTITUTE(実質収支比率等に係る経年分析!F$49,"▲","-"))),ROUND(VALUE(SUBSTITUTE(実質収支比率等に係る経年分析!F$49,"▲","-")),2),NA())</f>
        <v>1.89</v>
      </c>
      <c r="C21" s="174">
        <f>IF(ISNUMBER(VALUE(SUBSTITUTE(実質収支比率等に係る経年分析!G$49,"▲","-"))),ROUND(VALUE(SUBSTITUTE(実質収支比率等に係る経年分析!G$49,"▲","-")),2),NA())</f>
        <v>1.74</v>
      </c>
      <c r="D21" s="174">
        <f>IF(ISNUMBER(VALUE(SUBSTITUTE(実質収支比率等に係る経年分析!H$49,"▲","-"))),ROUND(VALUE(SUBSTITUTE(実質収支比率等に係る経年分析!H$49,"▲","-")),2),NA())</f>
        <v>5.62</v>
      </c>
      <c r="E21" s="174">
        <f>IF(ISNUMBER(VALUE(SUBSTITUTE(実質収支比率等に係る経年分析!I$49,"▲","-"))),ROUND(VALUE(SUBSTITUTE(実質収支比率等に係る経年分析!I$49,"▲","-")),2),NA())</f>
        <v>12.89</v>
      </c>
      <c r="F21" s="174">
        <f>IF(ISNUMBER(VALUE(SUBSTITUTE(実質収支比率等に係る経年分析!J$49,"▲","-"))),ROUND(VALUE(SUBSTITUTE(実質収支比率等に係る経年分析!J$49,"▲","-")),2),NA())</f>
        <v>3.19</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中泊町国民健康保険特別会計（診療施設勘定）</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中泊町漁業集落排水事業特別会計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中泊町農業集落排水事業特別会計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15">
      <c r="A32" s="175" t="str">
        <f>IF(連結実質赤字比率に係る赤字・黒字の構成分析!C$38="",NA(),連結実質赤字比率に係る赤字・黒字の構成分析!C$38)</f>
        <v>中泊町後期高齢者医療特別会計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7.0000000000000007E-2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7.0000000000000007E-2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7.0000000000000007E-2</v>
      </c>
    </row>
    <row r="33" spans="1:16" x14ac:dyDescent="0.15">
      <c r="A33" s="175" t="str">
        <f>IF(連結実質赤字比率に係る赤字・黒字の構成分析!C$37="",NA(),連結実質赤字比率に係る赤字・黒字の構成分析!C$37)</f>
        <v>中泊町介護保険事業特別会計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0.56999999999999995</v>
      </c>
    </row>
    <row r="34" spans="1:16" x14ac:dyDescent="0.15">
      <c r="A34" s="175" t="str">
        <f>IF(連結実質赤字比率に係る赤字・黒字の構成分析!C$36="",NA(),連結実質赤字比率に係る赤字・黒字の構成分析!C$36)</f>
        <v>中泊町国民健康保険特別会計（事業勘定）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3.21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2.61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1.48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0.57999999999999996</v>
      </c>
    </row>
    <row r="35" spans="1:16" x14ac:dyDescent="0.15">
      <c r="A35" s="175" t="str">
        <f>IF(連結実質赤字比率に係る赤字・黒字の構成分析!C$35="",NA(),連結実質赤字比率に係る赤字・黒字の構成分析!C$35)</f>
        <v>中泊町水道事業特別会計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6.12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5.89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5.29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4.5199999999999996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3.66</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3.45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3.94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2.59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4.96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5.0599999999999996</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865</v>
      </c>
      <c r="E42" s="176"/>
      <c r="F42" s="176"/>
      <c r="G42" s="176">
        <f>'実質公債費比率（分子）の構造'!L$52</f>
        <v>856</v>
      </c>
      <c r="H42" s="176"/>
      <c r="I42" s="176"/>
      <c r="J42" s="176">
        <f>'実質公債費比率（分子）の構造'!M$52</f>
        <v>881</v>
      </c>
      <c r="K42" s="176"/>
      <c r="L42" s="176"/>
      <c r="M42" s="176">
        <f>'実質公債費比率（分子）の構造'!N$52</f>
        <v>873</v>
      </c>
      <c r="N42" s="176"/>
      <c r="O42" s="176"/>
      <c r="P42" s="176">
        <f>'実質公債費比率（分子）の構造'!O$52</f>
        <v>914</v>
      </c>
    </row>
    <row r="43" spans="1:16" x14ac:dyDescent="0.15">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1</v>
      </c>
      <c r="L43" s="176"/>
      <c r="M43" s="176"/>
      <c r="N43" s="176">
        <f>'実質公債費比率（分子）の構造'!O$51</f>
        <v>1</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13</v>
      </c>
      <c r="C45" s="176"/>
      <c r="D45" s="176"/>
      <c r="E45" s="176">
        <f>'実質公債費比率（分子）の構造'!L$49</f>
        <v>15</v>
      </c>
      <c r="F45" s="176"/>
      <c r="G45" s="176"/>
      <c r="H45" s="176">
        <f>'実質公債費比率（分子）の構造'!M$49</f>
        <v>16</v>
      </c>
      <c r="I45" s="176"/>
      <c r="J45" s="176"/>
      <c r="K45" s="176">
        <f>'実質公債費比率（分子）の構造'!N$49</f>
        <v>21</v>
      </c>
      <c r="L45" s="176"/>
      <c r="M45" s="176"/>
      <c r="N45" s="176">
        <f>'実質公債費比率（分子）の構造'!O$49</f>
        <v>20</v>
      </c>
      <c r="O45" s="176"/>
      <c r="P45" s="176"/>
    </row>
    <row r="46" spans="1:16" x14ac:dyDescent="0.15">
      <c r="A46" s="176" t="s">
        <v>69</v>
      </c>
      <c r="B46" s="176">
        <f>'実質公債費比率（分子）の構造'!K$48</f>
        <v>86</v>
      </c>
      <c r="C46" s="176"/>
      <c r="D46" s="176"/>
      <c r="E46" s="176">
        <f>'実質公債費比率（分子）の構造'!L$48</f>
        <v>82</v>
      </c>
      <c r="F46" s="176"/>
      <c r="G46" s="176"/>
      <c r="H46" s="176">
        <f>'実質公債費比率（分子）の構造'!M$48</f>
        <v>82</v>
      </c>
      <c r="I46" s="176"/>
      <c r="J46" s="176"/>
      <c r="K46" s="176">
        <f>'実質公債費比率（分子）の構造'!N$48</f>
        <v>73</v>
      </c>
      <c r="L46" s="176"/>
      <c r="M46" s="176"/>
      <c r="N46" s="176">
        <f>'実質公債費比率（分子）の構造'!O$48</f>
        <v>70</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1154</v>
      </c>
      <c r="C49" s="176"/>
      <c r="D49" s="176"/>
      <c r="E49" s="176">
        <f>'実質公債費比率（分子）の構造'!L$45</f>
        <v>1201</v>
      </c>
      <c r="F49" s="176"/>
      <c r="G49" s="176"/>
      <c r="H49" s="176">
        <f>'実質公債費比率（分子）の構造'!M$45</f>
        <v>1215</v>
      </c>
      <c r="I49" s="176"/>
      <c r="J49" s="176"/>
      <c r="K49" s="176">
        <f>'実質公債費比率（分子）の構造'!N$45</f>
        <v>1217</v>
      </c>
      <c r="L49" s="176"/>
      <c r="M49" s="176"/>
      <c r="N49" s="176">
        <f>'実質公債費比率（分子）の構造'!O$45</f>
        <v>1222</v>
      </c>
      <c r="O49" s="176"/>
      <c r="P49" s="176"/>
    </row>
    <row r="50" spans="1:16" x14ac:dyDescent="0.15">
      <c r="A50" s="176" t="s">
        <v>73</v>
      </c>
      <c r="B50" s="176" t="e">
        <f>NA()</f>
        <v>#N/A</v>
      </c>
      <c r="C50" s="176">
        <f>IF(ISNUMBER('実質公債費比率（分子）の構造'!K$53),'実質公債費比率（分子）の構造'!K$53,NA())</f>
        <v>388</v>
      </c>
      <c r="D50" s="176" t="e">
        <f>NA()</f>
        <v>#N/A</v>
      </c>
      <c r="E50" s="176" t="e">
        <f>NA()</f>
        <v>#N/A</v>
      </c>
      <c r="F50" s="176">
        <f>IF(ISNUMBER('実質公債費比率（分子）の構造'!L$53),'実質公債費比率（分子）の構造'!L$53,NA())</f>
        <v>442</v>
      </c>
      <c r="G50" s="176" t="e">
        <f>NA()</f>
        <v>#N/A</v>
      </c>
      <c r="H50" s="176" t="e">
        <f>NA()</f>
        <v>#N/A</v>
      </c>
      <c r="I50" s="176">
        <f>IF(ISNUMBER('実質公債費比率（分子）の構造'!M$53),'実質公債費比率（分子）の構造'!M$53,NA())</f>
        <v>432</v>
      </c>
      <c r="J50" s="176" t="e">
        <f>NA()</f>
        <v>#N/A</v>
      </c>
      <c r="K50" s="176" t="e">
        <f>NA()</f>
        <v>#N/A</v>
      </c>
      <c r="L50" s="176">
        <f>IF(ISNUMBER('実質公債費比率（分子）の構造'!N$53),'実質公債費比率（分子）の構造'!N$53,NA())</f>
        <v>439</v>
      </c>
      <c r="M50" s="176" t="e">
        <f>NA()</f>
        <v>#N/A</v>
      </c>
      <c r="N50" s="176" t="e">
        <f>NA()</f>
        <v>#N/A</v>
      </c>
      <c r="O50" s="176">
        <f>IF(ISNUMBER('実質公債費比率（分子）の構造'!O$53),'実質公債費比率（分子）の構造'!O$53,NA())</f>
        <v>399</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8303</v>
      </c>
      <c r="E56" s="175"/>
      <c r="F56" s="175"/>
      <c r="G56" s="175">
        <f>'将来負担比率（分子）の構造'!J$52</f>
        <v>7999</v>
      </c>
      <c r="H56" s="175"/>
      <c r="I56" s="175"/>
      <c r="J56" s="175">
        <f>'将来負担比率（分子）の構造'!K$52</f>
        <v>7568</v>
      </c>
      <c r="K56" s="175"/>
      <c r="L56" s="175"/>
      <c r="M56" s="175">
        <f>'将来負担比率（分子）の構造'!L$52</f>
        <v>9276</v>
      </c>
      <c r="N56" s="175"/>
      <c r="O56" s="175"/>
      <c r="P56" s="175">
        <f>'将来負担比率（分子）の構造'!M$52</f>
        <v>9330</v>
      </c>
    </row>
    <row r="57" spans="1:16" x14ac:dyDescent="0.15">
      <c r="A57" s="175" t="s">
        <v>44</v>
      </c>
      <c r="B57" s="175"/>
      <c r="C57" s="175"/>
      <c r="D57" s="175">
        <f>'将来負担比率（分子）の構造'!I$51</f>
        <v>789</v>
      </c>
      <c r="E57" s="175"/>
      <c r="F57" s="175"/>
      <c r="G57" s="175">
        <f>'将来負担比率（分子）の構造'!J$51</f>
        <v>895</v>
      </c>
      <c r="H57" s="175"/>
      <c r="I57" s="175"/>
      <c r="J57" s="175">
        <f>'将来負担比率（分子）の構造'!K$51</f>
        <v>965</v>
      </c>
      <c r="K57" s="175"/>
      <c r="L57" s="175"/>
      <c r="M57" s="175">
        <f>'将来負担比率（分子）の構造'!L$51</f>
        <v>881</v>
      </c>
      <c r="N57" s="175"/>
      <c r="O57" s="175"/>
      <c r="P57" s="175">
        <f>'将来負担比率（分子）の構造'!M$51</f>
        <v>816</v>
      </c>
    </row>
    <row r="58" spans="1:16" x14ac:dyDescent="0.15">
      <c r="A58" s="175" t="s">
        <v>43</v>
      </c>
      <c r="B58" s="175"/>
      <c r="C58" s="175"/>
      <c r="D58" s="175">
        <f>'将来負担比率（分子）の構造'!I$50</f>
        <v>1604</v>
      </c>
      <c r="E58" s="175"/>
      <c r="F58" s="175"/>
      <c r="G58" s="175">
        <f>'将来負担比率（分子）の構造'!J$50</f>
        <v>1632</v>
      </c>
      <c r="H58" s="175"/>
      <c r="I58" s="175"/>
      <c r="J58" s="175">
        <f>'将来負担比率（分子）の構造'!K$50</f>
        <v>1957</v>
      </c>
      <c r="K58" s="175"/>
      <c r="L58" s="175"/>
      <c r="M58" s="175">
        <f>'将来負担比率（分子）の構造'!L$50</f>
        <v>2512</v>
      </c>
      <c r="N58" s="175"/>
      <c r="O58" s="175"/>
      <c r="P58" s="175">
        <f>'将来負担比率（分子）の構造'!M$50</f>
        <v>2670</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1231</v>
      </c>
      <c r="C62" s="175"/>
      <c r="D62" s="175"/>
      <c r="E62" s="175">
        <f>'将来負担比率（分子）の構造'!J$45</f>
        <v>1150</v>
      </c>
      <c r="F62" s="175"/>
      <c r="G62" s="175"/>
      <c r="H62" s="175">
        <f>'将来負担比率（分子）の構造'!K$45</f>
        <v>1083</v>
      </c>
      <c r="I62" s="175"/>
      <c r="J62" s="175"/>
      <c r="K62" s="175">
        <f>'将来負担比率（分子）の構造'!L$45</f>
        <v>1049</v>
      </c>
      <c r="L62" s="175"/>
      <c r="M62" s="175"/>
      <c r="N62" s="175">
        <f>'将来負担比率（分子）の構造'!M$45</f>
        <v>1017</v>
      </c>
      <c r="O62" s="175"/>
      <c r="P62" s="175"/>
    </row>
    <row r="63" spans="1:16" x14ac:dyDescent="0.15">
      <c r="A63" s="175" t="s">
        <v>36</v>
      </c>
      <c r="B63" s="175">
        <f>'将来負担比率（分子）の構造'!I$44</f>
        <v>109</v>
      </c>
      <c r="C63" s="175"/>
      <c r="D63" s="175"/>
      <c r="E63" s="175">
        <f>'将来負担比率（分子）の構造'!J$44</f>
        <v>144</v>
      </c>
      <c r="F63" s="175"/>
      <c r="G63" s="175"/>
      <c r="H63" s="175">
        <f>'将来負担比率（分子）の構造'!K$44</f>
        <v>135</v>
      </c>
      <c r="I63" s="175"/>
      <c r="J63" s="175"/>
      <c r="K63" s="175">
        <f>'将来負担比率（分子）の構造'!L$44</f>
        <v>122</v>
      </c>
      <c r="L63" s="175"/>
      <c r="M63" s="175"/>
      <c r="N63" s="175">
        <f>'将来負担比率（分子）の構造'!M$44</f>
        <v>105</v>
      </c>
      <c r="O63" s="175"/>
      <c r="P63" s="175"/>
    </row>
    <row r="64" spans="1:16" x14ac:dyDescent="0.15">
      <c r="A64" s="175" t="s">
        <v>35</v>
      </c>
      <c r="B64" s="175">
        <f>'将来負担比率（分子）の構造'!I$43</f>
        <v>585</v>
      </c>
      <c r="C64" s="175"/>
      <c r="D64" s="175"/>
      <c r="E64" s="175">
        <f>'将来負担比率（分子）の構造'!J$43</f>
        <v>569</v>
      </c>
      <c r="F64" s="175"/>
      <c r="G64" s="175"/>
      <c r="H64" s="175">
        <f>'将来負担比率（分子）の構造'!K$43</f>
        <v>542</v>
      </c>
      <c r="I64" s="175"/>
      <c r="J64" s="175"/>
      <c r="K64" s="175">
        <f>'将来負担比率（分子）の構造'!L$43</f>
        <v>429</v>
      </c>
      <c r="L64" s="175"/>
      <c r="M64" s="175"/>
      <c r="N64" s="175">
        <f>'将来負担比率（分子）の構造'!M$43</f>
        <v>351</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12241</v>
      </c>
      <c r="C66" s="175"/>
      <c r="D66" s="175"/>
      <c r="E66" s="175">
        <f>'将来負担比率（分子）の構造'!J$41</f>
        <v>11946</v>
      </c>
      <c r="F66" s="175"/>
      <c r="G66" s="175"/>
      <c r="H66" s="175">
        <f>'将来負担比率（分子）の構造'!K$41</f>
        <v>11979</v>
      </c>
      <c r="I66" s="175"/>
      <c r="J66" s="175"/>
      <c r="K66" s="175">
        <f>'将来負担比率（分子）の構造'!L$41</f>
        <v>13619</v>
      </c>
      <c r="L66" s="175"/>
      <c r="M66" s="175"/>
      <c r="N66" s="175">
        <f>'将来負担比率（分子）の構造'!M$41</f>
        <v>13930</v>
      </c>
      <c r="O66" s="175"/>
      <c r="P66" s="175"/>
    </row>
    <row r="67" spans="1:16" x14ac:dyDescent="0.15">
      <c r="A67" s="175" t="s">
        <v>77</v>
      </c>
      <c r="B67" s="175" t="e">
        <f>NA()</f>
        <v>#N/A</v>
      </c>
      <c r="C67" s="175">
        <f>IF(ISNUMBER('将来負担比率（分子）の構造'!I$53), IF('将来負担比率（分子）の構造'!I$53 &lt; 0, 0, '将来負担比率（分子）の構造'!I$53), NA())</f>
        <v>3469</v>
      </c>
      <c r="D67" s="175" t="e">
        <f>NA()</f>
        <v>#N/A</v>
      </c>
      <c r="E67" s="175" t="e">
        <f>NA()</f>
        <v>#N/A</v>
      </c>
      <c r="F67" s="175">
        <f>IF(ISNUMBER('将来負担比率（分子）の構造'!J$53), IF('将来負担比率（分子）の構造'!J$53 &lt; 0, 0, '将来負担比率（分子）の構造'!J$53), NA())</f>
        <v>3283</v>
      </c>
      <c r="G67" s="175" t="e">
        <f>NA()</f>
        <v>#N/A</v>
      </c>
      <c r="H67" s="175" t="e">
        <f>NA()</f>
        <v>#N/A</v>
      </c>
      <c r="I67" s="175">
        <f>IF(ISNUMBER('将来負担比率（分子）の構造'!K$53), IF('将来負担比率（分子）の構造'!K$53 &lt; 0, 0, '将来負担比率（分子）の構造'!K$53), NA())</f>
        <v>3248</v>
      </c>
      <c r="J67" s="175" t="e">
        <f>NA()</f>
        <v>#N/A</v>
      </c>
      <c r="K67" s="175" t="e">
        <f>NA()</f>
        <v>#N/A</v>
      </c>
      <c r="L67" s="175">
        <f>IF(ISNUMBER('将来負担比率（分子）の構造'!L$53), IF('将来負担比率（分子）の構造'!L$53 &lt; 0, 0, '将来負担比率（分子）の構造'!L$53), NA())</f>
        <v>2551</v>
      </c>
      <c r="M67" s="175" t="e">
        <f>NA()</f>
        <v>#N/A</v>
      </c>
      <c r="N67" s="175" t="e">
        <f>NA()</f>
        <v>#N/A</v>
      </c>
      <c r="O67" s="175">
        <f>IF(ISNUMBER('将来負担比率（分子）の構造'!M$53), IF('将来負担比率（分子）の構造'!M$53 &lt; 0, 0, '将来負担比率（分子）の構造'!M$53), NA())</f>
        <v>2589</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1881</v>
      </c>
      <c r="C72" s="179">
        <f>基金残高に係る経年分析!G55</f>
        <v>2391</v>
      </c>
      <c r="D72" s="179">
        <f>基金残高に係る経年分析!H55</f>
        <v>2543</v>
      </c>
    </row>
    <row r="73" spans="1:16" x14ac:dyDescent="0.15">
      <c r="A73" s="178" t="s">
        <v>80</v>
      </c>
      <c r="B73" s="179">
        <f>基金残高に係る経年分析!F56</f>
        <v>8</v>
      </c>
      <c r="C73" s="179">
        <f>基金残高に係る経年分析!G56</f>
        <v>51</v>
      </c>
      <c r="D73" s="179">
        <f>基金残高に係る経年分析!H56</f>
        <v>51</v>
      </c>
    </row>
    <row r="74" spans="1:16" x14ac:dyDescent="0.15">
      <c r="A74" s="178" t="s">
        <v>81</v>
      </c>
      <c r="B74" s="179">
        <f>基金残高に係る経年分析!F57</f>
        <v>799</v>
      </c>
      <c r="C74" s="179">
        <f>基金残高に係る経年分析!G57</f>
        <v>733</v>
      </c>
      <c r="D74" s="179">
        <f>基金残高に係る経年分析!H57</f>
        <v>699</v>
      </c>
    </row>
  </sheetData>
  <sheetProtection algorithmName="SHA-512" hashValue="7pk33lUdNUgWpCInJcQ13Y1F+9Xam69VHUiBEA5Yh/W1DVZp9N0Pj/M2KyCC5YfE2X9FXhee9wF/1ykZTNqqnA==" saltValue="GoNwUZgK38gslEp9njoZ7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60" zoomScaleNormal="6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214</v>
      </c>
      <c r="DI1" s="754"/>
      <c r="DJ1" s="754"/>
      <c r="DK1" s="754"/>
      <c r="DL1" s="754"/>
      <c r="DM1" s="754"/>
      <c r="DN1" s="755"/>
      <c r="DO1" s="214"/>
      <c r="DP1" s="753" t="s">
        <v>215</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217</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218</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219</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220</v>
      </c>
      <c r="S4" s="710"/>
      <c r="T4" s="710"/>
      <c r="U4" s="710"/>
      <c r="V4" s="710"/>
      <c r="W4" s="710"/>
      <c r="X4" s="710"/>
      <c r="Y4" s="711"/>
      <c r="Z4" s="709" t="s">
        <v>221</v>
      </c>
      <c r="AA4" s="710"/>
      <c r="AB4" s="710"/>
      <c r="AC4" s="711"/>
      <c r="AD4" s="709" t="s">
        <v>222</v>
      </c>
      <c r="AE4" s="710"/>
      <c r="AF4" s="710"/>
      <c r="AG4" s="710"/>
      <c r="AH4" s="710"/>
      <c r="AI4" s="710"/>
      <c r="AJ4" s="710"/>
      <c r="AK4" s="711"/>
      <c r="AL4" s="709" t="s">
        <v>221</v>
      </c>
      <c r="AM4" s="710"/>
      <c r="AN4" s="710"/>
      <c r="AO4" s="711"/>
      <c r="AP4" s="756" t="s">
        <v>223</v>
      </c>
      <c r="AQ4" s="756"/>
      <c r="AR4" s="756"/>
      <c r="AS4" s="756"/>
      <c r="AT4" s="756"/>
      <c r="AU4" s="756"/>
      <c r="AV4" s="756"/>
      <c r="AW4" s="756"/>
      <c r="AX4" s="756"/>
      <c r="AY4" s="756"/>
      <c r="AZ4" s="756"/>
      <c r="BA4" s="756"/>
      <c r="BB4" s="756"/>
      <c r="BC4" s="756"/>
      <c r="BD4" s="756"/>
      <c r="BE4" s="756"/>
      <c r="BF4" s="756"/>
      <c r="BG4" s="756" t="s">
        <v>224</v>
      </c>
      <c r="BH4" s="756"/>
      <c r="BI4" s="756"/>
      <c r="BJ4" s="756"/>
      <c r="BK4" s="756"/>
      <c r="BL4" s="756"/>
      <c r="BM4" s="756"/>
      <c r="BN4" s="756"/>
      <c r="BO4" s="756" t="s">
        <v>221</v>
      </c>
      <c r="BP4" s="756"/>
      <c r="BQ4" s="756"/>
      <c r="BR4" s="756"/>
      <c r="BS4" s="756" t="s">
        <v>225</v>
      </c>
      <c r="BT4" s="756"/>
      <c r="BU4" s="756"/>
      <c r="BV4" s="756"/>
      <c r="BW4" s="756"/>
      <c r="BX4" s="756"/>
      <c r="BY4" s="756"/>
      <c r="BZ4" s="756"/>
      <c r="CA4" s="756"/>
      <c r="CB4" s="756"/>
      <c r="CD4" s="709" t="s">
        <v>226</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227</v>
      </c>
      <c r="C5" s="716"/>
      <c r="D5" s="716"/>
      <c r="E5" s="716"/>
      <c r="F5" s="716"/>
      <c r="G5" s="716"/>
      <c r="H5" s="716"/>
      <c r="I5" s="716"/>
      <c r="J5" s="716"/>
      <c r="K5" s="716"/>
      <c r="L5" s="716"/>
      <c r="M5" s="716"/>
      <c r="N5" s="716"/>
      <c r="O5" s="716"/>
      <c r="P5" s="716"/>
      <c r="Q5" s="717"/>
      <c r="R5" s="712">
        <v>896523</v>
      </c>
      <c r="S5" s="713"/>
      <c r="T5" s="713"/>
      <c r="U5" s="713"/>
      <c r="V5" s="713"/>
      <c r="W5" s="713"/>
      <c r="X5" s="713"/>
      <c r="Y5" s="738"/>
      <c r="Z5" s="751">
        <v>9</v>
      </c>
      <c r="AA5" s="751"/>
      <c r="AB5" s="751"/>
      <c r="AC5" s="751"/>
      <c r="AD5" s="752">
        <v>896523</v>
      </c>
      <c r="AE5" s="752"/>
      <c r="AF5" s="752"/>
      <c r="AG5" s="752"/>
      <c r="AH5" s="752"/>
      <c r="AI5" s="752"/>
      <c r="AJ5" s="752"/>
      <c r="AK5" s="752"/>
      <c r="AL5" s="739">
        <v>18.600000000000001</v>
      </c>
      <c r="AM5" s="721"/>
      <c r="AN5" s="721"/>
      <c r="AO5" s="740"/>
      <c r="AP5" s="715" t="s">
        <v>228</v>
      </c>
      <c r="AQ5" s="716"/>
      <c r="AR5" s="716"/>
      <c r="AS5" s="716"/>
      <c r="AT5" s="716"/>
      <c r="AU5" s="716"/>
      <c r="AV5" s="716"/>
      <c r="AW5" s="716"/>
      <c r="AX5" s="716"/>
      <c r="AY5" s="716"/>
      <c r="AZ5" s="716"/>
      <c r="BA5" s="716"/>
      <c r="BB5" s="716"/>
      <c r="BC5" s="716"/>
      <c r="BD5" s="716"/>
      <c r="BE5" s="716"/>
      <c r="BF5" s="717"/>
      <c r="BG5" s="657">
        <v>896523</v>
      </c>
      <c r="BH5" s="658"/>
      <c r="BI5" s="658"/>
      <c r="BJ5" s="658"/>
      <c r="BK5" s="658"/>
      <c r="BL5" s="658"/>
      <c r="BM5" s="658"/>
      <c r="BN5" s="659"/>
      <c r="BO5" s="695">
        <v>100</v>
      </c>
      <c r="BP5" s="695"/>
      <c r="BQ5" s="695"/>
      <c r="BR5" s="695"/>
      <c r="BS5" s="696" t="s">
        <v>130</v>
      </c>
      <c r="BT5" s="696"/>
      <c r="BU5" s="696"/>
      <c r="BV5" s="696"/>
      <c r="BW5" s="696"/>
      <c r="BX5" s="696"/>
      <c r="BY5" s="696"/>
      <c r="BZ5" s="696"/>
      <c r="CA5" s="696"/>
      <c r="CB5" s="736"/>
      <c r="CD5" s="709" t="s">
        <v>223</v>
      </c>
      <c r="CE5" s="710"/>
      <c r="CF5" s="710"/>
      <c r="CG5" s="710"/>
      <c r="CH5" s="710"/>
      <c r="CI5" s="710"/>
      <c r="CJ5" s="710"/>
      <c r="CK5" s="710"/>
      <c r="CL5" s="710"/>
      <c r="CM5" s="710"/>
      <c r="CN5" s="710"/>
      <c r="CO5" s="710"/>
      <c r="CP5" s="710"/>
      <c r="CQ5" s="711"/>
      <c r="CR5" s="709" t="s">
        <v>229</v>
      </c>
      <c r="CS5" s="710"/>
      <c r="CT5" s="710"/>
      <c r="CU5" s="710"/>
      <c r="CV5" s="710"/>
      <c r="CW5" s="710"/>
      <c r="CX5" s="710"/>
      <c r="CY5" s="711"/>
      <c r="CZ5" s="709" t="s">
        <v>221</v>
      </c>
      <c r="DA5" s="710"/>
      <c r="DB5" s="710"/>
      <c r="DC5" s="711"/>
      <c r="DD5" s="709" t="s">
        <v>230</v>
      </c>
      <c r="DE5" s="710"/>
      <c r="DF5" s="710"/>
      <c r="DG5" s="710"/>
      <c r="DH5" s="710"/>
      <c r="DI5" s="710"/>
      <c r="DJ5" s="710"/>
      <c r="DK5" s="710"/>
      <c r="DL5" s="710"/>
      <c r="DM5" s="710"/>
      <c r="DN5" s="710"/>
      <c r="DO5" s="710"/>
      <c r="DP5" s="711"/>
      <c r="DQ5" s="709" t="s">
        <v>231</v>
      </c>
      <c r="DR5" s="710"/>
      <c r="DS5" s="710"/>
      <c r="DT5" s="710"/>
      <c r="DU5" s="710"/>
      <c r="DV5" s="710"/>
      <c r="DW5" s="710"/>
      <c r="DX5" s="710"/>
      <c r="DY5" s="710"/>
      <c r="DZ5" s="710"/>
      <c r="EA5" s="710"/>
      <c r="EB5" s="710"/>
      <c r="EC5" s="711"/>
    </row>
    <row r="6" spans="2:143" ht="11.25" customHeight="1" x14ac:dyDescent="0.15">
      <c r="B6" s="654" t="s">
        <v>232</v>
      </c>
      <c r="C6" s="655"/>
      <c r="D6" s="655"/>
      <c r="E6" s="655"/>
      <c r="F6" s="655"/>
      <c r="G6" s="655"/>
      <c r="H6" s="655"/>
      <c r="I6" s="655"/>
      <c r="J6" s="655"/>
      <c r="K6" s="655"/>
      <c r="L6" s="655"/>
      <c r="M6" s="655"/>
      <c r="N6" s="655"/>
      <c r="O6" s="655"/>
      <c r="P6" s="655"/>
      <c r="Q6" s="656"/>
      <c r="R6" s="657">
        <v>72868</v>
      </c>
      <c r="S6" s="658"/>
      <c r="T6" s="658"/>
      <c r="U6" s="658"/>
      <c r="V6" s="658"/>
      <c r="W6" s="658"/>
      <c r="X6" s="658"/>
      <c r="Y6" s="659"/>
      <c r="Z6" s="695">
        <v>0.7</v>
      </c>
      <c r="AA6" s="695"/>
      <c r="AB6" s="695"/>
      <c r="AC6" s="695"/>
      <c r="AD6" s="696">
        <v>72868</v>
      </c>
      <c r="AE6" s="696"/>
      <c r="AF6" s="696"/>
      <c r="AG6" s="696"/>
      <c r="AH6" s="696"/>
      <c r="AI6" s="696"/>
      <c r="AJ6" s="696"/>
      <c r="AK6" s="696"/>
      <c r="AL6" s="660">
        <v>1.5</v>
      </c>
      <c r="AM6" s="661"/>
      <c r="AN6" s="661"/>
      <c r="AO6" s="697"/>
      <c r="AP6" s="654" t="s">
        <v>233</v>
      </c>
      <c r="AQ6" s="655"/>
      <c r="AR6" s="655"/>
      <c r="AS6" s="655"/>
      <c r="AT6" s="655"/>
      <c r="AU6" s="655"/>
      <c r="AV6" s="655"/>
      <c r="AW6" s="655"/>
      <c r="AX6" s="655"/>
      <c r="AY6" s="655"/>
      <c r="AZ6" s="655"/>
      <c r="BA6" s="655"/>
      <c r="BB6" s="655"/>
      <c r="BC6" s="655"/>
      <c r="BD6" s="655"/>
      <c r="BE6" s="655"/>
      <c r="BF6" s="656"/>
      <c r="BG6" s="657">
        <v>896523</v>
      </c>
      <c r="BH6" s="658"/>
      <c r="BI6" s="658"/>
      <c r="BJ6" s="658"/>
      <c r="BK6" s="658"/>
      <c r="BL6" s="658"/>
      <c r="BM6" s="658"/>
      <c r="BN6" s="659"/>
      <c r="BO6" s="695">
        <v>100</v>
      </c>
      <c r="BP6" s="695"/>
      <c r="BQ6" s="695"/>
      <c r="BR6" s="695"/>
      <c r="BS6" s="696" t="s">
        <v>130</v>
      </c>
      <c r="BT6" s="696"/>
      <c r="BU6" s="696"/>
      <c r="BV6" s="696"/>
      <c r="BW6" s="696"/>
      <c r="BX6" s="696"/>
      <c r="BY6" s="696"/>
      <c r="BZ6" s="696"/>
      <c r="CA6" s="696"/>
      <c r="CB6" s="736"/>
      <c r="CD6" s="715" t="s">
        <v>234</v>
      </c>
      <c r="CE6" s="716"/>
      <c r="CF6" s="716"/>
      <c r="CG6" s="716"/>
      <c r="CH6" s="716"/>
      <c r="CI6" s="716"/>
      <c r="CJ6" s="716"/>
      <c r="CK6" s="716"/>
      <c r="CL6" s="716"/>
      <c r="CM6" s="716"/>
      <c r="CN6" s="716"/>
      <c r="CO6" s="716"/>
      <c r="CP6" s="716"/>
      <c r="CQ6" s="717"/>
      <c r="CR6" s="657">
        <v>75950</v>
      </c>
      <c r="CS6" s="658"/>
      <c r="CT6" s="658"/>
      <c r="CU6" s="658"/>
      <c r="CV6" s="658"/>
      <c r="CW6" s="658"/>
      <c r="CX6" s="658"/>
      <c r="CY6" s="659"/>
      <c r="CZ6" s="739">
        <v>0.8</v>
      </c>
      <c r="DA6" s="721"/>
      <c r="DB6" s="721"/>
      <c r="DC6" s="741"/>
      <c r="DD6" s="663" t="s">
        <v>235</v>
      </c>
      <c r="DE6" s="658"/>
      <c r="DF6" s="658"/>
      <c r="DG6" s="658"/>
      <c r="DH6" s="658"/>
      <c r="DI6" s="658"/>
      <c r="DJ6" s="658"/>
      <c r="DK6" s="658"/>
      <c r="DL6" s="658"/>
      <c r="DM6" s="658"/>
      <c r="DN6" s="658"/>
      <c r="DO6" s="658"/>
      <c r="DP6" s="659"/>
      <c r="DQ6" s="663">
        <v>75950</v>
      </c>
      <c r="DR6" s="658"/>
      <c r="DS6" s="658"/>
      <c r="DT6" s="658"/>
      <c r="DU6" s="658"/>
      <c r="DV6" s="658"/>
      <c r="DW6" s="658"/>
      <c r="DX6" s="658"/>
      <c r="DY6" s="658"/>
      <c r="DZ6" s="658"/>
      <c r="EA6" s="658"/>
      <c r="EB6" s="658"/>
      <c r="EC6" s="694"/>
    </row>
    <row r="7" spans="2:143" ht="11.25" customHeight="1" x14ac:dyDescent="0.15">
      <c r="B7" s="654" t="s">
        <v>236</v>
      </c>
      <c r="C7" s="655"/>
      <c r="D7" s="655"/>
      <c r="E7" s="655"/>
      <c r="F7" s="655"/>
      <c r="G7" s="655"/>
      <c r="H7" s="655"/>
      <c r="I7" s="655"/>
      <c r="J7" s="655"/>
      <c r="K7" s="655"/>
      <c r="L7" s="655"/>
      <c r="M7" s="655"/>
      <c r="N7" s="655"/>
      <c r="O7" s="655"/>
      <c r="P7" s="655"/>
      <c r="Q7" s="656"/>
      <c r="R7" s="657">
        <v>328</v>
      </c>
      <c r="S7" s="658"/>
      <c r="T7" s="658"/>
      <c r="U7" s="658"/>
      <c r="V7" s="658"/>
      <c r="W7" s="658"/>
      <c r="X7" s="658"/>
      <c r="Y7" s="659"/>
      <c r="Z7" s="695">
        <v>0</v>
      </c>
      <c r="AA7" s="695"/>
      <c r="AB7" s="695"/>
      <c r="AC7" s="695"/>
      <c r="AD7" s="696">
        <v>328</v>
      </c>
      <c r="AE7" s="696"/>
      <c r="AF7" s="696"/>
      <c r="AG7" s="696"/>
      <c r="AH7" s="696"/>
      <c r="AI7" s="696"/>
      <c r="AJ7" s="696"/>
      <c r="AK7" s="696"/>
      <c r="AL7" s="660">
        <v>0</v>
      </c>
      <c r="AM7" s="661"/>
      <c r="AN7" s="661"/>
      <c r="AO7" s="697"/>
      <c r="AP7" s="654" t="s">
        <v>237</v>
      </c>
      <c r="AQ7" s="655"/>
      <c r="AR7" s="655"/>
      <c r="AS7" s="655"/>
      <c r="AT7" s="655"/>
      <c r="AU7" s="655"/>
      <c r="AV7" s="655"/>
      <c r="AW7" s="655"/>
      <c r="AX7" s="655"/>
      <c r="AY7" s="655"/>
      <c r="AZ7" s="655"/>
      <c r="BA7" s="655"/>
      <c r="BB7" s="655"/>
      <c r="BC7" s="655"/>
      <c r="BD7" s="655"/>
      <c r="BE7" s="655"/>
      <c r="BF7" s="656"/>
      <c r="BG7" s="657">
        <v>320729</v>
      </c>
      <c r="BH7" s="658"/>
      <c r="BI7" s="658"/>
      <c r="BJ7" s="658"/>
      <c r="BK7" s="658"/>
      <c r="BL7" s="658"/>
      <c r="BM7" s="658"/>
      <c r="BN7" s="659"/>
      <c r="BO7" s="695">
        <v>35.799999999999997</v>
      </c>
      <c r="BP7" s="695"/>
      <c r="BQ7" s="695"/>
      <c r="BR7" s="695"/>
      <c r="BS7" s="696" t="s">
        <v>130</v>
      </c>
      <c r="BT7" s="696"/>
      <c r="BU7" s="696"/>
      <c r="BV7" s="696"/>
      <c r="BW7" s="696"/>
      <c r="BX7" s="696"/>
      <c r="BY7" s="696"/>
      <c r="BZ7" s="696"/>
      <c r="CA7" s="696"/>
      <c r="CB7" s="736"/>
      <c r="CD7" s="654" t="s">
        <v>238</v>
      </c>
      <c r="CE7" s="655"/>
      <c r="CF7" s="655"/>
      <c r="CG7" s="655"/>
      <c r="CH7" s="655"/>
      <c r="CI7" s="655"/>
      <c r="CJ7" s="655"/>
      <c r="CK7" s="655"/>
      <c r="CL7" s="655"/>
      <c r="CM7" s="655"/>
      <c r="CN7" s="655"/>
      <c r="CO7" s="655"/>
      <c r="CP7" s="655"/>
      <c r="CQ7" s="656"/>
      <c r="CR7" s="657">
        <v>2016194</v>
      </c>
      <c r="CS7" s="658"/>
      <c r="CT7" s="658"/>
      <c r="CU7" s="658"/>
      <c r="CV7" s="658"/>
      <c r="CW7" s="658"/>
      <c r="CX7" s="658"/>
      <c r="CY7" s="659"/>
      <c r="CZ7" s="695">
        <v>20.9</v>
      </c>
      <c r="DA7" s="695"/>
      <c r="DB7" s="695"/>
      <c r="DC7" s="695"/>
      <c r="DD7" s="663">
        <v>12592</v>
      </c>
      <c r="DE7" s="658"/>
      <c r="DF7" s="658"/>
      <c r="DG7" s="658"/>
      <c r="DH7" s="658"/>
      <c r="DI7" s="658"/>
      <c r="DJ7" s="658"/>
      <c r="DK7" s="658"/>
      <c r="DL7" s="658"/>
      <c r="DM7" s="658"/>
      <c r="DN7" s="658"/>
      <c r="DO7" s="658"/>
      <c r="DP7" s="659"/>
      <c r="DQ7" s="663">
        <v>1904449</v>
      </c>
      <c r="DR7" s="658"/>
      <c r="DS7" s="658"/>
      <c r="DT7" s="658"/>
      <c r="DU7" s="658"/>
      <c r="DV7" s="658"/>
      <c r="DW7" s="658"/>
      <c r="DX7" s="658"/>
      <c r="DY7" s="658"/>
      <c r="DZ7" s="658"/>
      <c r="EA7" s="658"/>
      <c r="EB7" s="658"/>
      <c r="EC7" s="694"/>
    </row>
    <row r="8" spans="2:143" ht="11.25" customHeight="1" x14ac:dyDescent="0.15">
      <c r="B8" s="654" t="s">
        <v>239</v>
      </c>
      <c r="C8" s="655"/>
      <c r="D8" s="655"/>
      <c r="E8" s="655"/>
      <c r="F8" s="655"/>
      <c r="G8" s="655"/>
      <c r="H8" s="655"/>
      <c r="I8" s="655"/>
      <c r="J8" s="655"/>
      <c r="K8" s="655"/>
      <c r="L8" s="655"/>
      <c r="M8" s="655"/>
      <c r="N8" s="655"/>
      <c r="O8" s="655"/>
      <c r="P8" s="655"/>
      <c r="Q8" s="656"/>
      <c r="R8" s="657">
        <v>1876</v>
      </c>
      <c r="S8" s="658"/>
      <c r="T8" s="658"/>
      <c r="U8" s="658"/>
      <c r="V8" s="658"/>
      <c r="W8" s="658"/>
      <c r="X8" s="658"/>
      <c r="Y8" s="659"/>
      <c r="Z8" s="695">
        <v>0</v>
      </c>
      <c r="AA8" s="695"/>
      <c r="AB8" s="695"/>
      <c r="AC8" s="695"/>
      <c r="AD8" s="696">
        <v>1876</v>
      </c>
      <c r="AE8" s="696"/>
      <c r="AF8" s="696"/>
      <c r="AG8" s="696"/>
      <c r="AH8" s="696"/>
      <c r="AI8" s="696"/>
      <c r="AJ8" s="696"/>
      <c r="AK8" s="696"/>
      <c r="AL8" s="660">
        <v>0</v>
      </c>
      <c r="AM8" s="661"/>
      <c r="AN8" s="661"/>
      <c r="AO8" s="697"/>
      <c r="AP8" s="654" t="s">
        <v>240</v>
      </c>
      <c r="AQ8" s="655"/>
      <c r="AR8" s="655"/>
      <c r="AS8" s="655"/>
      <c r="AT8" s="655"/>
      <c r="AU8" s="655"/>
      <c r="AV8" s="655"/>
      <c r="AW8" s="655"/>
      <c r="AX8" s="655"/>
      <c r="AY8" s="655"/>
      <c r="AZ8" s="655"/>
      <c r="BA8" s="655"/>
      <c r="BB8" s="655"/>
      <c r="BC8" s="655"/>
      <c r="BD8" s="655"/>
      <c r="BE8" s="655"/>
      <c r="BF8" s="656"/>
      <c r="BG8" s="657">
        <v>14737</v>
      </c>
      <c r="BH8" s="658"/>
      <c r="BI8" s="658"/>
      <c r="BJ8" s="658"/>
      <c r="BK8" s="658"/>
      <c r="BL8" s="658"/>
      <c r="BM8" s="658"/>
      <c r="BN8" s="659"/>
      <c r="BO8" s="695">
        <v>1.6</v>
      </c>
      <c r="BP8" s="695"/>
      <c r="BQ8" s="695"/>
      <c r="BR8" s="695"/>
      <c r="BS8" s="696" t="s">
        <v>130</v>
      </c>
      <c r="BT8" s="696"/>
      <c r="BU8" s="696"/>
      <c r="BV8" s="696"/>
      <c r="BW8" s="696"/>
      <c r="BX8" s="696"/>
      <c r="BY8" s="696"/>
      <c r="BZ8" s="696"/>
      <c r="CA8" s="696"/>
      <c r="CB8" s="736"/>
      <c r="CD8" s="654" t="s">
        <v>241</v>
      </c>
      <c r="CE8" s="655"/>
      <c r="CF8" s="655"/>
      <c r="CG8" s="655"/>
      <c r="CH8" s="655"/>
      <c r="CI8" s="655"/>
      <c r="CJ8" s="655"/>
      <c r="CK8" s="655"/>
      <c r="CL8" s="655"/>
      <c r="CM8" s="655"/>
      <c r="CN8" s="655"/>
      <c r="CO8" s="655"/>
      <c r="CP8" s="655"/>
      <c r="CQ8" s="656"/>
      <c r="CR8" s="657">
        <v>2861515</v>
      </c>
      <c r="CS8" s="658"/>
      <c r="CT8" s="658"/>
      <c r="CU8" s="658"/>
      <c r="CV8" s="658"/>
      <c r="CW8" s="658"/>
      <c r="CX8" s="658"/>
      <c r="CY8" s="659"/>
      <c r="CZ8" s="695">
        <v>29.6</v>
      </c>
      <c r="DA8" s="695"/>
      <c r="DB8" s="695"/>
      <c r="DC8" s="695"/>
      <c r="DD8" s="663">
        <v>947395</v>
      </c>
      <c r="DE8" s="658"/>
      <c r="DF8" s="658"/>
      <c r="DG8" s="658"/>
      <c r="DH8" s="658"/>
      <c r="DI8" s="658"/>
      <c r="DJ8" s="658"/>
      <c r="DK8" s="658"/>
      <c r="DL8" s="658"/>
      <c r="DM8" s="658"/>
      <c r="DN8" s="658"/>
      <c r="DO8" s="658"/>
      <c r="DP8" s="659"/>
      <c r="DQ8" s="663">
        <v>961859</v>
      </c>
      <c r="DR8" s="658"/>
      <c r="DS8" s="658"/>
      <c r="DT8" s="658"/>
      <c r="DU8" s="658"/>
      <c r="DV8" s="658"/>
      <c r="DW8" s="658"/>
      <c r="DX8" s="658"/>
      <c r="DY8" s="658"/>
      <c r="DZ8" s="658"/>
      <c r="EA8" s="658"/>
      <c r="EB8" s="658"/>
      <c r="EC8" s="694"/>
    </row>
    <row r="9" spans="2:143" ht="11.25" customHeight="1" x14ac:dyDescent="0.15">
      <c r="B9" s="654" t="s">
        <v>242</v>
      </c>
      <c r="C9" s="655"/>
      <c r="D9" s="655"/>
      <c r="E9" s="655"/>
      <c r="F9" s="655"/>
      <c r="G9" s="655"/>
      <c r="H9" s="655"/>
      <c r="I9" s="655"/>
      <c r="J9" s="655"/>
      <c r="K9" s="655"/>
      <c r="L9" s="655"/>
      <c r="M9" s="655"/>
      <c r="N9" s="655"/>
      <c r="O9" s="655"/>
      <c r="P9" s="655"/>
      <c r="Q9" s="656"/>
      <c r="R9" s="657">
        <v>1258</v>
      </c>
      <c r="S9" s="658"/>
      <c r="T9" s="658"/>
      <c r="U9" s="658"/>
      <c r="V9" s="658"/>
      <c r="W9" s="658"/>
      <c r="X9" s="658"/>
      <c r="Y9" s="659"/>
      <c r="Z9" s="695">
        <v>0</v>
      </c>
      <c r="AA9" s="695"/>
      <c r="AB9" s="695"/>
      <c r="AC9" s="695"/>
      <c r="AD9" s="696">
        <v>1258</v>
      </c>
      <c r="AE9" s="696"/>
      <c r="AF9" s="696"/>
      <c r="AG9" s="696"/>
      <c r="AH9" s="696"/>
      <c r="AI9" s="696"/>
      <c r="AJ9" s="696"/>
      <c r="AK9" s="696"/>
      <c r="AL9" s="660">
        <v>0</v>
      </c>
      <c r="AM9" s="661"/>
      <c r="AN9" s="661"/>
      <c r="AO9" s="697"/>
      <c r="AP9" s="654" t="s">
        <v>243</v>
      </c>
      <c r="AQ9" s="655"/>
      <c r="AR9" s="655"/>
      <c r="AS9" s="655"/>
      <c r="AT9" s="655"/>
      <c r="AU9" s="655"/>
      <c r="AV9" s="655"/>
      <c r="AW9" s="655"/>
      <c r="AX9" s="655"/>
      <c r="AY9" s="655"/>
      <c r="AZ9" s="655"/>
      <c r="BA9" s="655"/>
      <c r="BB9" s="655"/>
      <c r="BC9" s="655"/>
      <c r="BD9" s="655"/>
      <c r="BE9" s="655"/>
      <c r="BF9" s="656"/>
      <c r="BG9" s="657">
        <v>272049</v>
      </c>
      <c r="BH9" s="658"/>
      <c r="BI9" s="658"/>
      <c r="BJ9" s="658"/>
      <c r="BK9" s="658"/>
      <c r="BL9" s="658"/>
      <c r="BM9" s="658"/>
      <c r="BN9" s="659"/>
      <c r="BO9" s="695">
        <v>30.3</v>
      </c>
      <c r="BP9" s="695"/>
      <c r="BQ9" s="695"/>
      <c r="BR9" s="695"/>
      <c r="BS9" s="696" t="s">
        <v>130</v>
      </c>
      <c r="BT9" s="696"/>
      <c r="BU9" s="696"/>
      <c r="BV9" s="696"/>
      <c r="BW9" s="696"/>
      <c r="BX9" s="696"/>
      <c r="BY9" s="696"/>
      <c r="BZ9" s="696"/>
      <c r="CA9" s="696"/>
      <c r="CB9" s="736"/>
      <c r="CD9" s="654" t="s">
        <v>244</v>
      </c>
      <c r="CE9" s="655"/>
      <c r="CF9" s="655"/>
      <c r="CG9" s="655"/>
      <c r="CH9" s="655"/>
      <c r="CI9" s="655"/>
      <c r="CJ9" s="655"/>
      <c r="CK9" s="655"/>
      <c r="CL9" s="655"/>
      <c r="CM9" s="655"/>
      <c r="CN9" s="655"/>
      <c r="CO9" s="655"/>
      <c r="CP9" s="655"/>
      <c r="CQ9" s="656"/>
      <c r="CR9" s="657">
        <v>786104</v>
      </c>
      <c r="CS9" s="658"/>
      <c r="CT9" s="658"/>
      <c r="CU9" s="658"/>
      <c r="CV9" s="658"/>
      <c r="CW9" s="658"/>
      <c r="CX9" s="658"/>
      <c r="CY9" s="659"/>
      <c r="CZ9" s="695">
        <v>8.1</v>
      </c>
      <c r="DA9" s="695"/>
      <c r="DB9" s="695"/>
      <c r="DC9" s="695"/>
      <c r="DD9" s="663" t="s">
        <v>130</v>
      </c>
      <c r="DE9" s="658"/>
      <c r="DF9" s="658"/>
      <c r="DG9" s="658"/>
      <c r="DH9" s="658"/>
      <c r="DI9" s="658"/>
      <c r="DJ9" s="658"/>
      <c r="DK9" s="658"/>
      <c r="DL9" s="658"/>
      <c r="DM9" s="658"/>
      <c r="DN9" s="658"/>
      <c r="DO9" s="658"/>
      <c r="DP9" s="659"/>
      <c r="DQ9" s="663">
        <v>597034</v>
      </c>
      <c r="DR9" s="658"/>
      <c r="DS9" s="658"/>
      <c r="DT9" s="658"/>
      <c r="DU9" s="658"/>
      <c r="DV9" s="658"/>
      <c r="DW9" s="658"/>
      <c r="DX9" s="658"/>
      <c r="DY9" s="658"/>
      <c r="DZ9" s="658"/>
      <c r="EA9" s="658"/>
      <c r="EB9" s="658"/>
      <c r="EC9" s="694"/>
    </row>
    <row r="10" spans="2:143" ht="11.25" customHeight="1" x14ac:dyDescent="0.15">
      <c r="B10" s="654" t="s">
        <v>245</v>
      </c>
      <c r="C10" s="655"/>
      <c r="D10" s="655"/>
      <c r="E10" s="655"/>
      <c r="F10" s="655"/>
      <c r="G10" s="655"/>
      <c r="H10" s="655"/>
      <c r="I10" s="655"/>
      <c r="J10" s="655"/>
      <c r="K10" s="655"/>
      <c r="L10" s="655"/>
      <c r="M10" s="655"/>
      <c r="N10" s="655"/>
      <c r="O10" s="655"/>
      <c r="P10" s="655"/>
      <c r="Q10" s="656"/>
      <c r="R10" s="657" t="s">
        <v>235</v>
      </c>
      <c r="S10" s="658"/>
      <c r="T10" s="658"/>
      <c r="U10" s="658"/>
      <c r="V10" s="658"/>
      <c r="W10" s="658"/>
      <c r="X10" s="658"/>
      <c r="Y10" s="659"/>
      <c r="Z10" s="695" t="s">
        <v>235</v>
      </c>
      <c r="AA10" s="695"/>
      <c r="AB10" s="695"/>
      <c r="AC10" s="695"/>
      <c r="AD10" s="696" t="s">
        <v>235</v>
      </c>
      <c r="AE10" s="696"/>
      <c r="AF10" s="696"/>
      <c r="AG10" s="696"/>
      <c r="AH10" s="696"/>
      <c r="AI10" s="696"/>
      <c r="AJ10" s="696"/>
      <c r="AK10" s="696"/>
      <c r="AL10" s="660" t="s">
        <v>130</v>
      </c>
      <c r="AM10" s="661"/>
      <c r="AN10" s="661"/>
      <c r="AO10" s="697"/>
      <c r="AP10" s="654" t="s">
        <v>246</v>
      </c>
      <c r="AQ10" s="655"/>
      <c r="AR10" s="655"/>
      <c r="AS10" s="655"/>
      <c r="AT10" s="655"/>
      <c r="AU10" s="655"/>
      <c r="AV10" s="655"/>
      <c r="AW10" s="655"/>
      <c r="AX10" s="655"/>
      <c r="AY10" s="655"/>
      <c r="AZ10" s="655"/>
      <c r="BA10" s="655"/>
      <c r="BB10" s="655"/>
      <c r="BC10" s="655"/>
      <c r="BD10" s="655"/>
      <c r="BE10" s="655"/>
      <c r="BF10" s="656"/>
      <c r="BG10" s="657">
        <v>18466</v>
      </c>
      <c r="BH10" s="658"/>
      <c r="BI10" s="658"/>
      <c r="BJ10" s="658"/>
      <c r="BK10" s="658"/>
      <c r="BL10" s="658"/>
      <c r="BM10" s="658"/>
      <c r="BN10" s="659"/>
      <c r="BO10" s="695">
        <v>2.1</v>
      </c>
      <c r="BP10" s="695"/>
      <c r="BQ10" s="695"/>
      <c r="BR10" s="695"/>
      <c r="BS10" s="696" t="s">
        <v>130</v>
      </c>
      <c r="BT10" s="696"/>
      <c r="BU10" s="696"/>
      <c r="BV10" s="696"/>
      <c r="BW10" s="696"/>
      <c r="BX10" s="696"/>
      <c r="BY10" s="696"/>
      <c r="BZ10" s="696"/>
      <c r="CA10" s="696"/>
      <c r="CB10" s="736"/>
      <c r="CD10" s="654" t="s">
        <v>247</v>
      </c>
      <c r="CE10" s="655"/>
      <c r="CF10" s="655"/>
      <c r="CG10" s="655"/>
      <c r="CH10" s="655"/>
      <c r="CI10" s="655"/>
      <c r="CJ10" s="655"/>
      <c r="CK10" s="655"/>
      <c r="CL10" s="655"/>
      <c r="CM10" s="655"/>
      <c r="CN10" s="655"/>
      <c r="CO10" s="655"/>
      <c r="CP10" s="655"/>
      <c r="CQ10" s="656"/>
      <c r="CR10" s="657" t="s">
        <v>235</v>
      </c>
      <c r="CS10" s="658"/>
      <c r="CT10" s="658"/>
      <c r="CU10" s="658"/>
      <c r="CV10" s="658"/>
      <c r="CW10" s="658"/>
      <c r="CX10" s="658"/>
      <c r="CY10" s="659"/>
      <c r="CZ10" s="695" t="s">
        <v>175</v>
      </c>
      <c r="DA10" s="695"/>
      <c r="DB10" s="695"/>
      <c r="DC10" s="695"/>
      <c r="DD10" s="663" t="s">
        <v>235</v>
      </c>
      <c r="DE10" s="658"/>
      <c r="DF10" s="658"/>
      <c r="DG10" s="658"/>
      <c r="DH10" s="658"/>
      <c r="DI10" s="658"/>
      <c r="DJ10" s="658"/>
      <c r="DK10" s="658"/>
      <c r="DL10" s="658"/>
      <c r="DM10" s="658"/>
      <c r="DN10" s="658"/>
      <c r="DO10" s="658"/>
      <c r="DP10" s="659"/>
      <c r="DQ10" s="663" t="s">
        <v>130</v>
      </c>
      <c r="DR10" s="658"/>
      <c r="DS10" s="658"/>
      <c r="DT10" s="658"/>
      <c r="DU10" s="658"/>
      <c r="DV10" s="658"/>
      <c r="DW10" s="658"/>
      <c r="DX10" s="658"/>
      <c r="DY10" s="658"/>
      <c r="DZ10" s="658"/>
      <c r="EA10" s="658"/>
      <c r="EB10" s="658"/>
      <c r="EC10" s="694"/>
    </row>
    <row r="11" spans="2:143" ht="11.25" customHeight="1" x14ac:dyDescent="0.15">
      <c r="B11" s="654" t="s">
        <v>248</v>
      </c>
      <c r="C11" s="655"/>
      <c r="D11" s="655"/>
      <c r="E11" s="655"/>
      <c r="F11" s="655"/>
      <c r="G11" s="655"/>
      <c r="H11" s="655"/>
      <c r="I11" s="655"/>
      <c r="J11" s="655"/>
      <c r="K11" s="655"/>
      <c r="L11" s="655"/>
      <c r="M11" s="655"/>
      <c r="N11" s="655"/>
      <c r="O11" s="655"/>
      <c r="P11" s="655"/>
      <c r="Q11" s="656"/>
      <c r="R11" s="657">
        <v>230612</v>
      </c>
      <c r="S11" s="658"/>
      <c r="T11" s="658"/>
      <c r="U11" s="658"/>
      <c r="V11" s="658"/>
      <c r="W11" s="658"/>
      <c r="X11" s="658"/>
      <c r="Y11" s="659"/>
      <c r="Z11" s="660">
        <v>2.2999999999999998</v>
      </c>
      <c r="AA11" s="661"/>
      <c r="AB11" s="661"/>
      <c r="AC11" s="662"/>
      <c r="AD11" s="663">
        <v>230612</v>
      </c>
      <c r="AE11" s="658"/>
      <c r="AF11" s="658"/>
      <c r="AG11" s="658"/>
      <c r="AH11" s="658"/>
      <c r="AI11" s="658"/>
      <c r="AJ11" s="658"/>
      <c r="AK11" s="659"/>
      <c r="AL11" s="660">
        <v>4.8</v>
      </c>
      <c r="AM11" s="661"/>
      <c r="AN11" s="661"/>
      <c r="AO11" s="697"/>
      <c r="AP11" s="654" t="s">
        <v>249</v>
      </c>
      <c r="AQ11" s="655"/>
      <c r="AR11" s="655"/>
      <c r="AS11" s="655"/>
      <c r="AT11" s="655"/>
      <c r="AU11" s="655"/>
      <c r="AV11" s="655"/>
      <c r="AW11" s="655"/>
      <c r="AX11" s="655"/>
      <c r="AY11" s="655"/>
      <c r="AZ11" s="655"/>
      <c r="BA11" s="655"/>
      <c r="BB11" s="655"/>
      <c r="BC11" s="655"/>
      <c r="BD11" s="655"/>
      <c r="BE11" s="655"/>
      <c r="BF11" s="656"/>
      <c r="BG11" s="657">
        <v>15477</v>
      </c>
      <c r="BH11" s="658"/>
      <c r="BI11" s="658"/>
      <c r="BJ11" s="658"/>
      <c r="BK11" s="658"/>
      <c r="BL11" s="658"/>
      <c r="BM11" s="658"/>
      <c r="BN11" s="659"/>
      <c r="BO11" s="695">
        <v>1.7</v>
      </c>
      <c r="BP11" s="695"/>
      <c r="BQ11" s="695"/>
      <c r="BR11" s="695"/>
      <c r="BS11" s="696" t="s">
        <v>130</v>
      </c>
      <c r="BT11" s="696"/>
      <c r="BU11" s="696"/>
      <c r="BV11" s="696"/>
      <c r="BW11" s="696"/>
      <c r="BX11" s="696"/>
      <c r="BY11" s="696"/>
      <c r="BZ11" s="696"/>
      <c r="CA11" s="696"/>
      <c r="CB11" s="736"/>
      <c r="CD11" s="654" t="s">
        <v>250</v>
      </c>
      <c r="CE11" s="655"/>
      <c r="CF11" s="655"/>
      <c r="CG11" s="655"/>
      <c r="CH11" s="655"/>
      <c r="CI11" s="655"/>
      <c r="CJ11" s="655"/>
      <c r="CK11" s="655"/>
      <c r="CL11" s="655"/>
      <c r="CM11" s="655"/>
      <c r="CN11" s="655"/>
      <c r="CO11" s="655"/>
      <c r="CP11" s="655"/>
      <c r="CQ11" s="656"/>
      <c r="CR11" s="657">
        <v>784851</v>
      </c>
      <c r="CS11" s="658"/>
      <c r="CT11" s="658"/>
      <c r="CU11" s="658"/>
      <c r="CV11" s="658"/>
      <c r="CW11" s="658"/>
      <c r="CX11" s="658"/>
      <c r="CY11" s="659"/>
      <c r="CZ11" s="695">
        <v>8.1</v>
      </c>
      <c r="DA11" s="695"/>
      <c r="DB11" s="695"/>
      <c r="DC11" s="695"/>
      <c r="DD11" s="663">
        <v>263812</v>
      </c>
      <c r="DE11" s="658"/>
      <c r="DF11" s="658"/>
      <c r="DG11" s="658"/>
      <c r="DH11" s="658"/>
      <c r="DI11" s="658"/>
      <c r="DJ11" s="658"/>
      <c r="DK11" s="658"/>
      <c r="DL11" s="658"/>
      <c r="DM11" s="658"/>
      <c r="DN11" s="658"/>
      <c r="DO11" s="658"/>
      <c r="DP11" s="659"/>
      <c r="DQ11" s="663">
        <v>340506</v>
      </c>
      <c r="DR11" s="658"/>
      <c r="DS11" s="658"/>
      <c r="DT11" s="658"/>
      <c r="DU11" s="658"/>
      <c r="DV11" s="658"/>
      <c r="DW11" s="658"/>
      <c r="DX11" s="658"/>
      <c r="DY11" s="658"/>
      <c r="DZ11" s="658"/>
      <c r="EA11" s="658"/>
      <c r="EB11" s="658"/>
      <c r="EC11" s="694"/>
    </row>
    <row r="12" spans="2:143" ht="11.25" customHeight="1" x14ac:dyDescent="0.15">
      <c r="B12" s="654" t="s">
        <v>251</v>
      </c>
      <c r="C12" s="655"/>
      <c r="D12" s="655"/>
      <c r="E12" s="655"/>
      <c r="F12" s="655"/>
      <c r="G12" s="655"/>
      <c r="H12" s="655"/>
      <c r="I12" s="655"/>
      <c r="J12" s="655"/>
      <c r="K12" s="655"/>
      <c r="L12" s="655"/>
      <c r="M12" s="655"/>
      <c r="N12" s="655"/>
      <c r="O12" s="655"/>
      <c r="P12" s="655"/>
      <c r="Q12" s="656"/>
      <c r="R12" s="657" t="s">
        <v>130</v>
      </c>
      <c r="S12" s="658"/>
      <c r="T12" s="658"/>
      <c r="U12" s="658"/>
      <c r="V12" s="658"/>
      <c r="W12" s="658"/>
      <c r="X12" s="658"/>
      <c r="Y12" s="659"/>
      <c r="Z12" s="695" t="s">
        <v>130</v>
      </c>
      <c r="AA12" s="695"/>
      <c r="AB12" s="695"/>
      <c r="AC12" s="695"/>
      <c r="AD12" s="696" t="s">
        <v>235</v>
      </c>
      <c r="AE12" s="696"/>
      <c r="AF12" s="696"/>
      <c r="AG12" s="696"/>
      <c r="AH12" s="696"/>
      <c r="AI12" s="696"/>
      <c r="AJ12" s="696"/>
      <c r="AK12" s="696"/>
      <c r="AL12" s="660" t="s">
        <v>235</v>
      </c>
      <c r="AM12" s="661"/>
      <c r="AN12" s="661"/>
      <c r="AO12" s="697"/>
      <c r="AP12" s="654" t="s">
        <v>252</v>
      </c>
      <c r="AQ12" s="655"/>
      <c r="AR12" s="655"/>
      <c r="AS12" s="655"/>
      <c r="AT12" s="655"/>
      <c r="AU12" s="655"/>
      <c r="AV12" s="655"/>
      <c r="AW12" s="655"/>
      <c r="AX12" s="655"/>
      <c r="AY12" s="655"/>
      <c r="AZ12" s="655"/>
      <c r="BA12" s="655"/>
      <c r="BB12" s="655"/>
      <c r="BC12" s="655"/>
      <c r="BD12" s="655"/>
      <c r="BE12" s="655"/>
      <c r="BF12" s="656"/>
      <c r="BG12" s="657">
        <v>440483</v>
      </c>
      <c r="BH12" s="658"/>
      <c r="BI12" s="658"/>
      <c r="BJ12" s="658"/>
      <c r="BK12" s="658"/>
      <c r="BL12" s="658"/>
      <c r="BM12" s="658"/>
      <c r="BN12" s="659"/>
      <c r="BO12" s="695">
        <v>49.1</v>
      </c>
      <c r="BP12" s="695"/>
      <c r="BQ12" s="695"/>
      <c r="BR12" s="695"/>
      <c r="BS12" s="696" t="s">
        <v>235</v>
      </c>
      <c r="BT12" s="696"/>
      <c r="BU12" s="696"/>
      <c r="BV12" s="696"/>
      <c r="BW12" s="696"/>
      <c r="BX12" s="696"/>
      <c r="BY12" s="696"/>
      <c r="BZ12" s="696"/>
      <c r="CA12" s="696"/>
      <c r="CB12" s="736"/>
      <c r="CD12" s="654" t="s">
        <v>253</v>
      </c>
      <c r="CE12" s="655"/>
      <c r="CF12" s="655"/>
      <c r="CG12" s="655"/>
      <c r="CH12" s="655"/>
      <c r="CI12" s="655"/>
      <c r="CJ12" s="655"/>
      <c r="CK12" s="655"/>
      <c r="CL12" s="655"/>
      <c r="CM12" s="655"/>
      <c r="CN12" s="655"/>
      <c r="CO12" s="655"/>
      <c r="CP12" s="655"/>
      <c r="CQ12" s="656"/>
      <c r="CR12" s="657">
        <v>144673</v>
      </c>
      <c r="CS12" s="658"/>
      <c r="CT12" s="658"/>
      <c r="CU12" s="658"/>
      <c r="CV12" s="658"/>
      <c r="CW12" s="658"/>
      <c r="CX12" s="658"/>
      <c r="CY12" s="659"/>
      <c r="CZ12" s="695">
        <v>1.5</v>
      </c>
      <c r="DA12" s="695"/>
      <c r="DB12" s="695"/>
      <c r="DC12" s="695"/>
      <c r="DD12" s="663">
        <v>20823</v>
      </c>
      <c r="DE12" s="658"/>
      <c r="DF12" s="658"/>
      <c r="DG12" s="658"/>
      <c r="DH12" s="658"/>
      <c r="DI12" s="658"/>
      <c r="DJ12" s="658"/>
      <c r="DK12" s="658"/>
      <c r="DL12" s="658"/>
      <c r="DM12" s="658"/>
      <c r="DN12" s="658"/>
      <c r="DO12" s="658"/>
      <c r="DP12" s="659"/>
      <c r="DQ12" s="663">
        <v>130003</v>
      </c>
      <c r="DR12" s="658"/>
      <c r="DS12" s="658"/>
      <c r="DT12" s="658"/>
      <c r="DU12" s="658"/>
      <c r="DV12" s="658"/>
      <c r="DW12" s="658"/>
      <c r="DX12" s="658"/>
      <c r="DY12" s="658"/>
      <c r="DZ12" s="658"/>
      <c r="EA12" s="658"/>
      <c r="EB12" s="658"/>
      <c r="EC12" s="694"/>
    </row>
    <row r="13" spans="2:143" ht="11.25" customHeight="1" x14ac:dyDescent="0.15">
      <c r="B13" s="654" t="s">
        <v>254</v>
      </c>
      <c r="C13" s="655"/>
      <c r="D13" s="655"/>
      <c r="E13" s="655"/>
      <c r="F13" s="655"/>
      <c r="G13" s="655"/>
      <c r="H13" s="655"/>
      <c r="I13" s="655"/>
      <c r="J13" s="655"/>
      <c r="K13" s="655"/>
      <c r="L13" s="655"/>
      <c r="M13" s="655"/>
      <c r="N13" s="655"/>
      <c r="O13" s="655"/>
      <c r="P13" s="655"/>
      <c r="Q13" s="656"/>
      <c r="R13" s="657" t="s">
        <v>235</v>
      </c>
      <c r="S13" s="658"/>
      <c r="T13" s="658"/>
      <c r="U13" s="658"/>
      <c r="V13" s="658"/>
      <c r="W13" s="658"/>
      <c r="X13" s="658"/>
      <c r="Y13" s="659"/>
      <c r="Z13" s="695" t="s">
        <v>235</v>
      </c>
      <c r="AA13" s="695"/>
      <c r="AB13" s="695"/>
      <c r="AC13" s="695"/>
      <c r="AD13" s="696" t="s">
        <v>130</v>
      </c>
      <c r="AE13" s="696"/>
      <c r="AF13" s="696"/>
      <c r="AG13" s="696"/>
      <c r="AH13" s="696"/>
      <c r="AI13" s="696"/>
      <c r="AJ13" s="696"/>
      <c r="AK13" s="696"/>
      <c r="AL13" s="660" t="s">
        <v>235</v>
      </c>
      <c r="AM13" s="661"/>
      <c r="AN13" s="661"/>
      <c r="AO13" s="697"/>
      <c r="AP13" s="654" t="s">
        <v>255</v>
      </c>
      <c r="AQ13" s="655"/>
      <c r="AR13" s="655"/>
      <c r="AS13" s="655"/>
      <c r="AT13" s="655"/>
      <c r="AU13" s="655"/>
      <c r="AV13" s="655"/>
      <c r="AW13" s="655"/>
      <c r="AX13" s="655"/>
      <c r="AY13" s="655"/>
      <c r="AZ13" s="655"/>
      <c r="BA13" s="655"/>
      <c r="BB13" s="655"/>
      <c r="BC13" s="655"/>
      <c r="BD13" s="655"/>
      <c r="BE13" s="655"/>
      <c r="BF13" s="656"/>
      <c r="BG13" s="657">
        <v>416382</v>
      </c>
      <c r="BH13" s="658"/>
      <c r="BI13" s="658"/>
      <c r="BJ13" s="658"/>
      <c r="BK13" s="658"/>
      <c r="BL13" s="658"/>
      <c r="BM13" s="658"/>
      <c r="BN13" s="659"/>
      <c r="BO13" s="695">
        <v>46.4</v>
      </c>
      <c r="BP13" s="695"/>
      <c r="BQ13" s="695"/>
      <c r="BR13" s="695"/>
      <c r="BS13" s="696" t="s">
        <v>130</v>
      </c>
      <c r="BT13" s="696"/>
      <c r="BU13" s="696"/>
      <c r="BV13" s="696"/>
      <c r="BW13" s="696"/>
      <c r="BX13" s="696"/>
      <c r="BY13" s="696"/>
      <c r="BZ13" s="696"/>
      <c r="CA13" s="696"/>
      <c r="CB13" s="736"/>
      <c r="CD13" s="654" t="s">
        <v>256</v>
      </c>
      <c r="CE13" s="655"/>
      <c r="CF13" s="655"/>
      <c r="CG13" s="655"/>
      <c r="CH13" s="655"/>
      <c r="CI13" s="655"/>
      <c r="CJ13" s="655"/>
      <c r="CK13" s="655"/>
      <c r="CL13" s="655"/>
      <c r="CM13" s="655"/>
      <c r="CN13" s="655"/>
      <c r="CO13" s="655"/>
      <c r="CP13" s="655"/>
      <c r="CQ13" s="656"/>
      <c r="CR13" s="657">
        <v>433230</v>
      </c>
      <c r="CS13" s="658"/>
      <c r="CT13" s="658"/>
      <c r="CU13" s="658"/>
      <c r="CV13" s="658"/>
      <c r="CW13" s="658"/>
      <c r="CX13" s="658"/>
      <c r="CY13" s="659"/>
      <c r="CZ13" s="695">
        <v>4.5</v>
      </c>
      <c r="DA13" s="695"/>
      <c r="DB13" s="695"/>
      <c r="DC13" s="695"/>
      <c r="DD13" s="663">
        <v>99315</v>
      </c>
      <c r="DE13" s="658"/>
      <c r="DF13" s="658"/>
      <c r="DG13" s="658"/>
      <c r="DH13" s="658"/>
      <c r="DI13" s="658"/>
      <c r="DJ13" s="658"/>
      <c r="DK13" s="658"/>
      <c r="DL13" s="658"/>
      <c r="DM13" s="658"/>
      <c r="DN13" s="658"/>
      <c r="DO13" s="658"/>
      <c r="DP13" s="659"/>
      <c r="DQ13" s="663">
        <v>300025</v>
      </c>
      <c r="DR13" s="658"/>
      <c r="DS13" s="658"/>
      <c r="DT13" s="658"/>
      <c r="DU13" s="658"/>
      <c r="DV13" s="658"/>
      <c r="DW13" s="658"/>
      <c r="DX13" s="658"/>
      <c r="DY13" s="658"/>
      <c r="DZ13" s="658"/>
      <c r="EA13" s="658"/>
      <c r="EB13" s="658"/>
      <c r="EC13" s="694"/>
    </row>
    <row r="14" spans="2:143" ht="11.25" customHeight="1" x14ac:dyDescent="0.15">
      <c r="B14" s="654" t="s">
        <v>257</v>
      </c>
      <c r="C14" s="655"/>
      <c r="D14" s="655"/>
      <c r="E14" s="655"/>
      <c r="F14" s="655"/>
      <c r="G14" s="655"/>
      <c r="H14" s="655"/>
      <c r="I14" s="655"/>
      <c r="J14" s="655"/>
      <c r="K14" s="655"/>
      <c r="L14" s="655"/>
      <c r="M14" s="655"/>
      <c r="N14" s="655"/>
      <c r="O14" s="655"/>
      <c r="P14" s="655"/>
      <c r="Q14" s="656"/>
      <c r="R14" s="657">
        <v>298</v>
      </c>
      <c r="S14" s="658"/>
      <c r="T14" s="658"/>
      <c r="U14" s="658"/>
      <c r="V14" s="658"/>
      <c r="W14" s="658"/>
      <c r="X14" s="658"/>
      <c r="Y14" s="659"/>
      <c r="Z14" s="695">
        <v>0</v>
      </c>
      <c r="AA14" s="695"/>
      <c r="AB14" s="695"/>
      <c r="AC14" s="695"/>
      <c r="AD14" s="696">
        <v>298</v>
      </c>
      <c r="AE14" s="696"/>
      <c r="AF14" s="696"/>
      <c r="AG14" s="696"/>
      <c r="AH14" s="696"/>
      <c r="AI14" s="696"/>
      <c r="AJ14" s="696"/>
      <c r="AK14" s="696"/>
      <c r="AL14" s="660">
        <v>0</v>
      </c>
      <c r="AM14" s="661"/>
      <c r="AN14" s="661"/>
      <c r="AO14" s="697"/>
      <c r="AP14" s="654" t="s">
        <v>258</v>
      </c>
      <c r="AQ14" s="655"/>
      <c r="AR14" s="655"/>
      <c r="AS14" s="655"/>
      <c r="AT14" s="655"/>
      <c r="AU14" s="655"/>
      <c r="AV14" s="655"/>
      <c r="AW14" s="655"/>
      <c r="AX14" s="655"/>
      <c r="AY14" s="655"/>
      <c r="AZ14" s="655"/>
      <c r="BA14" s="655"/>
      <c r="BB14" s="655"/>
      <c r="BC14" s="655"/>
      <c r="BD14" s="655"/>
      <c r="BE14" s="655"/>
      <c r="BF14" s="656"/>
      <c r="BG14" s="657">
        <v>43246</v>
      </c>
      <c r="BH14" s="658"/>
      <c r="BI14" s="658"/>
      <c r="BJ14" s="658"/>
      <c r="BK14" s="658"/>
      <c r="BL14" s="658"/>
      <c r="BM14" s="658"/>
      <c r="BN14" s="659"/>
      <c r="BO14" s="695">
        <v>4.8</v>
      </c>
      <c r="BP14" s="695"/>
      <c r="BQ14" s="695"/>
      <c r="BR14" s="695"/>
      <c r="BS14" s="696" t="s">
        <v>175</v>
      </c>
      <c r="BT14" s="696"/>
      <c r="BU14" s="696"/>
      <c r="BV14" s="696"/>
      <c r="BW14" s="696"/>
      <c r="BX14" s="696"/>
      <c r="BY14" s="696"/>
      <c r="BZ14" s="696"/>
      <c r="CA14" s="696"/>
      <c r="CB14" s="736"/>
      <c r="CD14" s="654" t="s">
        <v>259</v>
      </c>
      <c r="CE14" s="655"/>
      <c r="CF14" s="655"/>
      <c r="CG14" s="655"/>
      <c r="CH14" s="655"/>
      <c r="CI14" s="655"/>
      <c r="CJ14" s="655"/>
      <c r="CK14" s="655"/>
      <c r="CL14" s="655"/>
      <c r="CM14" s="655"/>
      <c r="CN14" s="655"/>
      <c r="CO14" s="655"/>
      <c r="CP14" s="655"/>
      <c r="CQ14" s="656"/>
      <c r="CR14" s="657">
        <v>650216</v>
      </c>
      <c r="CS14" s="658"/>
      <c r="CT14" s="658"/>
      <c r="CU14" s="658"/>
      <c r="CV14" s="658"/>
      <c r="CW14" s="658"/>
      <c r="CX14" s="658"/>
      <c r="CY14" s="659"/>
      <c r="CZ14" s="695">
        <v>6.7</v>
      </c>
      <c r="DA14" s="695"/>
      <c r="DB14" s="695"/>
      <c r="DC14" s="695"/>
      <c r="DD14" s="663">
        <v>13318</v>
      </c>
      <c r="DE14" s="658"/>
      <c r="DF14" s="658"/>
      <c r="DG14" s="658"/>
      <c r="DH14" s="658"/>
      <c r="DI14" s="658"/>
      <c r="DJ14" s="658"/>
      <c r="DK14" s="658"/>
      <c r="DL14" s="658"/>
      <c r="DM14" s="658"/>
      <c r="DN14" s="658"/>
      <c r="DO14" s="658"/>
      <c r="DP14" s="659"/>
      <c r="DQ14" s="663">
        <v>569543</v>
      </c>
      <c r="DR14" s="658"/>
      <c r="DS14" s="658"/>
      <c r="DT14" s="658"/>
      <c r="DU14" s="658"/>
      <c r="DV14" s="658"/>
      <c r="DW14" s="658"/>
      <c r="DX14" s="658"/>
      <c r="DY14" s="658"/>
      <c r="DZ14" s="658"/>
      <c r="EA14" s="658"/>
      <c r="EB14" s="658"/>
      <c r="EC14" s="694"/>
    </row>
    <row r="15" spans="2:143" ht="11.25" customHeight="1" x14ac:dyDescent="0.15">
      <c r="B15" s="654" t="s">
        <v>260</v>
      </c>
      <c r="C15" s="655"/>
      <c r="D15" s="655"/>
      <c r="E15" s="655"/>
      <c r="F15" s="655"/>
      <c r="G15" s="655"/>
      <c r="H15" s="655"/>
      <c r="I15" s="655"/>
      <c r="J15" s="655"/>
      <c r="K15" s="655"/>
      <c r="L15" s="655"/>
      <c r="M15" s="655"/>
      <c r="N15" s="655"/>
      <c r="O15" s="655"/>
      <c r="P15" s="655"/>
      <c r="Q15" s="656"/>
      <c r="R15" s="657" t="s">
        <v>130</v>
      </c>
      <c r="S15" s="658"/>
      <c r="T15" s="658"/>
      <c r="U15" s="658"/>
      <c r="V15" s="658"/>
      <c r="W15" s="658"/>
      <c r="X15" s="658"/>
      <c r="Y15" s="659"/>
      <c r="Z15" s="695" t="s">
        <v>235</v>
      </c>
      <c r="AA15" s="695"/>
      <c r="AB15" s="695"/>
      <c r="AC15" s="695"/>
      <c r="AD15" s="696" t="s">
        <v>235</v>
      </c>
      <c r="AE15" s="696"/>
      <c r="AF15" s="696"/>
      <c r="AG15" s="696"/>
      <c r="AH15" s="696"/>
      <c r="AI15" s="696"/>
      <c r="AJ15" s="696"/>
      <c r="AK15" s="696"/>
      <c r="AL15" s="660" t="s">
        <v>130</v>
      </c>
      <c r="AM15" s="661"/>
      <c r="AN15" s="661"/>
      <c r="AO15" s="697"/>
      <c r="AP15" s="654" t="s">
        <v>261</v>
      </c>
      <c r="AQ15" s="655"/>
      <c r="AR15" s="655"/>
      <c r="AS15" s="655"/>
      <c r="AT15" s="655"/>
      <c r="AU15" s="655"/>
      <c r="AV15" s="655"/>
      <c r="AW15" s="655"/>
      <c r="AX15" s="655"/>
      <c r="AY15" s="655"/>
      <c r="AZ15" s="655"/>
      <c r="BA15" s="655"/>
      <c r="BB15" s="655"/>
      <c r="BC15" s="655"/>
      <c r="BD15" s="655"/>
      <c r="BE15" s="655"/>
      <c r="BF15" s="656"/>
      <c r="BG15" s="657">
        <v>92065</v>
      </c>
      <c r="BH15" s="658"/>
      <c r="BI15" s="658"/>
      <c r="BJ15" s="658"/>
      <c r="BK15" s="658"/>
      <c r="BL15" s="658"/>
      <c r="BM15" s="658"/>
      <c r="BN15" s="659"/>
      <c r="BO15" s="695">
        <v>10.3</v>
      </c>
      <c r="BP15" s="695"/>
      <c r="BQ15" s="695"/>
      <c r="BR15" s="695"/>
      <c r="BS15" s="696" t="s">
        <v>235</v>
      </c>
      <c r="BT15" s="696"/>
      <c r="BU15" s="696"/>
      <c r="BV15" s="696"/>
      <c r="BW15" s="696"/>
      <c r="BX15" s="696"/>
      <c r="BY15" s="696"/>
      <c r="BZ15" s="696"/>
      <c r="CA15" s="696"/>
      <c r="CB15" s="736"/>
      <c r="CD15" s="654" t="s">
        <v>262</v>
      </c>
      <c r="CE15" s="655"/>
      <c r="CF15" s="655"/>
      <c r="CG15" s="655"/>
      <c r="CH15" s="655"/>
      <c r="CI15" s="655"/>
      <c r="CJ15" s="655"/>
      <c r="CK15" s="655"/>
      <c r="CL15" s="655"/>
      <c r="CM15" s="655"/>
      <c r="CN15" s="655"/>
      <c r="CO15" s="655"/>
      <c r="CP15" s="655"/>
      <c r="CQ15" s="656"/>
      <c r="CR15" s="657">
        <v>523062</v>
      </c>
      <c r="CS15" s="658"/>
      <c r="CT15" s="658"/>
      <c r="CU15" s="658"/>
      <c r="CV15" s="658"/>
      <c r="CW15" s="658"/>
      <c r="CX15" s="658"/>
      <c r="CY15" s="659"/>
      <c r="CZ15" s="695">
        <v>5.4</v>
      </c>
      <c r="DA15" s="695"/>
      <c r="DB15" s="695"/>
      <c r="DC15" s="695"/>
      <c r="DD15" s="663">
        <v>25625</v>
      </c>
      <c r="DE15" s="658"/>
      <c r="DF15" s="658"/>
      <c r="DG15" s="658"/>
      <c r="DH15" s="658"/>
      <c r="DI15" s="658"/>
      <c r="DJ15" s="658"/>
      <c r="DK15" s="658"/>
      <c r="DL15" s="658"/>
      <c r="DM15" s="658"/>
      <c r="DN15" s="658"/>
      <c r="DO15" s="658"/>
      <c r="DP15" s="659"/>
      <c r="DQ15" s="663">
        <v>444444</v>
      </c>
      <c r="DR15" s="658"/>
      <c r="DS15" s="658"/>
      <c r="DT15" s="658"/>
      <c r="DU15" s="658"/>
      <c r="DV15" s="658"/>
      <c r="DW15" s="658"/>
      <c r="DX15" s="658"/>
      <c r="DY15" s="658"/>
      <c r="DZ15" s="658"/>
      <c r="EA15" s="658"/>
      <c r="EB15" s="658"/>
      <c r="EC15" s="694"/>
    </row>
    <row r="16" spans="2:143" ht="11.25" customHeight="1" x14ac:dyDescent="0.15">
      <c r="B16" s="654" t="s">
        <v>263</v>
      </c>
      <c r="C16" s="655"/>
      <c r="D16" s="655"/>
      <c r="E16" s="655"/>
      <c r="F16" s="655"/>
      <c r="G16" s="655"/>
      <c r="H16" s="655"/>
      <c r="I16" s="655"/>
      <c r="J16" s="655"/>
      <c r="K16" s="655"/>
      <c r="L16" s="655"/>
      <c r="M16" s="655"/>
      <c r="N16" s="655"/>
      <c r="O16" s="655"/>
      <c r="P16" s="655"/>
      <c r="Q16" s="656"/>
      <c r="R16" s="657">
        <v>5228</v>
      </c>
      <c r="S16" s="658"/>
      <c r="T16" s="658"/>
      <c r="U16" s="658"/>
      <c r="V16" s="658"/>
      <c r="W16" s="658"/>
      <c r="X16" s="658"/>
      <c r="Y16" s="659"/>
      <c r="Z16" s="695">
        <v>0.1</v>
      </c>
      <c r="AA16" s="695"/>
      <c r="AB16" s="695"/>
      <c r="AC16" s="695"/>
      <c r="AD16" s="696">
        <v>5228</v>
      </c>
      <c r="AE16" s="696"/>
      <c r="AF16" s="696"/>
      <c r="AG16" s="696"/>
      <c r="AH16" s="696"/>
      <c r="AI16" s="696"/>
      <c r="AJ16" s="696"/>
      <c r="AK16" s="696"/>
      <c r="AL16" s="660">
        <v>0.1</v>
      </c>
      <c r="AM16" s="661"/>
      <c r="AN16" s="661"/>
      <c r="AO16" s="697"/>
      <c r="AP16" s="654" t="s">
        <v>264</v>
      </c>
      <c r="AQ16" s="655"/>
      <c r="AR16" s="655"/>
      <c r="AS16" s="655"/>
      <c r="AT16" s="655"/>
      <c r="AU16" s="655"/>
      <c r="AV16" s="655"/>
      <c r="AW16" s="655"/>
      <c r="AX16" s="655"/>
      <c r="AY16" s="655"/>
      <c r="AZ16" s="655"/>
      <c r="BA16" s="655"/>
      <c r="BB16" s="655"/>
      <c r="BC16" s="655"/>
      <c r="BD16" s="655"/>
      <c r="BE16" s="655"/>
      <c r="BF16" s="656"/>
      <c r="BG16" s="657" t="s">
        <v>130</v>
      </c>
      <c r="BH16" s="658"/>
      <c r="BI16" s="658"/>
      <c r="BJ16" s="658"/>
      <c r="BK16" s="658"/>
      <c r="BL16" s="658"/>
      <c r="BM16" s="658"/>
      <c r="BN16" s="659"/>
      <c r="BO16" s="695" t="s">
        <v>175</v>
      </c>
      <c r="BP16" s="695"/>
      <c r="BQ16" s="695"/>
      <c r="BR16" s="695"/>
      <c r="BS16" s="696" t="s">
        <v>130</v>
      </c>
      <c r="BT16" s="696"/>
      <c r="BU16" s="696"/>
      <c r="BV16" s="696"/>
      <c r="BW16" s="696"/>
      <c r="BX16" s="696"/>
      <c r="BY16" s="696"/>
      <c r="BZ16" s="696"/>
      <c r="CA16" s="696"/>
      <c r="CB16" s="736"/>
      <c r="CD16" s="654" t="s">
        <v>265</v>
      </c>
      <c r="CE16" s="655"/>
      <c r="CF16" s="655"/>
      <c r="CG16" s="655"/>
      <c r="CH16" s="655"/>
      <c r="CI16" s="655"/>
      <c r="CJ16" s="655"/>
      <c r="CK16" s="655"/>
      <c r="CL16" s="655"/>
      <c r="CM16" s="655"/>
      <c r="CN16" s="655"/>
      <c r="CO16" s="655"/>
      <c r="CP16" s="655"/>
      <c r="CQ16" s="656"/>
      <c r="CR16" s="657">
        <v>163160</v>
      </c>
      <c r="CS16" s="658"/>
      <c r="CT16" s="658"/>
      <c r="CU16" s="658"/>
      <c r="CV16" s="658"/>
      <c r="CW16" s="658"/>
      <c r="CX16" s="658"/>
      <c r="CY16" s="659"/>
      <c r="CZ16" s="695">
        <v>1.7</v>
      </c>
      <c r="DA16" s="695"/>
      <c r="DB16" s="695"/>
      <c r="DC16" s="695"/>
      <c r="DD16" s="663" t="s">
        <v>130</v>
      </c>
      <c r="DE16" s="658"/>
      <c r="DF16" s="658"/>
      <c r="DG16" s="658"/>
      <c r="DH16" s="658"/>
      <c r="DI16" s="658"/>
      <c r="DJ16" s="658"/>
      <c r="DK16" s="658"/>
      <c r="DL16" s="658"/>
      <c r="DM16" s="658"/>
      <c r="DN16" s="658"/>
      <c r="DO16" s="658"/>
      <c r="DP16" s="659"/>
      <c r="DQ16" s="663">
        <v>11038</v>
      </c>
      <c r="DR16" s="658"/>
      <c r="DS16" s="658"/>
      <c r="DT16" s="658"/>
      <c r="DU16" s="658"/>
      <c r="DV16" s="658"/>
      <c r="DW16" s="658"/>
      <c r="DX16" s="658"/>
      <c r="DY16" s="658"/>
      <c r="DZ16" s="658"/>
      <c r="EA16" s="658"/>
      <c r="EB16" s="658"/>
      <c r="EC16" s="694"/>
    </row>
    <row r="17" spans="2:133" ht="11.25" customHeight="1" x14ac:dyDescent="0.15">
      <c r="B17" s="654" t="s">
        <v>266</v>
      </c>
      <c r="C17" s="655"/>
      <c r="D17" s="655"/>
      <c r="E17" s="655"/>
      <c r="F17" s="655"/>
      <c r="G17" s="655"/>
      <c r="H17" s="655"/>
      <c r="I17" s="655"/>
      <c r="J17" s="655"/>
      <c r="K17" s="655"/>
      <c r="L17" s="655"/>
      <c r="M17" s="655"/>
      <c r="N17" s="655"/>
      <c r="O17" s="655"/>
      <c r="P17" s="655"/>
      <c r="Q17" s="656"/>
      <c r="R17" s="657">
        <v>9756</v>
      </c>
      <c r="S17" s="658"/>
      <c r="T17" s="658"/>
      <c r="U17" s="658"/>
      <c r="V17" s="658"/>
      <c r="W17" s="658"/>
      <c r="X17" s="658"/>
      <c r="Y17" s="659"/>
      <c r="Z17" s="695">
        <v>0.1</v>
      </c>
      <c r="AA17" s="695"/>
      <c r="AB17" s="695"/>
      <c r="AC17" s="695"/>
      <c r="AD17" s="696">
        <v>9756</v>
      </c>
      <c r="AE17" s="696"/>
      <c r="AF17" s="696"/>
      <c r="AG17" s="696"/>
      <c r="AH17" s="696"/>
      <c r="AI17" s="696"/>
      <c r="AJ17" s="696"/>
      <c r="AK17" s="696"/>
      <c r="AL17" s="660">
        <v>0.2</v>
      </c>
      <c r="AM17" s="661"/>
      <c r="AN17" s="661"/>
      <c r="AO17" s="697"/>
      <c r="AP17" s="654" t="s">
        <v>267</v>
      </c>
      <c r="AQ17" s="655"/>
      <c r="AR17" s="655"/>
      <c r="AS17" s="655"/>
      <c r="AT17" s="655"/>
      <c r="AU17" s="655"/>
      <c r="AV17" s="655"/>
      <c r="AW17" s="655"/>
      <c r="AX17" s="655"/>
      <c r="AY17" s="655"/>
      <c r="AZ17" s="655"/>
      <c r="BA17" s="655"/>
      <c r="BB17" s="655"/>
      <c r="BC17" s="655"/>
      <c r="BD17" s="655"/>
      <c r="BE17" s="655"/>
      <c r="BF17" s="656"/>
      <c r="BG17" s="657" t="s">
        <v>235</v>
      </c>
      <c r="BH17" s="658"/>
      <c r="BI17" s="658"/>
      <c r="BJ17" s="658"/>
      <c r="BK17" s="658"/>
      <c r="BL17" s="658"/>
      <c r="BM17" s="658"/>
      <c r="BN17" s="659"/>
      <c r="BO17" s="695" t="s">
        <v>130</v>
      </c>
      <c r="BP17" s="695"/>
      <c r="BQ17" s="695"/>
      <c r="BR17" s="695"/>
      <c r="BS17" s="696" t="s">
        <v>130</v>
      </c>
      <c r="BT17" s="696"/>
      <c r="BU17" s="696"/>
      <c r="BV17" s="696"/>
      <c r="BW17" s="696"/>
      <c r="BX17" s="696"/>
      <c r="BY17" s="696"/>
      <c r="BZ17" s="696"/>
      <c r="CA17" s="696"/>
      <c r="CB17" s="736"/>
      <c r="CD17" s="654" t="s">
        <v>268</v>
      </c>
      <c r="CE17" s="655"/>
      <c r="CF17" s="655"/>
      <c r="CG17" s="655"/>
      <c r="CH17" s="655"/>
      <c r="CI17" s="655"/>
      <c r="CJ17" s="655"/>
      <c r="CK17" s="655"/>
      <c r="CL17" s="655"/>
      <c r="CM17" s="655"/>
      <c r="CN17" s="655"/>
      <c r="CO17" s="655"/>
      <c r="CP17" s="655"/>
      <c r="CQ17" s="656"/>
      <c r="CR17" s="657">
        <v>1223708</v>
      </c>
      <c r="CS17" s="658"/>
      <c r="CT17" s="658"/>
      <c r="CU17" s="658"/>
      <c r="CV17" s="658"/>
      <c r="CW17" s="658"/>
      <c r="CX17" s="658"/>
      <c r="CY17" s="659"/>
      <c r="CZ17" s="695">
        <v>12.7</v>
      </c>
      <c r="DA17" s="695"/>
      <c r="DB17" s="695"/>
      <c r="DC17" s="695"/>
      <c r="DD17" s="663" t="s">
        <v>235</v>
      </c>
      <c r="DE17" s="658"/>
      <c r="DF17" s="658"/>
      <c r="DG17" s="658"/>
      <c r="DH17" s="658"/>
      <c r="DI17" s="658"/>
      <c r="DJ17" s="658"/>
      <c r="DK17" s="658"/>
      <c r="DL17" s="658"/>
      <c r="DM17" s="658"/>
      <c r="DN17" s="658"/>
      <c r="DO17" s="658"/>
      <c r="DP17" s="659"/>
      <c r="DQ17" s="663">
        <v>1154162</v>
      </c>
      <c r="DR17" s="658"/>
      <c r="DS17" s="658"/>
      <c r="DT17" s="658"/>
      <c r="DU17" s="658"/>
      <c r="DV17" s="658"/>
      <c r="DW17" s="658"/>
      <c r="DX17" s="658"/>
      <c r="DY17" s="658"/>
      <c r="DZ17" s="658"/>
      <c r="EA17" s="658"/>
      <c r="EB17" s="658"/>
      <c r="EC17" s="694"/>
    </row>
    <row r="18" spans="2:133" ht="11.25" customHeight="1" x14ac:dyDescent="0.15">
      <c r="B18" s="654" t="s">
        <v>269</v>
      </c>
      <c r="C18" s="655"/>
      <c r="D18" s="655"/>
      <c r="E18" s="655"/>
      <c r="F18" s="655"/>
      <c r="G18" s="655"/>
      <c r="H18" s="655"/>
      <c r="I18" s="655"/>
      <c r="J18" s="655"/>
      <c r="K18" s="655"/>
      <c r="L18" s="655"/>
      <c r="M18" s="655"/>
      <c r="N18" s="655"/>
      <c r="O18" s="655"/>
      <c r="P18" s="655"/>
      <c r="Q18" s="656"/>
      <c r="R18" s="657">
        <v>1845</v>
      </c>
      <c r="S18" s="658"/>
      <c r="T18" s="658"/>
      <c r="U18" s="658"/>
      <c r="V18" s="658"/>
      <c r="W18" s="658"/>
      <c r="X18" s="658"/>
      <c r="Y18" s="659"/>
      <c r="Z18" s="695">
        <v>0</v>
      </c>
      <c r="AA18" s="695"/>
      <c r="AB18" s="695"/>
      <c r="AC18" s="695"/>
      <c r="AD18" s="696">
        <v>1845</v>
      </c>
      <c r="AE18" s="696"/>
      <c r="AF18" s="696"/>
      <c r="AG18" s="696"/>
      <c r="AH18" s="696"/>
      <c r="AI18" s="696"/>
      <c r="AJ18" s="696"/>
      <c r="AK18" s="696"/>
      <c r="AL18" s="660">
        <v>0</v>
      </c>
      <c r="AM18" s="661"/>
      <c r="AN18" s="661"/>
      <c r="AO18" s="697"/>
      <c r="AP18" s="654" t="s">
        <v>270</v>
      </c>
      <c r="AQ18" s="655"/>
      <c r="AR18" s="655"/>
      <c r="AS18" s="655"/>
      <c r="AT18" s="655"/>
      <c r="AU18" s="655"/>
      <c r="AV18" s="655"/>
      <c r="AW18" s="655"/>
      <c r="AX18" s="655"/>
      <c r="AY18" s="655"/>
      <c r="AZ18" s="655"/>
      <c r="BA18" s="655"/>
      <c r="BB18" s="655"/>
      <c r="BC18" s="655"/>
      <c r="BD18" s="655"/>
      <c r="BE18" s="655"/>
      <c r="BF18" s="656"/>
      <c r="BG18" s="657" t="s">
        <v>235</v>
      </c>
      <c r="BH18" s="658"/>
      <c r="BI18" s="658"/>
      <c r="BJ18" s="658"/>
      <c r="BK18" s="658"/>
      <c r="BL18" s="658"/>
      <c r="BM18" s="658"/>
      <c r="BN18" s="659"/>
      <c r="BO18" s="695" t="s">
        <v>130</v>
      </c>
      <c r="BP18" s="695"/>
      <c r="BQ18" s="695"/>
      <c r="BR18" s="695"/>
      <c r="BS18" s="696" t="s">
        <v>130</v>
      </c>
      <c r="BT18" s="696"/>
      <c r="BU18" s="696"/>
      <c r="BV18" s="696"/>
      <c r="BW18" s="696"/>
      <c r="BX18" s="696"/>
      <c r="BY18" s="696"/>
      <c r="BZ18" s="696"/>
      <c r="CA18" s="696"/>
      <c r="CB18" s="736"/>
      <c r="CD18" s="654" t="s">
        <v>271</v>
      </c>
      <c r="CE18" s="655"/>
      <c r="CF18" s="655"/>
      <c r="CG18" s="655"/>
      <c r="CH18" s="655"/>
      <c r="CI18" s="655"/>
      <c r="CJ18" s="655"/>
      <c r="CK18" s="655"/>
      <c r="CL18" s="655"/>
      <c r="CM18" s="655"/>
      <c r="CN18" s="655"/>
      <c r="CO18" s="655"/>
      <c r="CP18" s="655"/>
      <c r="CQ18" s="656"/>
      <c r="CR18" s="657" t="s">
        <v>235</v>
      </c>
      <c r="CS18" s="658"/>
      <c r="CT18" s="658"/>
      <c r="CU18" s="658"/>
      <c r="CV18" s="658"/>
      <c r="CW18" s="658"/>
      <c r="CX18" s="658"/>
      <c r="CY18" s="659"/>
      <c r="CZ18" s="695" t="s">
        <v>130</v>
      </c>
      <c r="DA18" s="695"/>
      <c r="DB18" s="695"/>
      <c r="DC18" s="695"/>
      <c r="DD18" s="663" t="s">
        <v>130</v>
      </c>
      <c r="DE18" s="658"/>
      <c r="DF18" s="658"/>
      <c r="DG18" s="658"/>
      <c r="DH18" s="658"/>
      <c r="DI18" s="658"/>
      <c r="DJ18" s="658"/>
      <c r="DK18" s="658"/>
      <c r="DL18" s="658"/>
      <c r="DM18" s="658"/>
      <c r="DN18" s="658"/>
      <c r="DO18" s="658"/>
      <c r="DP18" s="659"/>
      <c r="DQ18" s="663" t="s">
        <v>235</v>
      </c>
      <c r="DR18" s="658"/>
      <c r="DS18" s="658"/>
      <c r="DT18" s="658"/>
      <c r="DU18" s="658"/>
      <c r="DV18" s="658"/>
      <c r="DW18" s="658"/>
      <c r="DX18" s="658"/>
      <c r="DY18" s="658"/>
      <c r="DZ18" s="658"/>
      <c r="EA18" s="658"/>
      <c r="EB18" s="658"/>
      <c r="EC18" s="694"/>
    </row>
    <row r="19" spans="2:133" ht="11.25" customHeight="1" x14ac:dyDescent="0.15">
      <c r="B19" s="654" t="s">
        <v>272</v>
      </c>
      <c r="C19" s="655"/>
      <c r="D19" s="655"/>
      <c r="E19" s="655"/>
      <c r="F19" s="655"/>
      <c r="G19" s="655"/>
      <c r="H19" s="655"/>
      <c r="I19" s="655"/>
      <c r="J19" s="655"/>
      <c r="K19" s="655"/>
      <c r="L19" s="655"/>
      <c r="M19" s="655"/>
      <c r="N19" s="655"/>
      <c r="O19" s="655"/>
      <c r="P19" s="655"/>
      <c r="Q19" s="656"/>
      <c r="R19" s="657">
        <v>1845</v>
      </c>
      <c r="S19" s="658"/>
      <c r="T19" s="658"/>
      <c r="U19" s="658"/>
      <c r="V19" s="658"/>
      <c r="W19" s="658"/>
      <c r="X19" s="658"/>
      <c r="Y19" s="659"/>
      <c r="Z19" s="695">
        <v>0</v>
      </c>
      <c r="AA19" s="695"/>
      <c r="AB19" s="695"/>
      <c r="AC19" s="695"/>
      <c r="AD19" s="696">
        <v>1845</v>
      </c>
      <c r="AE19" s="696"/>
      <c r="AF19" s="696"/>
      <c r="AG19" s="696"/>
      <c r="AH19" s="696"/>
      <c r="AI19" s="696"/>
      <c r="AJ19" s="696"/>
      <c r="AK19" s="696"/>
      <c r="AL19" s="660">
        <v>0</v>
      </c>
      <c r="AM19" s="661"/>
      <c r="AN19" s="661"/>
      <c r="AO19" s="697"/>
      <c r="AP19" s="654" t="s">
        <v>273</v>
      </c>
      <c r="AQ19" s="655"/>
      <c r="AR19" s="655"/>
      <c r="AS19" s="655"/>
      <c r="AT19" s="655"/>
      <c r="AU19" s="655"/>
      <c r="AV19" s="655"/>
      <c r="AW19" s="655"/>
      <c r="AX19" s="655"/>
      <c r="AY19" s="655"/>
      <c r="AZ19" s="655"/>
      <c r="BA19" s="655"/>
      <c r="BB19" s="655"/>
      <c r="BC19" s="655"/>
      <c r="BD19" s="655"/>
      <c r="BE19" s="655"/>
      <c r="BF19" s="656"/>
      <c r="BG19" s="657" t="s">
        <v>130</v>
      </c>
      <c r="BH19" s="658"/>
      <c r="BI19" s="658"/>
      <c r="BJ19" s="658"/>
      <c r="BK19" s="658"/>
      <c r="BL19" s="658"/>
      <c r="BM19" s="658"/>
      <c r="BN19" s="659"/>
      <c r="BO19" s="695" t="s">
        <v>130</v>
      </c>
      <c r="BP19" s="695"/>
      <c r="BQ19" s="695"/>
      <c r="BR19" s="695"/>
      <c r="BS19" s="696" t="s">
        <v>235</v>
      </c>
      <c r="BT19" s="696"/>
      <c r="BU19" s="696"/>
      <c r="BV19" s="696"/>
      <c r="BW19" s="696"/>
      <c r="BX19" s="696"/>
      <c r="BY19" s="696"/>
      <c r="BZ19" s="696"/>
      <c r="CA19" s="696"/>
      <c r="CB19" s="736"/>
      <c r="CD19" s="654" t="s">
        <v>274</v>
      </c>
      <c r="CE19" s="655"/>
      <c r="CF19" s="655"/>
      <c r="CG19" s="655"/>
      <c r="CH19" s="655"/>
      <c r="CI19" s="655"/>
      <c r="CJ19" s="655"/>
      <c r="CK19" s="655"/>
      <c r="CL19" s="655"/>
      <c r="CM19" s="655"/>
      <c r="CN19" s="655"/>
      <c r="CO19" s="655"/>
      <c r="CP19" s="655"/>
      <c r="CQ19" s="656"/>
      <c r="CR19" s="657" t="s">
        <v>175</v>
      </c>
      <c r="CS19" s="658"/>
      <c r="CT19" s="658"/>
      <c r="CU19" s="658"/>
      <c r="CV19" s="658"/>
      <c r="CW19" s="658"/>
      <c r="CX19" s="658"/>
      <c r="CY19" s="659"/>
      <c r="CZ19" s="695" t="s">
        <v>235</v>
      </c>
      <c r="DA19" s="695"/>
      <c r="DB19" s="695"/>
      <c r="DC19" s="695"/>
      <c r="DD19" s="663" t="s">
        <v>235</v>
      </c>
      <c r="DE19" s="658"/>
      <c r="DF19" s="658"/>
      <c r="DG19" s="658"/>
      <c r="DH19" s="658"/>
      <c r="DI19" s="658"/>
      <c r="DJ19" s="658"/>
      <c r="DK19" s="658"/>
      <c r="DL19" s="658"/>
      <c r="DM19" s="658"/>
      <c r="DN19" s="658"/>
      <c r="DO19" s="658"/>
      <c r="DP19" s="659"/>
      <c r="DQ19" s="663" t="s">
        <v>130</v>
      </c>
      <c r="DR19" s="658"/>
      <c r="DS19" s="658"/>
      <c r="DT19" s="658"/>
      <c r="DU19" s="658"/>
      <c r="DV19" s="658"/>
      <c r="DW19" s="658"/>
      <c r="DX19" s="658"/>
      <c r="DY19" s="658"/>
      <c r="DZ19" s="658"/>
      <c r="EA19" s="658"/>
      <c r="EB19" s="658"/>
      <c r="EC19" s="694"/>
    </row>
    <row r="20" spans="2:133" ht="11.25" customHeight="1" x14ac:dyDescent="0.15">
      <c r="B20" s="724" t="s">
        <v>275</v>
      </c>
      <c r="C20" s="725"/>
      <c r="D20" s="725"/>
      <c r="E20" s="725"/>
      <c r="F20" s="725"/>
      <c r="G20" s="725"/>
      <c r="H20" s="725"/>
      <c r="I20" s="725"/>
      <c r="J20" s="725"/>
      <c r="K20" s="725"/>
      <c r="L20" s="725"/>
      <c r="M20" s="725"/>
      <c r="N20" s="725"/>
      <c r="O20" s="725"/>
      <c r="P20" s="725"/>
      <c r="Q20" s="726"/>
      <c r="R20" s="657" t="s">
        <v>130</v>
      </c>
      <c r="S20" s="658"/>
      <c r="T20" s="658"/>
      <c r="U20" s="658"/>
      <c r="V20" s="658"/>
      <c r="W20" s="658"/>
      <c r="X20" s="658"/>
      <c r="Y20" s="659"/>
      <c r="Z20" s="695" t="s">
        <v>130</v>
      </c>
      <c r="AA20" s="695"/>
      <c r="AB20" s="695"/>
      <c r="AC20" s="695"/>
      <c r="AD20" s="696" t="s">
        <v>130</v>
      </c>
      <c r="AE20" s="696"/>
      <c r="AF20" s="696"/>
      <c r="AG20" s="696"/>
      <c r="AH20" s="696"/>
      <c r="AI20" s="696"/>
      <c r="AJ20" s="696"/>
      <c r="AK20" s="696"/>
      <c r="AL20" s="660" t="s">
        <v>235</v>
      </c>
      <c r="AM20" s="661"/>
      <c r="AN20" s="661"/>
      <c r="AO20" s="697"/>
      <c r="AP20" s="654" t="s">
        <v>276</v>
      </c>
      <c r="AQ20" s="655"/>
      <c r="AR20" s="655"/>
      <c r="AS20" s="655"/>
      <c r="AT20" s="655"/>
      <c r="AU20" s="655"/>
      <c r="AV20" s="655"/>
      <c r="AW20" s="655"/>
      <c r="AX20" s="655"/>
      <c r="AY20" s="655"/>
      <c r="AZ20" s="655"/>
      <c r="BA20" s="655"/>
      <c r="BB20" s="655"/>
      <c r="BC20" s="655"/>
      <c r="BD20" s="655"/>
      <c r="BE20" s="655"/>
      <c r="BF20" s="656"/>
      <c r="BG20" s="657" t="s">
        <v>130</v>
      </c>
      <c r="BH20" s="658"/>
      <c r="BI20" s="658"/>
      <c r="BJ20" s="658"/>
      <c r="BK20" s="658"/>
      <c r="BL20" s="658"/>
      <c r="BM20" s="658"/>
      <c r="BN20" s="659"/>
      <c r="BO20" s="695" t="s">
        <v>130</v>
      </c>
      <c r="BP20" s="695"/>
      <c r="BQ20" s="695"/>
      <c r="BR20" s="695"/>
      <c r="BS20" s="696" t="s">
        <v>235</v>
      </c>
      <c r="BT20" s="696"/>
      <c r="BU20" s="696"/>
      <c r="BV20" s="696"/>
      <c r="BW20" s="696"/>
      <c r="BX20" s="696"/>
      <c r="BY20" s="696"/>
      <c r="BZ20" s="696"/>
      <c r="CA20" s="696"/>
      <c r="CB20" s="736"/>
      <c r="CD20" s="654" t="s">
        <v>277</v>
      </c>
      <c r="CE20" s="655"/>
      <c r="CF20" s="655"/>
      <c r="CG20" s="655"/>
      <c r="CH20" s="655"/>
      <c r="CI20" s="655"/>
      <c r="CJ20" s="655"/>
      <c r="CK20" s="655"/>
      <c r="CL20" s="655"/>
      <c r="CM20" s="655"/>
      <c r="CN20" s="655"/>
      <c r="CO20" s="655"/>
      <c r="CP20" s="655"/>
      <c r="CQ20" s="656"/>
      <c r="CR20" s="657">
        <v>9662663</v>
      </c>
      <c r="CS20" s="658"/>
      <c r="CT20" s="658"/>
      <c r="CU20" s="658"/>
      <c r="CV20" s="658"/>
      <c r="CW20" s="658"/>
      <c r="CX20" s="658"/>
      <c r="CY20" s="659"/>
      <c r="CZ20" s="695">
        <v>100</v>
      </c>
      <c r="DA20" s="695"/>
      <c r="DB20" s="695"/>
      <c r="DC20" s="695"/>
      <c r="DD20" s="663">
        <v>1382880</v>
      </c>
      <c r="DE20" s="658"/>
      <c r="DF20" s="658"/>
      <c r="DG20" s="658"/>
      <c r="DH20" s="658"/>
      <c r="DI20" s="658"/>
      <c r="DJ20" s="658"/>
      <c r="DK20" s="658"/>
      <c r="DL20" s="658"/>
      <c r="DM20" s="658"/>
      <c r="DN20" s="658"/>
      <c r="DO20" s="658"/>
      <c r="DP20" s="659"/>
      <c r="DQ20" s="663">
        <v>6489013</v>
      </c>
      <c r="DR20" s="658"/>
      <c r="DS20" s="658"/>
      <c r="DT20" s="658"/>
      <c r="DU20" s="658"/>
      <c r="DV20" s="658"/>
      <c r="DW20" s="658"/>
      <c r="DX20" s="658"/>
      <c r="DY20" s="658"/>
      <c r="DZ20" s="658"/>
      <c r="EA20" s="658"/>
      <c r="EB20" s="658"/>
      <c r="EC20" s="694"/>
    </row>
    <row r="21" spans="2:133" ht="11.25" customHeight="1" x14ac:dyDescent="0.15">
      <c r="B21" s="654" t="s">
        <v>278</v>
      </c>
      <c r="C21" s="655"/>
      <c r="D21" s="655"/>
      <c r="E21" s="655"/>
      <c r="F21" s="655"/>
      <c r="G21" s="655"/>
      <c r="H21" s="655"/>
      <c r="I21" s="655"/>
      <c r="J21" s="655"/>
      <c r="K21" s="655"/>
      <c r="L21" s="655"/>
      <c r="M21" s="655"/>
      <c r="N21" s="655"/>
      <c r="O21" s="655"/>
      <c r="P21" s="655"/>
      <c r="Q21" s="656"/>
      <c r="R21" s="657">
        <v>4086124</v>
      </c>
      <c r="S21" s="658"/>
      <c r="T21" s="658"/>
      <c r="U21" s="658"/>
      <c r="V21" s="658"/>
      <c r="W21" s="658"/>
      <c r="X21" s="658"/>
      <c r="Y21" s="659"/>
      <c r="Z21" s="695">
        <v>40.9</v>
      </c>
      <c r="AA21" s="695"/>
      <c r="AB21" s="695"/>
      <c r="AC21" s="695"/>
      <c r="AD21" s="696">
        <v>3585205</v>
      </c>
      <c r="AE21" s="696"/>
      <c r="AF21" s="696"/>
      <c r="AG21" s="696"/>
      <c r="AH21" s="696"/>
      <c r="AI21" s="696"/>
      <c r="AJ21" s="696"/>
      <c r="AK21" s="696"/>
      <c r="AL21" s="660">
        <v>74.400000000000006</v>
      </c>
      <c r="AM21" s="661"/>
      <c r="AN21" s="661"/>
      <c r="AO21" s="697"/>
      <c r="AP21" s="654" t="s">
        <v>279</v>
      </c>
      <c r="AQ21" s="734"/>
      <c r="AR21" s="734"/>
      <c r="AS21" s="734"/>
      <c r="AT21" s="734"/>
      <c r="AU21" s="734"/>
      <c r="AV21" s="734"/>
      <c r="AW21" s="734"/>
      <c r="AX21" s="734"/>
      <c r="AY21" s="734"/>
      <c r="AZ21" s="734"/>
      <c r="BA21" s="734"/>
      <c r="BB21" s="734"/>
      <c r="BC21" s="734"/>
      <c r="BD21" s="734"/>
      <c r="BE21" s="734"/>
      <c r="BF21" s="735"/>
      <c r="BG21" s="657" t="s">
        <v>130</v>
      </c>
      <c r="BH21" s="658"/>
      <c r="BI21" s="658"/>
      <c r="BJ21" s="658"/>
      <c r="BK21" s="658"/>
      <c r="BL21" s="658"/>
      <c r="BM21" s="658"/>
      <c r="BN21" s="659"/>
      <c r="BO21" s="695" t="s">
        <v>235</v>
      </c>
      <c r="BP21" s="695"/>
      <c r="BQ21" s="695"/>
      <c r="BR21" s="695"/>
      <c r="BS21" s="696" t="s">
        <v>235</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280</v>
      </c>
      <c r="C22" s="655"/>
      <c r="D22" s="655"/>
      <c r="E22" s="655"/>
      <c r="F22" s="655"/>
      <c r="G22" s="655"/>
      <c r="H22" s="655"/>
      <c r="I22" s="655"/>
      <c r="J22" s="655"/>
      <c r="K22" s="655"/>
      <c r="L22" s="655"/>
      <c r="M22" s="655"/>
      <c r="N22" s="655"/>
      <c r="O22" s="655"/>
      <c r="P22" s="655"/>
      <c r="Q22" s="656"/>
      <c r="R22" s="657">
        <v>3585205</v>
      </c>
      <c r="S22" s="658"/>
      <c r="T22" s="658"/>
      <c r="U22" s="658"/>
      <c r="V22" s="658"/>
      <c r="W22" s="658"/>
      <c r="X22" s="658"/>
      <c r="Y22" s="659"/>
      <c r="Z22" s="695">
        <v>35.9</v>
      </c>
      <c r="AA22" s="695"/>
      <c r="AB22" s="695"/>
      <c r="AC22" s="695"/>
      <c r="AD22" s="696">
        <v>3585205</v>
      </c>
      <c r="AE22" s="696"/>
      <c r="AF22" s="696"/>
      <c r="AG22" s="696"/>
      <c r="AH22" s="696"/>
      <c r="AI22" s="696"/>
      <c r="AJ22" s="696"/>
      <c r="AK22" s="696"/>
      <c r="AL22" s="660">
        <v>74.400000000000006</v>
      </c>
      <c r="AM22" s="661"/>
      <c r="AN22" s="661"/>
      <c r="AO22" s="697"/>
      <c r="AP22" s="654" t="s">
        <v>281</v>
      </c>
      <c r="AQ22" s="734"/>
      <c r="AR22" s="734"/>
      <c r="AS22" s="734"/>
      <c r="AT22" s="734"/>
      <c r="AU22" s="734"/>
      <c r="AV22" s="734"/>
      <c r="AW22" s="734"/>
      <c r="AX22" s="734"/>
      <c r="AY22" s="734"/>
      <c r="AZ22" s="734"/>
      <c r="BA22" s="734"/>
      <c r="BB22" s="734"/>
      <c r="BC22" s="734"/>
      <c r="BD22" s="734"/>
      <c r="BE22" s="734"/>
      <c r="BF22" s="735"/>
      <c r="BG22" s="657" t="s">
        <v>235</v>
      </c>
      <c r="BH22" s="658"/>
      <c r="BI22" s="658"/>
      <c r="BJ22" s="658"/>
      <c r="BK22" s="658"/>
      <c r="BL22" s="658"/>
      <c r="BM22" s="658"/>
      <c r="BN22" s="659"/>
      <c r="BO22" s="695" t="s">
        <v>235</v>
      </c>
      <c r="BP22" s="695"/>
      <c r="BQ22" s="695"/>
      <c r="BR22" s="695"/>
      <c r="BS22" s="696" t="s">
        <v>130</v>
      </c>
      <c r="BT22" s="696"/>
      <c r="BU22" s="696"/>
      <c r="BV22" s="696"/>
      <c r="BW22" s="696"/>
      <c r="BX22" s="696"/>
      <c r="BY22" s="696"/>
      <c r="BZ22" s="696"/>
      <c r="CA22" s="696"/>
      <c r="CB22" s="736"/>
      <c r="CD22" s="709" t="s">
        <v>282</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283</v>
      </c>
      <c r="C23" s="655"/>
      <c r="D23" s="655"/>
      <c r="E23" s="655"/>
      <c r="F23" s="655"/>
      <c r="G23" s="655"/>
      <c r="H23" s="655"/>
      <c r="I23" s="655"/>
      <c r="J23" s="655"/>
      <c r="K23" s="655"/>
      <c r="L23" s="655"/>
      <c r="M23" s="655"/>
      <c r="N23" s="655"/>
      <c r="O23" s="655"/>
      <c r="P23" s="655"/>
      <c r="Q23" s="656"/>
      <c r="R23" s="657">
        <v>500916</v>
      </c>
      <c r="S23" s="658"/>
      <c r="T23" s="658"/>
      <c r="U23" s="658"/>
      <c r="V23" s="658"/>
      <c r="W23" s="658"/>
      <c r="X23" s="658"/>
      <c r="Y23" s="659"/>
      <c r="Z23" s="695">
        <v>5</v>
      </c>
      <c r="AA23" s="695"/>
      <c r="AB23" s="695"/>
      <c r="AC23" s="695"/>
      <c r="AD23" s="696" t="s">
        <v>130</v>
      </c>
      <c r="AE23" s="696"/>
      <c r="AF23" s="696"/>
      <c r="AG23" s="696"/>
      <c r="AH23" s="696"/>
      <c r="AI23" s="696"/>
      <c r="AJ23" s="696"/>
      <c r="AK23" s="696"/>
      <c r="AL23" s="660" t="s">
        <v>175</v>
      </c>
      <c r="AM23" s="661"/>
      <c r="AN23" s="661"/>
      <c r="AO23" s="697"/>
      <c r="AP23" s="654" t="s">
        <v>284</v>
      </c>
      <c r="AQ23" s="734"/>
      <c r="AR23" s="734"/>
      <c r="AS23" s="734"/>
      <c r="AT23" s="734"/>
      <c r="AU23" s="734"/>
      <c r="AV23" s="734"/>
      <c r="AW23" s="734"/>
      <c r="AX23" s="734"/>
      <c r="AY23" s="734"/>
      <c r="AZ23" s="734"/>
      <c r="BA23" s="734"/>
      <c r="BB23" s="734"/>
      <c r="BC23" s="734"/>
      <c r="BD23" s="734"/>
      <c r="BE23" s="734"/>
      <c r="BF23" s="735"/>
      <c r="BG23" s="657" t="s">
        <v>235</v>
      </c>
      <c r="BH23" s="658"/>
      <c r="BI23" s="658"/>
      <c r="BJ23" s="658"/>
      <c r="BK23" s="658"/>
      <c r="BL23" s="658"/>
      <c r="BM23" s="658"/>
      <c r="BN23" s="659"/>
      <c r="BO23" s="695" t="s">
        <v>235</v>
      </c>
      <c r="BP23" s="695"/>
      <c r="BQ23" s="695"/>
      <c r="BR23" s="695"/>
      <c r="BS23" s="696" t="s">
        <v>175</v>
      </c>
      <c r="BT23" s="696"/>
      <c r="BU23" s="696"/>
      <c r="BV23" s="696"/>
      <c r="BW23" s="696"/>
      <c r="BX23" s="696"/>
      <c r="BY23" s="696"/>
      <c r="BZ23" s="696"/>
      <c r="CA23" s="696"/>
      <c r="CB23" s="736"/>
      <c r="CD23" s="709" t="s">
        <v>223</v>
      </c>
      <c r="CE23" s="710"/>
      <c r="CF23" s="710"/>
      <c r="CG23" s="710"/>
      <c r="CH23" s="710"/>
      <c r="CI23" s="710"/>
      <c r="CJ23" s="710"/>
      <c r="CK23" s="710"/>
      <c r="CL23" s="710"/>
      <c r="CM23" s="710"/>
      <c r="CN23" s="710"/>
      <c r="CO23" s="710"/>
      <c r="CP23" s="710"/>
      <c r="CQ23" s="711"/>
      <c r="CR23" s="709" t="s">
        <v>285</v>
      </c>
      <c r="CS23" s="710"/>
      <c r="CT23" s="710"/>
      <c r="CU23" s="710"/>
      <c r="CV23" s="710"/>
      <c r="CW23" s="710"/>
      <c r="CX23" s="710"/>
      <c r="CY23" s="711"/>
      <c r="CZ23" s="709" t="s">
        <v>286</v>
      </c>
      <c r="DA23" s="710"/>
      <c r="DB23" s="710"/>
      <c r="DC23" s="711"/>
      <c r="DD23" s="709" t="s">
        <v>287</v>
      </c>
      <c r="DE23" s="710"/>
      <c r="DF23" s="710"/>
      <c r="DG23" s="710"/>
      <c r="DH23" s="710"/>
      <c r="DI23" s="710"/>
      <c r="DJ23" s="710"/>
      <c r="DK23" s="711"/>
      <c r="DL23" s="747" t="s">
        <v>288</v>
      </c>
      <c r="DM23" s="748"/>
      <c r="DN23" s="748"/>
      <c r="DO23" s="748"/>
      <c r="DP23" s="748"/>
      <c r="DQ23" s="748"/>
      <c r="DR23" s="748"/>
      <c r="DS23" s="748"/>
      <c r="DT23" s="748"/>
      <c r="DU23" s="748"/>
      <c r="DV23" s="749"/>
      <c r="DW23" s="709" t="s">
        <v>289</v>
      </c>
      <c r="DX23" s="710"/>
      <c r="DY23" s="710"/>
      <c r="DZ23" s="710"/>
      <c r="EA23" s="710"/>
      <c r="EB23" s="710"/>
      <c r="EC23" s="711"/>
    </row>
    <row r="24" spans="2:133" ht="11.25" customHeight="1" x14ac:dyDescent="0.15">
      <c r="B24" s="654" t="s">
        <v>290</v>
      </c>
      <c r="C24" s="655"/>
      <c r="D24" s="655"/>
      <c r="E24" s="655"/>
      <c r="F24" s="655"/>
      <c r="G24" s="655"/>
      <c r="H24" s="655"/>
      <c r="I24" s="655"/>
      <c r="J24" s="655"/>
      <c r="K24" s="655"/>
      <c r="L24" s="655"/>
      <c r="M24" s="655"/>
      <c r="N24" s="655"/>
      <c r="O24" s="655"/>
      <c r="P24" s="655"/>
      <c r="Q24" s="656"/>
      <c r="R24" s="657">
        <v>3</v>
      </c>
      <c r="S24" s="658"/>
      <c r="T24" s="658"/>
      <c r="U24" s="658"/>
      <c r="V24" s="658"/>
      <c r="W24" s="658"/>
      <c r="X24" s="658"/>
      <c r="Y24" s="659"/>
      <c r="Z24" s="695">
        <v>0</v>
      </c>
      <c r="AA24" s="695"/>
      <c r="AB24" s="695"/>
      <c r="AC24" s="695"/>
      <c r="AD24" s="696" t="s">
        <v>175</v>
      </c>
      <c r="AE24" s="696"/>
      <c r="AF24" s="696"/>
      <c r="AG24" s="696"/>
      <c r="AH24" s="696"/>
      <c r="AI24" s="696"/>
      <c r="AJ24" s="696"/>
      <c r="AK24" s="696"/>
      <c r="AL24" s="660" t="s">
        <v>130</v>
      </c>
      <c r="AM24" s="661"/>
      <c r="AN24" s="661"/>
      <c r="AO24" s="697"/>
      <c r="AP24" s="654" t="s">
        <v>291</v>
      </c>
      <c r="AQ24" s="734"/>
      <c r="AR24" s="734"/>
      <c r="AS24" s="734"/>
      <c r="AT24" s="734"/>
      <c r="AU24" s="734"/>
      <c r="AV24" s="734"/>
      <c r="AW24" s="734"/>
      <c r="AX24" s="734"/>
      <c r="AY24" s="734"/>
      <c r="AZ24" s="734"/>
      <c r="BA24" s="734"/>
      <c r="BB24" s="734"/>
      <c r="BC24" s="734"/>
      <c r="BD24" s="734"/>
      <c r="BE24" s="734"/>
      <c r="BF24" s="735"/>
      <c r="BG24" s="657" t="s">
        <v>130</v>
      </c>
      <c r="BH24" s="658"/>
      <c r="BI24" s="658"/>
      <c r="BJ24" s="658"/>
      <c r="BK24" s="658"/>
      <c r="BL24" s="658"/>
      <c r="BM24" s="658"/>
      <c r="BN24" s="659"/>
      <c r="BO24" s="695" t="s">
        <v>130</v>
      </c>
      <c r="BP24" s="695"/>
      <c r="BQ24" s="695"/>
      <c r="BR24" s="695"/>
      <c r="BS24" s="696" t="s">
        <v>130</v>
      </c>
      <c r="BT24" s="696"/>
      <c r="BU24" s="696"/>
      <c r="BV24" s="696"/>
      <c r="BW24" s="696"/>
      <c r="BX24" s="696"/>
      <c r="BY24" s="696"/>
      <c r="BZ24" s="696"/>
      <c r="CA24" s="696"/>
      <c r="CB24" s="736"/>
      <c r="CD24" s="715" t="s">
        <v>292</v>
      </c>
      <c r="CE24" s="716"/>
      <c r="CF24" s="716"/>
      <c r="CG24" s="716"/>
      <c r="CH24" s="716"/>
      <c r="CI24" s="716"/>
      <c r="CJ24" s="716"/>
      <c r="CK24" s="716"/>
      <c r="CL24" s="716"/>
      <c r="CM24" s="716"/>
      <c r="CN24" s="716"/>
      <c r="CO24" s="716"/>
      <c r="CP24" s="716"/>
      <c r="CQ24" s="717"/>
      <c r="CR24" s="712">
        <v>3259935</v>
      </c>
      <c r="CS24" s="713"/>
      <c r="CT24" s="713"/>
      <c r="CU24" s="713"/>
      <c r="CV24" s="713"/>
      <c r="CW24" s="713"/>
      <c r="CX24" s="713"/>
      <c r="CY24" s="738"/>
      <c r="CZ24" s="739">
        <v>33.700000000000003</v>
      </c>
      <c r="DA24" s="721"/>
      <c r="DB24" s="721"/>
      <c r="DC24" s="741"/>
      <c r="DD24" s="737">
        <v>2351363</v>
      </c>
      <c r="DE24" s="713"/>
      <c r="DF24" s="713"/>
      <c r="DG24" s="713"/>
      <c r="DH24" s="713"/>
      <c r="DI24" s="713"/>
      <c r="DJ24" s="713"/>
      <c r="DK24" s="738"/>
      <c r="DL24" s="737">
        <v>2343481</v>
      </c>
      <c r="DM24" s="713"/>
      <c r="DN24" s="713"/>
      <c r="DO24" s="713"/>
      <c r="DP24" s="713"/>
      <c r="DQ24" s="713"/>
      <c r="DR24" s="713"/>
      <c r="DS24" s="713"/>
      <c r="DT24" s="713"/>
      <c r="DU24" s="713"/>
      <c r="DV24" s="738"/>
      <c r="DW24" s="739">
        <v>48.2</v>
      </c>
      <c r="DX24" s="721"/>
      <c r="DY24" s="721"/>
      <c r="DZ24" s="721"/>
      <c r="EA24" s="721"/>
      <c r="EB24" s="721"/>
      <c r="EC24" s="740"/>
    </row>
    <row r="25" spans="2:133" ht="11.25" customHeight="1" x14ac:dyDescent="0.15">
      <c r="B25" s="654" t="s">
        <v>293</v>
      </c>
      <c r="C25" s="655"/>
      <c r="D25" s="655"/>
      <c r="E25" s="655"/>
      <c r="F25" s="655"/>
      <c r="G25" s="655"/>
      <c r="H25" s="655"/>
      <c r="I25" s="655"/>
      <c r="J25" s="655"/>
      <c r="K25" s="655"/>
      <c r="L25" s="655"/>
      <c r="M25" s="655"/>
      <c r="N25" s="655"/>
      <c r="O25" s="655"/>
      <c r="P25" s="655"/>
      <c r="Q25" s="656"/>
      <c r="R25" s="657">
        <v>5306716</v>
      </c>
      <c r="S25" s="658"/>
      <c r="T25" s="658"/>
      <c r="U25" s="658"/>
      <c r="V25" s="658"/>
      <c r="W25" s="658"/>
      <c r="X25" s="658"/>
      <c r="Y25" s="659"/>
      <c r="Z25" s="695">
        <v>53.1</v>
      </c>
      <c r="AA25" s="695"/>
      <c r="AB25" s="695"/>
      <c r="AC25" s="695"/>
      <c r="AD25" s="696">
        <v>4805797</v>
      </c>
      <c r="AE25" s="696"/>
      <c r="AF25" s="696"/>
      <c r="AG25" s="696"/>
      <c r="AH25" s="696"/>
      <c r="AI25" s="696"/>
      <c r="AJ25" s="696"/>
      <c r="AK25" s="696"/>
      <c r="AL25" s="660">
        <v>99.7</v>
      </c>
      <c r="AM25" s="661"/>
      <c r="AN25" s="661"/>
      <c r="AO25" s="697"/>
      <c r="AP25" s="654" t="s">
        <v>294</v>
      </c>
      <c r="AQ25" s="734"/>
      <c r="AR25" s="734"/>
      <c r="AS25" s="734"/>
      <c r="AT25" s="734"/>
      <c r="AU25" s="734"/>
      <c r="AV25" s="734"/>
      <c r="AW25" s="734"/>
      <c r="AX25" s="734"/>
      <c r="AY25" s="734"/>
      <c r="AZ25" s="734"/>
      <c r="BA25" s="734"/>
      <c r="BB25" s="734"/>
      <c r="BC25" s="734"/>
      <c r="BD25" s="734"/>
      <c r="BE25" s="734"/>
      <c r="BF25" s="735"/>
      <c r="BG25" s="657" t="s">
        <v>235</v>
      </c>
      <c r="BH25" s="658"/>
      <c r="BI25" s="658"/>
      <c r="BJ25" s="658"/>
      <c r="BK25" s="658"/>
      <c r="BL25" s="658"/>
      <c r="BM25" s="658"/>
      <c r="BN25" s="659"/>
      <c r="BO25" s="695" t="s">
        <v>235</v>
      </c>
      <c r="BP25" s="695"/>
      <c r="BQ25" s="695"/>
      <c r="BR25" s="695"/>
      <c r="BS25" s="696" t="s">
        <v>235</v>
      </c>
      <c r="BT25" s="696"/>
      <c r="BU25" s="696"/>
      <c r="BV25" s="696"/>
      <c r="BW25" s="696"/>
      <c r="BX25" s="696"/>
      <c r="BY25" s="696"/>
      <c r="BZ25" s="696"/>
      <c r="CA25" s="696"/>
      <c r="CB25" s="736"/>
      <c r="CD25" s="654" t="s">
        <v>295</v>
      </c>
      <c r="CE25" s="655"/>
      <c r="CF25" s="655"/>
      <c r="CG25" s="655"/>
      <c r="CH25" s="655"/>
      <c r="CI25" s="655"/>
      <c r="CJ25" s="655"/>
      <c r="CK25" s="655"/>
      <c r="CL25" s="655"/>
      <c r="CM25" s="655"/>
      <c r="CN25" s="655"/>
      <c r="CO25" s="655"/>
      <c r="CP25" s="655"/>
      <c r="CQ25" s="656"/>
      <c r="CR25" s="657">
        <v>1015431</v>
      </c>
      <c r="CS25" s="670"/>
      <c r="CT25" s="670"/>
      <c r="CU25" s="670"/>
      <c r="CV25" s="670"/>
      <c r="CW25" s="670"/>
      <c r="CX25" s="670"/>
      <c r="CY25" s="671"/>
      <c r="CZ25" s="660">
        <v>10.5</v>
      </c>
      <c r="DA25" s="672"/>
      <c r="DB25" s="672"/>
      <c r="DC25" s="673"/>
      <c r="DD25" s="663">
        <v>945656</v>
      </c>
      <c r="DE25" s="670"/>
      <c r="DF25" s="670"/>
      <c r="DG25" s="670"/>
      <c r="DH25" s="670"/>
      <c r="DI25" s="670"/>
      <c r="DJ25" s="670"/>
      <c r="DK25" s="671"/>
      <c r="DL25" s="663">
        <v>938999</v>
      </c>
      <c r="DM25" s="670"/>
      <c r="DN25" s="670"/>
      <c r="DO25" s="670"/>
      <c r="DP25" s="670"/>
      <c r="DQ25" s="670"/>
      <c r="DR25" s="670"/>
      <c r="DS25" s="670"/>
      <c r="DT25" s="670"/>
      <c r="DU25" s="670"/>
      <c r="DV25" s="671"/>
      <c r="DW25" s="660">
        <v>19.3</v>
      </c>
      <c r="DX25" s="672"/>
      <c r="DY25" s="672"/>
      <c r="DZ25" s="672"/>
      <c r="EA25" s="672"/>
      <c r="EB25" s="672"/>
      <c r="EC25" s="684"/>
    </row>
    <row r="26" spans="2:133" ht="11.25" customHeight="1" x14ac:dyDescent="0.15">
      <c r="B26" s="654" t="s">
        <v>296</v>
      </c>
      <c r="C26" s="655"/>
      <c r="D26" s="655"/>
      <c r="E26" s="655"/>
      <c r="F26" s="655"/>
      <c r="G26" s="655"/>
      <c r="H26" s="655"/>
      <c r="I26" s="655"/>
      <c r="J26" s="655"/>
      <c r="K26" s="655"/>
      <c r="L26" s="655"/>
      <c r="M26" s="655"/>
      <c r="N26" s="655"/>
      <c r="O26" s="655"/>
      <c r="P26" s="655"/>
      <c r="Q26" s="656"/>
      <c r="R26" s="657">
        <v>496</v>
      </c>
      <c r="S26" s="658"/>
      <c r="T26" s="658"/>
      <c r="U26" s="658"/>
      <c r="V26" s="658"/>
      <c r="W26" s="658"/>
      <c r="X26" s="658"/>
      <c r="Y26" s="659"/>
      <c r="Z26" s="695">
        <v>0</v>
      </c>
      <c r="AA26" s="695"/>
      <c r="AB26" s="695"/>
      <c r="AC26" s="695"/>
      <c r="AD26" s="696">
        <v>496</v>
      </c>
      <c r="AE26" s="696"/>
      <c r="AF26" s="696"/>
      <c r="AG26" s="696"/>
      <c r="AH26" s="696"/>
      <c r="AI26" s="696"/>
      <c r="AJ26" s="696"/>
      <c r="AK26" s="696"/>
      <c r="AL26" s="660">
        <v>0</v>
      </c>
      <c r="AM26" s="661"/>
      <c r="AN26" s="661"/>
      <c r="AO26" s="697"/>
      <c r="AP26" s="654" t="s">
        <v>297</v>
      </c>
      <c r="AQ26" s="734"/>
      <c r="AR26" s="734"/>
      <c r="AS26" s="734"/>
      <c r="AT26" s="734"/>
      <c r="AU26" s="734"/>
      <c r="AV26" s="734"/>
      <c r="AW26" s="734"/>
      <c r="AX26" s="734"/>
      <c r="AY26" s="734"/>
      <c r="AZ26" s="734"/>
      <c r="BA26" s="734"/>
      <c r="BB26" s="734"/>
      <c r="BC26" s="734"/>
      <c r="BD26" s="734"/>
      <c r="BE26" s="734"/>
      <c r="BF26" s="735"/>
      <c r="BG26" s="657" t="s">
        <v>130</v>
      </c>
      <c r="BH26" s="658"/>
      <c r="BI26" s="658"/>
      <c r="BJ26" s="658"/>
      <c r="BK26" s="658"/>
      <c r="BL26" s="658"/>
      <c r="BM26" s="658"/>
      <c r="BN26" s="659"/>
      <c r="BO26" s="695" t="s">
        <v>130</v>
      </c>
      <c r="BP26" s="695"/>
      <c r="BQ26" s="695"/>
      <c r="BR26" s="695"/>
      <c r="BS26" s="696" t="s">
        <v>130</v>
      </c>
      <c r="BT26" s="696"/>
      <c r="BU26" s="696"/>
      <c r="BV26" s="696"/>
      <c r="BW26" s="696"/>
      <c r="BX26" s="696"/>
      <c r="BY26" s="696"/>
      <c r="BZ26" s="696"/>
      <c r="CA26" s="696"/>
      <c r="CB26" s="736"/>
      <c r="CD26" s="654" t="s">
        <v>298</v>
      </c>
      <c r="CE26" s="655"/>
      <c r="CF26" s="655"/>
      <c r="CG26" s="655"/>
      <c r="CH26" s="655"/>
      <c r="CI26" s="655"/>
      <c r="CJ26" s="655"/>
      <c r="CK26" s="655"/>
      <c r="CL26" s="655"/>
      <c r="CM26" s="655"/>
      <c r="CN26" s="655"/>
      <c r="CO26" s="655"/>
      <c r="CP26" s="655"/>
      <c r="CQ26" s="656"/>
      <c r="CR26" s="657">
        <v>622780</v>
      </c>
      <c r="CS26" s="658"/>
      <c r="CT26" s="658"/>
      <c r="CU26" s="658"/>
      <c r="CV26" s="658"/>
      <c r="CW26" s="658"/>
      <c r="CX26" s="658"/>
      <c r="CY26" s="659"/>
      <c r="CZ26" s="660">
        <v>6.4</v>
      </c>
      <c r="DA26" s="672"/>
      <c r="DB26" s="672"/>
      <c r="DC26" s="673"/>
      <c r="DD26" s="663">
        <v>568645</v>
      </c>
      <c r="DE26" s="658"/>
      <c r="DF26" s="658"/>
      <c r="DG26" s="658"/>
      <c r="DH26" s="658"/>
      <c r="DI26" s="658"/>
      <c r="DJ26" s="658"/>
      <c r="DK26" s="659"/>
      <c r="DL26" s="663" t="s">
        <v>130</v>
      </c>
      <c r="DM26" s="658"/>
      <c r="DN26" s="658"/>
      <c r="DO26" s="658"/>
      <c r="DP26" s="658"/>
      <c r="DQ26" s="658"/>
      <c r="DR26" s="658"/>
      <c r="DS26" s="658"/>
      <c r="DT26" s="658"/>
      <c r="DU26" s="658"/>
      <c r="DV26" s="659"/>
      <c r="DW26" s="660" t="s">
        <v>130</v>
      </c>
      <c r="DX26" s="672"/>
      <c r="DY26" s="672"/>
      <c r="DZ26" s="672"/>
      <c r="EA26" s="672"/>
      <c r="EB26" s="672"/>
      <c r="EC26" s="684"/>
    </row>
    <row r="27" spans="2:133" ht="11.25" customHeight="1" x14ac:dyDescent="0.15">
      <c r="B27" s="654" t="s">
        <v>299</v>
      </c>
      <c r="C27" s="655"/>
      <c r="D27" s="655"/>
      <c r="E27" s="655"/>
      <c r="F27" s="655"/>
      <c r="G27" s="655"/>
      <c r="H27" s="655"/>
      <c r="I27" s="655"/>
      <c r="J27" s="655"/>
      <c r="K27" s="655"/>
      <c r="L27" s="655"/>
      <c r="M27" s="655"/>
      <c r="N27" s="655"/>
      <c r="O27" s="655"/>
      <c r="P27" s="655"/>
      <c r="Q27" s="656"/>
      <c r="R27" s="657">
        <v>193</v>
      </c>
      <c r="S27" s="658"/>
      <c r="T27" s="658"/>
      <c r="U27" s="658"/>
      <c r="V27" s="658"/>
      <c r="W27" s="658"/>
      <c r="X27" s="658"/>
      <c r="Y27" s="659"/>
      <c r="Z27" s="695">
        <v>0</v>
      </c>
      <c r="AA27" s="695"/>
      <c r="AB27" s="695"/>
      <c r="AC27" s="695"/>
      <c r="AD27" s="696" t="s">
        <v>130</v>
      </c>
      <c r="AE27" s="696"/>
      <c r="AF27" s="696"/>
      <c r="AG27" s="696"/>
      <c r="AH27" s="696"/>
      <c r="AI27" s="696"/>
      <c r="AJ27" s="696"/>
      <c r="AK27" s="696"/>
      <c r="AL27" s="660" t="s">
        <v>235</v>
      </c>
      <c r="AM27" s="661"/>
      <c r="AN27" s="661"/>
      <c r="AO27" s="697"/>
      <c r="AP27" s="654" t="s">
        <v>300</v>
      </c>
      <c r="AQ27" s="655"/>
      <c r="AR27" s="655"/>
      <c r="AS27" s="655"/>
      <c r="AT27" s="655"/>
      <c r="AU27" s="655"/>
      <c r="AV27" s="655"/>
      <c r="AW27" s="655"/>
      <c r="AX27" s="655"/>
      <c r="AY27" s="655"/>
      <c r="AZ27" s="655"/>
      <c r="BA27" s="655"/>
      <c r="BB27" s="655"/>
      <c r="BC27" s="655"/>
      <c r="BD27" s="655"/>
      <c r="BE27" s="655"/>
      <c r="BF27" s="656"/>
      <c r="BG27" s="657">
        <v>896523</v>
      </c>
      <c r="BH27" s="658"/>
      <c r="BI27" s="658"/>
      <c r="BJ27" s="658"/>
      <c r="BK27" s="658"/>
      <c r="BL27" s="658"/>
      <c r="BM27" s="658"/>
      <c r="BN27" s="659"/>
      <c r="BO27" s="695">
        <v>100</v>
      </c>
      <c r="BP27" s="695"/>
      <c r="BQ27" s="695"/>
      <c r="BR27" s="695"/>
      <c r="BS27" s="696" t="s">
        <v>130</v>
      </c>
      <c r="BT27" s="696"/>
      <c r="BU27" s="696"/>
      <c r="BV27" s="696"/>
      <c r="BW27" s="696"/>
      <c r="BX27" s="696"/>
      <c r="BY27" s="696"/>
      <c r="BZ27" s="696"/>
      <c r="CA27" s="696"/>
      <c r="CB27" s="736"/>
      <c r="CD27" s="654" t="s">
        <v>301</v>
      </c>
      <c r="CE27" s="655"/>
      <c r="CF27" s="655"/>
      <c r="CG27" s="655"/>
      <c r="CH27" s="655"/>
      <c r="CI27" s="655"/>
      <c r="CJ27" s="655"/>
      <c r="CK27" s="655"/>
      <c r="CL27" s="655"/>
      <c r="CM27" s="655"/>
      <c r="CN27" s="655"/>
      <c r="CO27" s="655"/>
      <c r="CP27" s="655"/>
      <c r="CQ27" s="656"/>
      <c r="CR27" s="657">
        <v>1020796</v>
      </c>
      <c r="CS27" s="670"/>
      <c r="CT27" s="670"/>
      <c r="CU27" s="670"/>
      <c r="CV27" s="670"/>
      <c r="CW27" s="670"/>
      <c r="CX27" s="670"/>
      <c r="CY27" s="671"/>
      <c r="CZ27" s="660">
        <v>10.6</v>
      </c>
      <c r="DA27" s="672"/>
      <c r="DB27" s="672"/>
      <c r="DC27" s="673"/>
      <c r="DD27" s="663">
        <v>251545</v>
      </c>
      <c r="DE27" s="670"/>
      <c r="DF27" s="670"/>
      <c r="DG27" s="670"/>
      <c r="DH27" s="670"/>
      <c r="DI27" s="670"/>
      <c r="DJ27" s="670"/>
      <c r="DK27" s="671"/>
      <c r="DL27" s="663">
        <v>250320</v>
      </c>
      <c r="DM27" s="670"/>
      <c r="DN27" s="670"/>
      <c r="DO27" s="670"/>
      <c r="DP27" s="670"/>
      <c r="DQ27" s="670"/>
      <c r="DR27" s="670"/>
      <c r="DS27" s="670"/>
      <c r="DT27" s="670"/>
      <c r="DU27" s="670"/>
      <c r="DV27" s="671"/>
      <c r="DW27" s="660">
        <v>5.0999999999999996</v>
      </c>
      <c r="DX27" s="672"/>
      <c r="DY27" s="672"/>
      <c r="DZ27" s="672"/>
      <c r="EA27" s="672"/>
      <c r="EB27" s="672"/>
      <c r="EC27" s="684"/>
    </row>
    <row r="28" spans="2:133" ht="11.25" customHeight="1" x14ac:dyDescent="0.15">
      <c r="B28" s="654" t="s">
        <v>302</v>
      </c>
      <c r="C28" s="655"/>
      <c r="D28" s="655"/>
      <c r="E28" s="655"/>
      <c r="F28" s="655"/>
      <c r="G28" s="655"/>
      <c r="H28" s="655"/>
      <c r="I28" s="655"/>
      <c r="J28" s="655"/>
      <c r="K28" s="655"/>
      <c r="L28" s="655"/>
      <c r="M28" s="655"/>
      <c r="N28" s="655"/>
      <c r="O28" s="655"/>
      <c r="P28" s="655"/>
      <c r="Q28" s="656"/>
      <c r="R28" s="657">
        <v>90381</v>
      </c>
      <c r="S28" s="658"/>
      <c r="T28" s="658"/>
      <c r="U28" s="658"/>
      <c r="V28" s="658"/>
      <c r="W28" s="658"/>
      <c r="X28" s="658"/>
      <c r="Y28" s="659"/>
      <c r="Z28" s="695">
        <v>0.9</v>
      </c>
      <c r="AA28" s="695"/>
      <c r="AB28" s="695"/>
      <c r="AC28" s="695"/>
      <c r="AD28" s="696">
        <v>14211</v>
      </c>
      <c r="AE28" s="696"/>
      <c r="AF28" s="696"/>
      <c r="AG28" s="696"/>
      <c r="AH28" s="696"/>
      <c r="AI28" s="696"/>
      <c r="AJ28" s="696"/>
      <c r="AK28" s="696"/>
      <c r="AL28" s="660">
        <v>0.3</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303</v>
      </c>
      <c r="CE28" s="655"/>
      <c r="CF28" s="655"/>
      <c r="CG28" s="655"/>
      <c r="CH28" s="655"/>
      <c r="CI28" s="655"/>
      <c r="CJ28" s="655"/>
      <c r="CK28" s="655"/>
      <c r="CL28" s="655"/>
      <c r="CM28" s="655"/>
      <c r="CN28" s="655"/>
      <c r="CO28" s="655"/>
      <c r="CP28" s="655"/>
      <c r="CQ28" s="656"/>
      <c r="CR28" s="657">
        <v>1223708</v>
      </c>
      <c r="CS28" s="658"/>
      <c r="CT28" s="658"/>
      <c r="CU28" s="658"/>
      <c r="CV28" s="658"/>
      <c r="CW28" s="658"/>
      <c r="CX28" s="658"/>
      <c r="CY28" s="659"/>
      <c r="CZ28" s="660">
        <v>12.7</v>
      </c>
      <c r="DA28" s="672"/>
      <c r="DB28" s="672"/>
      <c r="DC28" s="673"/>
      <c r="DD28" s="663">
        <v>1154162</v>
      </c>
      <c r="DE28" s="658"/>
      <c r="DF28" s="658"/>
      <c r="DG28" s="658"/>
      <c r="DH28" s="658"/>
      <c r="DI28" s="658"/>
      <c r="DJ28" s="658"/>
      <c r="DK28" s="659"/>
      <c r="DL28" s="663">
        <v>1154162</v>
      </c>
      <c r="DM28" s="658"/>
      <c r="DN28" s="658"/>
      <c r="DO28" s="658"/>
      <c r="DP28" s="658"/>
      <c r="DQ28" s="658"/>
      <c r="DR28" s="658"/>
      <c r="DS28" s="658"/>
      <c r="DT28" s="658"/>
      <c r="DU28" s="658"/>
      <c r="DV28" s="659"/>
      <c r="DW28" s="660">
        <v>23.7</v>
      </c>
      <c r="DX28" s="672"/>
      <c r="DY28" s="672"/>
      <c r="DZ28" s="672"/>
      <c r="EA28" s="672"/>
      <c r="EB28" s="672"/>
      <c r="EC28" s="684"/>
    </row>
    <row r="29" spans="2:133" ht="11.25" customHeight="1" x14ac:dyDescent="0.15">
      <c r="B29" s="654" t="s">
        <v>304</v>
      </c>
      <c r="C29" s="655"/>
      <c r="D29" s="655"/>
      <c r="E29" s="655"/>
      <c r="F29" s="655"/>
      <c r="G29" s="655"/>
      <c r="H29" s="655"/>
      <c r="I29" s="655"/>
      <c r="J29" s="655"/>
      <c r="K29" s="655"/>
      <c r="L29" s="655"/>
      <c r="M29" s="655"/>
      <c r="N29" s="655"/>
      <c r="O29" s="655"/>
      <c r="P29" s="655"/>
      <c r="Q29" s="656"/>
      <c r="R29" s="657">
        <v>6248</v>
      </c>
      <c r="S29" s="658"/>
      <c r="T29" s="658"/>
      <c r="U29" s="658"/>
      <c r="V29" s="658"/>
      <c r="W29" s="658"/>
      <c r="X29" s="658"/>
      <c r="Y29" s="659"/>
      <c r="Z29" s="695">
        <v>0.1</v>
      </c>
      <c r="AA29" s="695"/>
      <c r="AB29" s="695"/>
      <c r="AC29" s="695"/>
      <c r="AD29" s="696">
        <v>12</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305</v>
      </c>
      <c r="CE29" s="677"/>
      <c r="CF29" s="654" t="s">
        <v>306</v>
      </c>
      <c r="CG29" s="655"/>
      <c r="CH29" s="655"/>
      <c r="CI29" s="655"/>
      <c r="CJ29" s="655"/>
      <c r="CK29" s="655"/>
      <c r="CL29" s="655"/>
      <c r="CM29" s="655"/>
      <c r="CN29" s="655"/>
      <c r="CO29" s="655"/>
      <c r="CP29" s="655"/>
      <c r="CQ29" s="656"/>
      <c r="CR29" s="657">
        <v>1222431</v>
      </c>
      <c r="CS29" s="670"/>
      <c r="CT29" s="670"/>
      <c r="CU29" s="670"/>
      <c r="CV29" s="670"/>
      <c r="CW29" s="670"/>
      <c r="CX29" s="670"/>
      <c r="CY29" s="671"/>
      <c r="CZ29" s="660">
        <v>12.7</v>
      </c>
      <c r="DA29" s="672"/>
      <c r="DB29" s="672"/>
      <c r="DC29" s="673"/>
      <c r="DD29" s="663">
        <v>1152885</v>
      </c>
      <c r="DE29" s="670"/>
      <c r="DF29" s="670"/>
      <c r="DG29" s="670"/>
      <c r="DH29" s="670"/>
      <c r="DI29" s="670"/>
      <c r="DJ29" s="670"/>
      <c r="DK29" s="671"/>
      <c r="DL29" s="663">
        <v>1152885</v>
      </c>
      <c r="DM29" s="670"/>
      <c r="DN29" s="670"/>
      <c r="DO29" s="670"/>
      <c r="DP29" s="670"/>
      <c r="DQ29" s="670"/>
      <c r="DR29" s="670"/>
      <c r="DS29" s="670"/>
      <c r="DT29" s="670"/>
      <c r="DU29" s="670"/>
      <c r="DV29" s="671"/>
      <c r="DW29" s="660">
        <v>23.7</v>
      </c>
      <c r="DX29" s="672"/>
      <c r="DY29" s="672"/>
      <c r="DZ29" s="672"/>
      <c r="EA29" s="672"/>
      <c r="EB29" s="672"/>
      <c r="EC29" s="684"/>
    </row>
    <row r="30" spans="2:133" ht="11.25" customHeight="1" x14ac:dyDescent="0.15">
      <c r="B30" s="654" t="s">
        <v>307</v>
      </c>
      <c r="C30" s="655"/>
      <c r="D30" s="655"/>
      <c r="E30" s="655"/>
      <c r="F30" s="655"/>
      <c r="G30" s="655"/>
      <c r="H30" s="655"/>
      <c r="I30" s="655"/>
      <c r="J30" s="655"/>
      <c r="K30" s="655"/>
      <c r="L30" s="655"/>
      <c r="M30" s="655"/>
      <c r="N30" s="655"/>
      <c r="O30" s="655"/>
      <c r="P30" s="655"/>
      <c r="Q30" s="656"/>
      <c r="R30" s="657">
        <v>1142182</v>
      </c>
      <c r="S30" s="658"/>
      <c r="T30" s="658"/>
      <c r="U30" s="658"/>
      <c r="V30" s="658"/>
      <c r="W30" s="658"/>
      <c r="X30" s="658"/>
      <c r="Y30" s="659"/>
      <c r="Z30" s="695">
        <v>11.4</v>
      </c>
      <c r="AA30" s="695"/>
      <c r="AB30" s="695"/>
      <c r="AC30" s="695"/>
      <c r="AD30" s="696" t="s">
        <v>130</v>
      </c>
      <c r="AE30" s="696"/>
      <c r="AF30" s="696"/>
      <c r="AG30" s="696"/>
      <c r="AH30" s="696"/>
      <c r="AI30" s="696"/>
      <c r="AJ30" s="696"/>
      <c r="AK30" s="696"/>
      <c r="AL30" s="660" t="s">
        <v>235</v>
      </c>
      <c r="AM30" s="661"/>
      <c r="AN30" s="661"/>
      <c r="AO30" s="697"/>
      <c r="AP30" s="709" t="s">
        <v>223</v>
      </c>
      <c r="AQ30" s="710"/>
      <c r="AR30" s="710"/>
      <c r="AS30" s="710"/>
      <c r="AT30" s="710"/>
      <c r="AU30" s="710"/>
      <c r="AV30" s="710"/>
      <c r="AW30" s="710"/>
      <c r="AX30" s="710"/>
      <c r="AY30" s="710"/>
      <c r="AZ30" s="710"/>
      <c r="BA30" s="710"/>
      <c r="BB30" s="710"/>
      <c r="BC30" s="710"/>
      <c r="BD30" s="710"/>
      <c r="BE30" s="710"/>
      <c r="BF30" s="711"/>
      <c r="BG30" s="709" t="s">
        <v>308</v>
      </c>
      <c r="BH30" s="727"/>
      <c r="BI30" s="727"/>
      <c r="BJ30" s="727"/>
      <c r="BK30" s="727"/>
      <c r="BL30" s="727"/>
      <c r="BM30" s="727"/>
      <c r="BN30" s="727"/>
      <c r="BO30" s="727"/>
      <c r="BP30" s="727"/>
      <c r="BQ30" s="728"/>
      <c r="BR30" s="709" t="s">
        <v>309</v>
      </c>
      <c r="BS30" s="727"/>
      <c r="BT30" s="727"/>
      <c r="BU30" s="727"/>
      <c r="BV30" s="727"/>
      <c r="BW30" s="727"/>
      <c r="BX30" s="727"/>
      <c r="BY30" s="727"/>
      <c r="BZ30" s="727"/>
      <c r="CA30" s="727"/>
      <c r="CB30" s="728"/>
      <c r="CD30" s="678"/>
      <c r="CE30" s="679"/>
      <c r="CF30" s="654" t="s">
        <v>310</v>
      </c>
      <c r="CG30" s="655"/>
      <c r="CH30" s="655"/>
      <c r="CI30" s="655"/>
      <c r="CJ30" s="655"/>
      <c r="CK30" s="655"/>
      <c r="CL30" s="655"/>
      <c r="CM30" s="655"/>
      <c r="CN30" s="655"/>
      <c r="CO30" s="655"/>
      <c r="CP30" s="655"/>
      <c r="CQ30" s="656"/>
      <c r="CR30" s="657">
        <v>1186027</v>
      </c>
      <c r="CS30" s="658"/>
      <c r="CT30" s="658"/>
      <c r="CU30" s="658"/>
      <c r="CV30" s="658"/>
      <c r="CW30" s="658"/>
      <c r="CX30" s="658"/>
      <c r="CY30" s="659"/>
      <c r="CZ30" s="660">
        <v>12.3</v>
      </c>
      <c r="DA30" s="672"/>
      <c r="DB30" s="672"/>
      <c r="DC30" s="673"/>
      <c r="DD30" s="663">
        <v>1116481</v>
      </c>
      <c r="DE30" s="658"/>
      <c r="DF30" s="658"/>
      <c r="DG30" s="658"/>
      <c r="DH30" s="658"/>
      <c r="DI30" s="658"/>
      <c r="DJ30" s="658"/>
      <c r="DK30" s="659"/>
      <c r="DL30" s="663">
        <v>1116481</v>
      </c>
      <c r="DM30" s="658"/>
      <c r="DN30" s="658"/>
      <c r="DO30" s="658"/>
      <c r="DP30" s="658"/>
      <c r="DQ30" s="658"/>
      <c r="DR30" s="658"/>
      <c r="DS30" s="658"/>
      <c r="DT30" s="658"/>
      <c r="DU30" s="658"/>
      <c r="DV30" s="659"/>
      <c r="DW30" s="660">
        <v>23</v>
      </c>
      <c r="DX30" s="672"/>
      <c r="DY30" s="672"/>
      <c r="DZ30" s="672"/>
      <c r="EA30" s="672"/>
      <c r="EB30" s="672"/>
      <c r="EC30" s="684"/>
    </row>
    <row r="31" spans="2:133" ht="11.25" customHeight="1" x14ac:dyDescent="0.15">
      <c r="B31" s="724" t="s">
        <v>311</v>
      </c>
      <c r="C31" s="725"/>
      <c r="D31" s="725"/>
      <c r="E31" s="725"/>
      <c r="F31" s="725"/>
      <c r="G31" s="725"/>
      <c r="H31" s="725"/>
      <c r="I31" s="725"/>
      <c r="J31" s="725"/>
      <c r="K31" s="725"/>
      <c r="L31" s="725"/>
      <c r="M31" s="725"/>
      <c r="N31" s="725"/>
      <c r="O31" s="725"/>
      <c r="P31" s="725"/>
      <c r="Q31" s="726"/>
      <c r="R31" s="657" t="s">
        <v>130</v>
      </c>
      <c r="S31" s="658"/>
      <c r="T31" s="658"/>
      <c r="U31" s="658"/>
      <c r="V31" s="658"/>
      <c r="W31" s="658"/>
      <c r="X31" s="658"/>
      <c r="Y31" s="659"/>
      <c r="Z31" s="695" t="s">
        <v>130</v>
      </c>
      <c r="AA31" s="695"/>
      <c r="AB31" s="695"/>
      <c r="AC31" s="695"/>
      <c r="AD31" s="696" t="s">
        <v>130</v>
      </c>
      <c r="AE31" s="696"/>
      <c r="AF31" s="696"/>
      <c r="AG31" s="696"/>
      <c r="AH31" s="696"/>
      <c r="AI31" s="696"/>
      <c r="AJ31" s="696"/>
      <c r="AK31" s="696"/>
      <c r="AL31" s="660" t="s">
        <v>130</v>
      </c>
      <c r="AM31" s="661"/>
      <c r="AN31" s="661"/>
      <c r="AO31" s="697"/>
      <c r="AP31" s="729" t="s">
        <v>312</v>
      </c>
      <c r="AQ31" s="730"/>
      <c r="AR31" s="730"/>
      <c r="AS31" s="730"/>
      <c r="AT31" s="731" t="s">
        <v>313</v>
      </c>
      <c r="AU31" s="218"/>
      <c r="AV31" s="218"/>
      <c r="AW31" s="218"/>
      <c r="AX31" s="715" t="s">
        <v>187</v>
      </c>
      <c r="AY31" s="716"/>
      <c r="AZ31" s="716"/>
      <c r="BA31" s="716"/>
      <c r="BB31" s="716"/>
      <c r="BC31" s="716"/>
      <c r="BD31" s="716"/>
      <c r="BE31" s="716"/>
      <c r="BF31" s="717"/>
      <c r="BG31" s="719">
        <v>99.2</v>
      </c>
      <c r="BH31" s="720"/>
      <c r="BI31" s="720"/>
      <c r="BJ31" s="720"/>
      <c r="BK31" s="720"/>
      <c r="BL31" s="720"/>
      <c r="BM31" s="721">
        <v>96.4</v>
      </c>
      <c r="BN31" s="720"/>
      <c r="BO31" s="720"/>
      <c r="BP31" s="720"/>
      <c r="BQ31" s="722"/>
      <c r="BR31" s="719">
        <v>99.1</v>
      </c>
      <c r="BS31" s="720"/>
      <c r="BT31" s="720"/>
      <c r="BU31" s="720"/>
      <c r="BV31" s="720"/>
      <c r="BW31" s="720"/>
      <c r="BX31" s="721">
        <v>95.2</v>
      </c>
      <c r="BY31" s="720"/>
      <c r="BZ31" s="720"/>
      <c r="CA31" s="720"/>
      <c r="CB31" s="722"/>
      <c r="CD31" s="678"/>
      <c r="CE31" s="679"/>
      <c r="CF31" s="654" t="s">
        <v>314</v>
      </c>
      <c r="CG31" s="655"/>
      <c r="CH31" s="655"/>
      <c r="CI31" s="655"/>
      <c r="CJ31" s="655"/>
      <c r="CK31" s="655"/>
      <c r="CL31" s="655"/>
      <c r="CM31" s="655"/>
      <c r="CN31" s="655"/>
      <c r="CO31" s="655"/>
      <c r="CP31" s="655"/>
      <c r="CQ31" s="656"/>
      <c r="CR31" s="657">
        <v>36404</v>
      </c>
      <c r="CS31" s="670"/>
      <c r="CT31" s="670"/>
      <c r="CU31" s="670"/>
      <c r="CV31" s="670"/>
      <c r="CW31" s="670"/>
      <c r="CX31" s="670"/>
      <c r="CY31" s="671"/>
      <c r="CZ31" s="660">
        <v>0.4</v>
      </c>
      <c r="DA31" s="672"/>
      <c r="DB31" s="672"/>
      <c r="DC31" s="673"/>
      <c r="DD31" s="663">
        <v>36404</v>
      </c>
      <c r="DE31" s="670"/>
      <c r="DF31" s="670"/>
      <c r="DG31" s="670"/>
      <c r="DH31" s="670"/>
      <c r="DI31" s="670"/>
      <c r="DJ31" s="670"/>
      <c r="DK31" s="671"/>
      <c r="DL31" s="663">
        <v>36404</v>
      </c>
      <c r="DM31" s="670"/>
      <c r="DN31" s="670"/>
      <c r="DO31" s="670"/>
      <c r="DP31" s="670"/>
      <c r="DQ31" s="670"/>
      <c r="DR31" s="670"/>
      <c r="DS31" s="670"/>
      <c r="DT31" s="670"/>
      <c r="DU31" s="670"/>
      <c r="DV31" s="671"/>
      <c r="DW31" s="660">
        <v>0.7</v>
      </c>
      <c r="DX31" s="672"/>
      <c r="DY31" s="672"/>
      <c r="DZ31" s="672"/>
      <c r="EA31" s="672"/>
      <c r="EB31" s="672"/>
      <c r="EC31" s="684"/>
    </row>
    <row r="32" spans="2:133" ht="11.25" customHeight="1" x14ac:dyDescent="0.15">
      <c r="B32" s="654" t="s">
        <v>315</v>
      </c>
      <c r="C32" s="655"/>
      <c r="D32" s="655"/>
      <c r="E32" s="655"/>
      <c r="F32" s="655"/>
      <c r="G32" s="655"/>
      <c r="H32" s="655"/>
      <c r="I32" s="655"/>
      <c r="J32" s="655"/>
      <c r="K32" s="655"/>
      <c r="L32" s="655"/>
      <c r="M32" s="655"/>
      <c r="N32" s="655"/>
      <c r="O32" s="655"/>
      <c r="P32" s="655"/>
      <c r="Q32" s="656"/>
      <c r="R32" s="657">
        <v>618228</v>
      </c>
      <c r="S32" s="658"/>
      <c r="T32" s="658"/>
      <c r="U32" s="658"/>
      <c r="V32" s="658"/>
      <c r="W32" s="658"/>
      <c r="X32" s="658"/>
      <c r="Y32" s="659"/>
      <c r="Z32" s="695">
        <v>6.2</v>
      </c>
      <c r="AA32" s="695"/>
      <c r="AB32" s="695"/>
      <c r="AC32" s="695"/>
      <c r="AD32" s="696" t="s">
        <v>235</v>
      </c>
      <c r="AE32" s="696"/>
      <c r="AF32" s="696"/>
      <c r="AG32" s="696"/>
      <c r="AH32" s="696"/>
      <c r="AI32" s="696"/>
      <c r="AJ32" s="696"/>
      <c r="AK32" s="696"/>
      <c r="AL32" s="660" t="s">
        <v>235</v>
      </c>
      <c r="AM32" s="661"/>
      <c r="AN32" s="661"/>
      <c r="AO32" s="697"/>
      <c r="AP32" s="698"/>
      <c r="AQ32" s="699"/>
      <c r="AR32" s="699"/>
      <c r="AS32" s="699"/>
      <c r="AT32" s="732"/>
      <c r="AU32" s="214" t="s">
        <v>316</v>
      </c>
      <c r="AX32" s="654" t="s">
        <v>317</v>
      </c>
      <c r="AY32" s="655"/>
      <c r="AZ32" s="655"/>
      <c r="BA32" s="655"/>
      <c r="BB32" s="655"/>
      <c r="BC32" s="655"/>
      <c r="BD32" s="655"/>
      <c r="BE32" s="655"/>
      <c r="BF32" s="656"/>
      <c r="BG32" s="723">
        <v>99.5</v>
      </c>
      <c r="BH32" s="670"/>
      <c r="BI32" s="670"/>
      <c r="BJ32" s="670"/>
      <c r="BK32" s="670"/>
      <c r="BL32" s="670"/>
      <c r="BM32" s="661">
        <v>97.2</v>
      </c>
      <c r="BN32" s="670"/>
      <c r="BO32" s="670"/>
      <c r="BP32" s="670"/>
      <c r="BQ32" s="693"/>
      <c r="BR32" s="723">
        <v>99.1</v>
      </c>
      <c r="BS32" s="670"/>
      <c r="BT32" s="670"/>
      <c r="BU32" s="670"/>
      <c r="BV32" s="670"/>
      <c r="BW32" s="670"/>
      <c r="BX32" s="661">
        <v>96.3</v>
      </c>
      <c r="BY32" s="670"/>
      <c r="BZ32" s="670"/>
      <c r="CA32" s="670"/>
      <c r="CB32" s="693"/>
      <c r="CD32" s="680"/>
      <c r="CE32" s="681"/>
      <c r="CF32" s="654" t="s">
        <v>318</v>
      </c>
      <c r="CG32" s="655"/>
      <c r="CH32" s="655"/>
      <c r="CI32" s="655"/>
      <c r="CJ32" s="655"/>
      <c r="CK32" s="655"/>
      <c r="CL32" s="655"/>
      <c r="CM32" s="655"/>
      <c r="CN32" s="655"/>
      <c r="CO32" s="655"/>
      <c r="CP32" s="655"/>
      <c r="CQ32" s="656"/>
      <c r="CR32" s="657">
        <v>1277</v>
      </c>
      <c r="CS32" s="658"/>
      <c r="CT32" s="658"/>
      <c r="CU32" s="658"/>
      <c r="CV32" s="658"/>
      <c r="CW32" s="658"/>
      <c r="CX32" s="658"/>
      <c r="CY32" s="659"/>
      <c r="CZ32" s="660">
        <v>0</v>
      </c>
      <c r="DA32" s="672"/>
      <c r="DB32" s="672"/>
      <c r="DC32" s="673"/>
      <c r="DD32" s="663">
        <v>1277</v>
      </c>
      <c r="DE32" s="658"/>
      <c r="DF32" s="658"/>
      <c r="DG32" s="658"/>
      <c r="DH32" s="658"/>
      <c r="DI32" s="658"/>
      <c r="DJ32" s="658"/>
      <c r="DK32" s="659"/>
      <c r="DL32" s="663">
        <v>1277</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319</v>
      </c>
      <c r="C33" s="655"/>
      <c r="D33" s="655"/>
      <c r="E33" s="655"/>
      <c r="F33" s="655"/>
      <c r="G33" s="655"/>
      <c r="H33" s="655"/>
      <c r="I33" s="655"/>
      <c r="J33" s="655"/>
      <c r="K33" s="655"/>
      <c r="L33" s="655"/>
      <c r="M33" s="655"/>
      <c r="N33" s="655"/>
      <c r="O33" s="655"/>
      <c r="P33" s="655"/>
      <c r="Q33" s="656"/>
      <c r="R33" s="657">
        <v>31605</v>
      </c>
      <c r="S33" s="658"/>
      <c r="T33" s="658"/>
      <c r="U33" s="658"/>
      <c r="V33" s="658"/>
      <c r="W33" s="658"/>
      <c r="X33" s="658"/>
      <c r="Y33" s="659"/>
      <c r="Z33" s="695">
        <v>0.3</v>
      </c>
      <c r="AA33" s="695"/>
      <c r="AB33" s="695"/>
      <c r="AC33" s="695"/>
      <c r="AD33" s="696" t="s">
        <v>130</v>
      </c>
      <c r="AE33" s="696"/>
      <c r="AF33" s="696"/>
      <c r="AG33" s="696"/>
      <c r="AH33" s="696"/>
      <c r="AI33" s="696"/>
      <c r="AJ33" s="696"/>
      <c r="AK33" s="696"/>
      <c r="AL33" s="660" t="s">
        <v>130</v>
      </c>
      <c r="AM33" s="661"/>
      <c r="AN33" s="661"/>
      <c r="AO33" s="697"/>
      <c r="AP33" s="700"/>
      <c r="AQ33" s="701"/>
      <c r="AR33" s="701"/>
      <c r="AS33" s="701"/>
      <c r="AT33" s="733"/>
      <c r="AU33" s="219"/>
      <c r="AV33" s="219"/>
      <c r="AW33" s="219"/>
      <c r="AX33" s="638" t="s">
        <v>320</v>
      </c>
      <c r="AY33" s="639"/>
      <c r="AZ33" s="639"/>
      <c r="BA33" s="639"/>
      <c r="BB33" s="639"/>
      <c r="BC33" s="639"/>
      <c r="BD33" s="639"/>
      <c r="BE33" s="639"/>
      <c r="BF33" s="640"/>
      <c r="BG33" s="718">
        <v>98.9</v>
      </c>
      <c r="BH33" s="642"/>
      <c r="BI33" s="642"/>
      <c r="BJ33" s="642"/>
      <c r="BK33" s="642"/>
      <c r="BL33" s="642"/>
      <c r="BM33" s="688">
        <v>94.9</v>
      </c>
      <c r="BN33" s="642"/>
      <c r="BO33" s="642"/>
      <c r="BP33" s="642"/>
      <c r="BQ33" s="705"/>
      <c r="BR33" s="718">
        <v>98.8</v>
      </c>
      <c r="BS33" s="642"/>
      <c r="BT33" s="642"/>
      <c r="BU33" s="642"/>
      <c r="BV33" s="642"/>
      <c r="BW33" s="642"/>
      <c r="BX33" s="688">
        <v>93.2</v>
      </c>
      <c r="BY33" s="642"/>
      <c r="BZ33" s="642"/>
      <c r="CA33" s="642"/>
      <c r="CB33" s="705"/>
      <c r="CD33" s="654" t="s">
        <v>321</v>
      </c>
      <c r="CE33" s="655"/>
      <c r="CF33" s="655"/>
      <c r="CG33" s="655"/>
      <c r="CH33" s="655"/>
      <c r="CI33" s="655"/>
      <c r="CJ33" s="655"/>
      <c r="CK33" s="655"/>
      <c r="CL33" s="655"/>
      <c r="CM33" s="655"/>
      <c r="CN33" s="655"/>
      <c r="CO33" s="655"/>
      <c r="CP33" s="655"/>
      <c r="CQ33" s="656"/>
      <c r="CR33" s="657">
        <v>4856688</v>
      </c>
      <c r="CS33" s="670"/>
      <c r="CT33" s="670"/>
      <c r="CU33" s="670"/>
      <c r="CV33" s="670"/>
      <c r="CW33" s="670"/>
      <c r="CX33" s="670"/>
      <c r="CY33" s="671"/>
      <c r="CZ33" s="660">
        <v>50.3</v>
      </c>
      <c r="DA33" s="672"/>
      <c r="DB33" s="672"/>
      <c r="DC33" s="673"/>
      <c r="DD33" s="663">
        <v>4038115</v>
      </c>
      <c r="DE33" s="670"/>
      <c r="DF33" s="670"/>
      <c r="DG33" s="670"/>
      <c r="DH33" s="670"/>
      <c r="DI33" s="670"/>
      <c r="DJ33" s="670"/>
      <c r="DK33" s="671"/>
      <c r="DL33" s="663">
        <v>2138337</v>
      </c>
      <c r="DM33" s="670"/>
      <c r="DN33" s="670"/>
      <c r="DO33" s="670"/>
      <c r="DP33" s="670"/>
      <c r="DQ33" s="670"/>
      <c r="DR33" s="670"/>
      <c r="DS33" s="670"/>
      <c r="DT33" s="670"/>
      <c r="DU33" s="670"/>
      <c r="DV33" s="671"/>
      <c r="DW33" s="660">
        <v>44</v>
      </c>
      <c r="DX33" s="672"/>
      <c r="DY33" s="672"/>
      <c r="DZ33" s="672"/>
      <c r="EA33" s="672"/>
      <c r="EB33" s="672"/>
      <c r="EC33" s="684"/>
    </row>
    <row r="34" spans="2:133" ht="11.25" customHeight="1" x14ac:dyDescent="0.15">
      <c r="B34" s="654" t="s">
        <v>322</v>
      </c>
      <c r="C34" s="655"/>
      <c r="D34" s="655"/>
      <c r="E34" s="655"/>
      <c r="F34" s="655"/>
      <c r="G34" s="655"/>
      <c r="H34" s="655"/>
      <c r="I34" s="655"/>
      <c r="J34" s="655"/>
      <c r="K34" s="655"/>
      <c r="L34" s="655"/>
      <c r="M34" s="655"/>
      <c r="N34" s="655"/>
      <c r="O34" s="655"/>
      <c r="P34" s="655"/>
      <c r="Q34" s="656"/>
      <c r="R34" s="657">
        <v>88335</v>
      </c>
      <c r="S34" s="658"/>
      <c r="T34" s="658"/>
      <c r="U34" s="658"/>
      <c r="V34" s="658"/>
      <c r="W34" s="658"/>
      <c r="X34" s="658"/>
      <c r="Y34" s="659"/>
      <c r="Z34" s="695">
        <v>0.9</v>
      </c>
      <c r="AA34" s="695"/>
      <c r="AB34" s="695"/>
      <c r="AC34" s="695"/>
      <c r="AD34" s="696" t="s">
        <v>130</v>
      </c>
      <c r="AE34" s="696"/>
      <c r="AF34" s="696"/>
      <c r="AG34" s="696"/>
      <c r="AH34" s="696"/>
      <c r="AI34" s="696"/>
      <c r="AJ34" s="696"/>
      <c r="AK34" s="696"/>
      <c r="AL34" s="660" t="s">
        <v>130</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323</v>
      </c>
      <c r="CE34" s="655"/>
      <c r="CF34" s="655"/>
      <c r="CG34" s="655"/>
      <c r="CH34" s="655"/>
      <c r="CI34" s="655"/>
      <c r="CJ34" s="655"/>
      <c r="CK34" s="655"/>
      <c r="CL34" s="655"/>
      <c r="CM34" s="655"/>
      <c r="CN34" s="655"/>
      <c r="CO34" s="655"/>
      <c r="CP34" s="655"/>
      <c r="CQ34" s="656"/>
      <c r="CR34" s="657">
        <v>1436876</v>
      </c>
      <c r="CS34" s="658"/>
      <c r="CT34" s="658"/>
      <c r="CU34" s="658"/>
      <c r="CV34" s="658"/>
      <c r="CW34" s="658"/>
      <c r="CX34" s="658"/>
      <c r="CY34" s="659"/>
      <c r="CZ34" s="660">
        <v>14.9</v>
      </c>
      <c r="DA34" s="672"/>
      <c r="DB34" s="672"/>
      <c r="DC34" s="673"/>
      <c r="DD34" s="663">
        <v>1082134</v>
      </c>
      <c r="DE34" s="658"/>
      <c r="DF34" s="658"/>
      <c r="DG34" s="658"/>
      <c r="DH34" s="658"/>
      <c r="DI34" s="658"/>
      <c r="DJ34" s="658"/>
      <c r="DK34" s="659"/>
      <c r="DL34" s="663">
        <v>715114</v>
      </c>
      <c r="DM34" s="658"/>
      <c r="DN34" s="658"/>
      <c r="DO34" s="658"/>
      <c r="DP34" s="658"/>
      <c r="DQ34" s="658"/>
      <c r="DR34" s="658"/>
      <c r="DS34" s="658"/>
      <c r="DT34" s="658"/>
      <c r="DU34" s="658"/>
      <c r="DV34" s="659"/>
      <c r="DW34" s="660">
        <v>14.7</v>
      </c>
      <c r="DX34" s="672"/>
      <c r="DY34" s="672"/>
      <c r="DZ34" s="672"/>
      <c r="EA34" s="672"/>
      <c r="EB34" s="672"/>
      <c r="EC34" s="684"/>
    </row>
    <row r="35" spans="2:133" ht="11.25" customHeight="1" x14ac:dyDescent="0.15">
      <c r="B35" s="654" t="s">
        <v>324</v>
      </c>
      <c r="C35" s="655"/>
      <c r="D35" s="655"/>
      <c r="E35" s="655"/>
      <c r="F35" s="655"/>
      <c r="G35" s="655"/>
      <c r="H35" s="655"/>
      <c r="I35" s="655"/>
      <c r="J35" s="655"/>
      <c r="K35" s="655"/>
      <c r="L35" s="655"/>
      <c r="M35" s="655"/>
      <c r="N35" s="655"/>
      <c r="O35" s="655"/>
      <c r="P35" s="655"/>
      <c r="Q35" s="656"/>
      <c r="R35" s="657">
        <v>845530</v>
      </c>
      <c r="S35" s="658"/>
      <c r="T35" s="658"/>
      <c r="U35" s="658"/>
      <c r="V35" s="658"/>
      <c r="W35" s="658"/>
      <c r="X35" s="658"/>
      <c r="Y35" s="659"/>
      <c r="Z35" s="695">
        <v>8.5</v>
      </c>
      <c r="AA35" s="695"/>
      <c r="AB35" s="695"/>
      <c r="AC35" s="695"/>
      <c r="AD35" s="696" t="s">
        <v>130</v>
      </c>
      <c r="AE35" s="696"/>
      <c r="AF35" s="696"/>
      <c r="AG35" s="696"/>
      <c r="AH35" s="696"/>
      <c r="AI35" s="696"/>
      <c r="AJ35" s="696"/>
      <c r="AK35" s="696"/>
      <c r="AL35" s="660" t="s">
        <v>130</v>
      </c>
      <c r="AM35" s="661"/>
      <c r="AN35" s="661"/>
      <c r="AO35" s="697"/>
      <c r="AP35" s="222"/>
      <c r="AQ35" s="709" t="s">
        <v>325</v>
      </c>
      <c r="AR35" s="710"/>
      <c r="AS35" s="710"/>
      <c r="AT35" s="710"/>
      <c r="AU35" s="710"/>
      <c r="AV35" s="710"/>
      <c r="AW35" s="710"/>
      <c r="AX35" s="710"/>
      <c r="AY35" s="710"/>
      <c r="AZ35" s="710"/>
      <c r="BA35" s="710"/>
      <c r="BB35" s="710"/>
      <c r="BC35" s="710"/>
      <c r="BD35" s="710"/>
      <c r="BE35" s="710"/>
      <c r="BF35" s="711"/>
      <c r="BG35" s="709" t="s">
        <v>326</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327</v>
      </c>
      <c r="CE35" s="655"/>
      <c r="CF35" s="655"/>
      <c r="CG35" s="655"/>
      <c r="CH35" s="655"/>
      <c r="CI35" s="655"/>
      <c r="CJ35" s="655"/>
      <c r="CK35" s="655"/>
      <c r="CL35" s="655"/>
      <c r="CM35" s="655"/>
      <c r="CN35" s="655"/>
      <c r="CO35" s="655"/>
      <c r="CP35" s="655"/>
      <c r="CQ35" s="656"/>
      <c r="CR35" s="657">
        <v>235151</v>
      </c>
      <c r="CS35" s="670"/>
      <c r="CT35" s="670"/>
      <c r="CU35" s="670"/>
      <c r="CV35" s="670"/>
      <c r="CW35" s="670"/>
      <c r="CX35" s="670"/>
      <c r="CY35" s="671"/>
      <c r="CZ35" s="660">
        <v>2.4</v>
      </c>
      <c r="DA35" s="672"/>
      <c r="DB35" s="672"/>
      <c r="DC35" s="673"/>
      <c r="DD35" s="663">
        <v>228746</v>
      </c>
      <c r="DE35" s="670"/>
      <c r="DF35" s="670"/>
      <c r="DG35" s="670"/>
      <c r="DH35" s="670"/>
      <c r="DI35" s="670"/>
      <c r="DJ35" s="670"/>
      <c r="DK35" s="671"/>
      <c r="DL35" s="663">
        <v>68278</v>
      </c>
      <c r="DM35" s="670"/>
      <c r="DN35" s="670"/>
      <c r="DO35" s="670"/>
      <c r="DP35" s="670"/>
      <c r="DQ35" s="670"/>
      <c r="DR35" s="670"/>
      <c r="DS35" s="670"/>
      <c r="DT35" s="670"/>
      <c r="DU35" s="670"/>
      <c r="DV35" s="671"/>
      <c r="DW35" s="660">
        <v>1.4</v>
      </c>
      <c r="DX35" s="672"/>
      <c r="DY35" s="672"/>
      <c r="DZ35" s="672"/>
      <c r="EA35" s="672"/>
      <c r="EB35" s="672"/>
      <c r="EC35" s="684"/>
    </row>
    <row r="36" spans="2:133" ht="11.25" customHeight="1" x14ac:dyDescent="0.15">
      <c r="B36" s="654" t="s">
        <v>328</v>
      </c>
      <c r="C36" s="655"/>
      <c r="D36" s="655"/>
      <c r="E36" s="655"/>
      <c r="F36" s="655"/>
      <c r="G36" s="655"/>
      <c r="H36" s="655"/>
      <c r="I36" s="655"/>
      <c r="J36" s="655"/>
      <c r="K36" s="655"/>
      <c r="L36" s="655"/>
      <c r="M36" s="655"/>
      <c r="N36" s="655"/>
      <c r="O36" s="655"/>
      <c r="P36" s="655"/>
      <c r="Q36" s="656"/>
      <c r="R36" s="657">
        <v>249912</v>
      </c>
      <c r="S36" s="658"/>
      <c r="T36" s="658"/>
      <c r="U36" s="658"/>
      <c r="V36" s="658"/>
      <c r="W36" s="658"/>
      <c r="X36" s="658"/>
      <c r="Y36" s="659"/>
      <c r="Z36" s="695">
        <v>2.5</v>
      </c>
      <c r="AA36" s="695"/>
      <c r="AB36" s="695"/>
      <c r="AC36" s="695"/>
      <c r="AD36" s="696" t="s">
        <v>130</v>
      </c>
      <c r="AE36" s="696"/>
      <c r="AF36" s="696"/>
      <c r="AG36" s="696"/>
      <c r="AH36" s="696"/>
      <c r="AI36" s="696"/>
      <c r="AJ36" s="696"/>
      <c r="AK36" s="696"/>
      <c r="AL36" s="660" t="s">
        <v>130</v>
      </c>
      <c r="AM36" s="661"/>
      <c r="AN36" s="661"/>
      <c r="AO36" s="697"/>
      <c r="AP36" s="222"/>
      <c r="AQ36" s="706" t="s">
        <v>329</v>
      </c>
      <c r="AR36" s="707"/>
      <c r="AS36" s="707"/>
      <c r="AT36" s="707"/>
      <c r="AU36" s="707"/>
      <c r="AV36" s="707"/>
      <c r="AW36" s="707"/>
      <c r="AX36" s="707"/>
      <c r="AY36" s="708"/>
      <c r="AZ36" s="712">
        <v>946035</v>
      </c>
      <c r="BA36" s="713"/>
      <c r="BB36" s="713"/>
      <c r="BC36" s="713"/>
      <c r="BD36" s="713"/>
      <c r="BE36" s="713"/>
      <c r="BF36" s="714"/>
      <c r="BG36" s="715" t="s">
        <v>330</v>
      </c>
      <c r="BH36" s="716"/>
      <c r="BI36" s="716"/>
      <c r="BJ36" s="716"/>
      <c r="BK36" s="716"/>
      <c r="BL36" s="716"/>
      <c r="BM36" s="716"/>
      <c r="BN36" s="716"/>
      <c r="BO36" s="716"/>
      <c r="BP36" s="716"/>
      <c r="BQ36" s="716"/>
      <c r="BR36" s="716"/>
      <c r="BS36" s="716"/>
      <c r="BT36" s="716"/>
      <c r="BU36" s="717"/>
      <c r="BV36" s="712">
        <v>28282</v>
      </c>
      <c r="BW36" s="713"/>
      <c r="BX36" s="713"/>
      <c r="BY36" s="713"/>
      <c r="BZ36" s="713"/>
      <c r="CA36" s="713"/>
      <c r="CB36" s="714"/>
      <c r="CD36" s="654" t="s">
        <v>331</v>
      </c>
      <c r="CE36" s="655"/>
      <c r="CF36" s="655"/>
      <c r="CG36" s="655"/>
      <c r="CH36" s="655"/>
      <c r="CI36" s="655"/>
      <c r="CJ36" s="655"/>
      <c r="CK36" s="655"/>
      <c r="CL36" s="655"/>
      <c r="CM36" s="655"/>
      <c r="CN36" s="655"/>
      <c r="CO36" s="655"/>
      <c r="CP36" s="655"/>
      <c r="CQ36" s="656"/>
      <c r="CR36" s="657">
        <v>1486518</v>
      </c>
      <c r="CS36" s="658"/>
      <c r="CT36" s="658"/>
      <c r="CU36" s="658"/>
      <c r="CV36" s="658"/>
      <c r="CW36" s="658"/>
      <c r="CX36" s="658"/>
      <c r="CY36" s="659"/>
      <c r="CZ36" s="660">
        <v>15.4</v>
      </c>
      <c r="DA36" s="672"/>
      <c r="DB36" s="672"/>
      <c r="DC36" s="673"/>
      <c r="DD36" s="663">
        <v>1181259</v>
      </c>
      <c r="DE36" s="658"/>
      <c r="DF36" s="658"/>
      <c r="DG36" s="658"/>
      <c r="DH36" s="658"/>
      <c r="DI36" s="658"/>
      <c r="DJ36" s="658"/>
      <c r="DK36" s="659"/>
      <c r="DL36" s="663">
        <v>845189</v>
      </c>
      <c r="DM36" s="658"/>
      <c r="DN36" s="658"/>
      <c r="DO36" s="658"/>
      <c r="DP36" s="658"/>
      <c r="DQ36" s="658"/>
      <c r="DR36" s="658"/>
      <c r="DS36" s="658"/>
      <c r="DT36" s="658"/>
      <c r="DU36" s="658"/>
      <c r="DV36" s="659"/>
      <c r="DW36" s="660">
        <v>17.399999999999999</v>
      </c>
      <c r="DX36" s="672"/>
      <c r="DY36" s="672"/>
      <c r="DZ36" s="672"/>
      <c r="EA36" s="672"/>
      <c r="EB36" s="672"/>
      <c r="EC36" s="684"/>
    </row>
    <row r="37" spans="2:133" ht="11.25" customHeight="1" x14ac:dyDescent="0.15">
      <c r="B37" s="654" t="s">
        <v>332</v>
      </c>
      <c r="C37" s="655"/>
      <c r="D37" s="655"/>
      <c r="E37" s="655"/>
      <c r="F37" s="655"/>
      <c r="G37" s="655"/>
      <c r="H37" s="655"/>
      <c r="I37" s="655"/>
      <c r="J37" s="655"/>
      <c r="K37" s="655"/>
      <c r="L37" s="655"/>
      <c r="M37" s="655"/>
      <c r="N37" s="655"/>
      <c r="O37" s="655"/>
      <c r="P37" s="655"/>
      <c r="Q37" s="656"/>
      <c r="R37" s="657">
        <v>113482</v>
      </c>
      <c r="S37" s="658"/>
      <c r="T37" s="658"/>
      <c r="U37" s="658"/>
      <c r="V37" s="658"/>
      <c r="W37" s="658"/>
      <c r="X37" s="658"/>
      <c r="Y37" s="659"/>
      <c r="Z37" s="695">
        <v>1.1000000000000001</v>
      </c>
      <c r="AA37" s="695"/>
      <c r="AB37" s="695"/>
      <c r="AC37" s="695"/>
      <c r="AD37" s="696">
        <v>203</v>
      </c>
      <c r="AE37" s="696"/>
      <c r="AF37" s="696"/>
      <c r="AG37" s="696"/>
      <c r="AH37" s="696"/>
      <c r="AI37" s="696"/>
      <c r="AJ37" s="696"/>
      <c r="AK37" s="696"/>
      <c r="AL37" s="660">
        <v>0</v>
      </c>
      <c r="AM37" s="661"/>
      <c r="AN37" s="661"/>
      <c r="AO37" s="697"/>
      <c r="AQ37" s="690" t="s">
        <v>333</v>
      </c>
      <c r="AR37" s="691"/>
      <c r="AS37" s="691"/>
      <c r="AT37" s="691"/>
      <c r="AU37" s="691"/>
      <c r="AV37" s="691"/>
      <c r="AW37" s="691"/>
      <c r="AX37" s="691"/>
      <c r="AY37" s="692"/>
      <c r="AZ37" s="657">
        <v>188788</v>
      </c>
      <c r="BA37" s="658"/>
      <c r="BB37" s="658"/>
      <c r="BC37" s="658"/>
      <c r="BD37" s="670"/>
      <c r="BE37" s="670"/>
      <c r="BF37" s="693"/>
      <c r="BG37" s="654" t="s">
        <v>334</v>
      </c>
      <c r="BH37" s="655"/>
      <c r="BI37" s="655"/>
      <c r="BJ37" s="655"/>
      <c r="BK37" s="655"/>
      <c r="BL37" s="655"/>
      <c r="BM37" s="655"/>
      <c r="BN37" s="655"/>
      <c r="BO37" s="655"/>
      <c r="BP37" s="655"/>
      <c r="BQ37" s="655"/>
      <c r="BR37" s="655"/>
      <c r="BS37" s="655"/>
      <c r="BT37" s="655"/>
      <c r="BU37" s="656"/>
      <c r="BV37" s="657">
        <v>7048</v>
      </c>
      <c r="BW37" s="658"/>
      <c r="BX37" s="658"/>
      <c r="BY37" s="658"/>
      <c r="BZ37" s="658"/>
      <c r="CA37" s="658"/>
      <c r="CB37" s="694"/>
      <c r="CD37" s="654" t="s">
        <v>335</v>
      </c>
      <c r="CE37" s="655"/>
      <c r="CF37" s="655"/>
      <c r="CG37" s="655"/>
      <c r="CH37" s="655"/>
      <c r="CI37" s="655"/>
      <c r="CJ37" s="655"/>
      <c r="CK37" s="655"/>
      <c r="CL37" s="655"/>
      <c r="CM37" s="655"/>
      <c r="CN37" s="655"/>
      <c r="CO37" s="655"/>
      <c r="CP37" s="655"/>
      <c r="CQ37" s="656"/>
      <c r="CR37" s="657">
        <v>639745</v>
      </c>
      <c r="CS37" s="670"/>
      <c r="CT37" s="670"/>
      <c r="CU37" s="670"/>
      <c r="CV37" s="670"/>
      <c r="CW37" s="670"/>
      <c r="CX37" s="670"/>
      <c r="CY37" s="671"/>
      <c r="CZ37" s="660">
        <v>6.6</v>
      </c>
      <c r="DA37" s="672"/>
      <c r="DB37" s="672"/>
      <c r="DC37" s="673"/>
      <c r="DD37" s="663">
        <v>581145</v>
      </c>
      <c r="DE37" s="670"/>
      <c r="DF37" s="670"/>
      <c r="DG37" s="670"/>
      <c r="DH37" s="670"/>
      <c r="DI37" s="670"/>
      <c r="DJ37" s="670"/>
      <c r="DK37" s="671"/>
      <c r="DL37" s="663">
        <v>577974</v>
      </c>
      <c r="DM37" s="670"/>
      <c r="DN37" s="670"/>
      <c r="DO37" s="670"/>
      <c r="DP37" s="670"/>
      <c r="DQ37" s="670"/>
      <c r="DR37" s="670"/>
      <c r="DS37" s="670"/>
      <c r="DT37" s="670"/>
      <c r="DU37" s="670"/>
      <c r="DV37" s="671"/>
      <c r="DW37" s="660">
        <v>11.9</v>
      </c>
      <c r="DX37" s="672"/>
      <c r="DY37" s="672"/>
      <c r="DZ37" s="672"/>
      <c r="EA37" s="672"/>
      <c r="EB37" s="672"/>
      <c r="EC37" s="684"/>
    </row>
    <row r="38" spans="2:133" ht="11.25" customHeight="1" x14ac:dyDescent="0.15">
      <c r="B38" s="654" t="s">
        <v>336</v>
      </c>
      <c r="C38" s="655"/>
      <c r="D38" s="655"/>
      <c r="E38" s="655"/>
      <c r="F38" s="655"/>
      <c r="G38" s="655"/>
      <c r="H38" s="655"/>
      <c r="I38" s="655"/>
      <c r="J38" s="655"/>
      <c r="K38" s="655"/>
      <c r="L38" s="655"/>
      <c r="M38" s="655"/>
      <c r="N38" s="655"/>
      <c r="O38" s="655"/>
      <c r="P38" s="655"/>
      <c r="Q38" s="656"/>
      <c r="R38" s="657">
        <v>1496500</v>
      </c>
      <c r="S38" s="658"/>
      <c r="T38" s="658"/>
      <c r="U38" s="658"/>
      <c r="V38" s="658"/>
      <c r="W38" s="658"/>
      <c r="X38" s="658"/>
      <c r="Y38" s="659"/>
      <c r="Z38" s="695">
        <v>15</v>
      </c>
      <c r="AA38" s="695"/>
      <c r="AB38" s="695"/>
      <c r="AC38" s="695"/>
      <c r="AD38" s="696" t="s">
        <v>130</v>
      </c>
      <c r="AE38" s="696"/>
      <c r="AF38" s="696"/>
      <c r="AG38" s="696"/>
      <c r="AH38" s="696"/>
      <c r="AI38" s="696"/>
      <c r="AJ38" s="696"/>
      <c r="AK38" s="696"/>
      <c r="AL38" s="660" t="s">
        <v>130</v>
      </c>
      <c r="AM38" s="661"/>
      <c r="AN38" s="661"/>
      <c r="AO38" s="697"/>
      <c r="AQ38" s="690" t="s">
        <v>337</v>
      </c>
      <c r="AR38" s="691"/>
      <c r="AS38" s="691"/>
      <c r="AT38" s="691"/>
      <c r="AU38" s="691"/>
      <c r="AV38" s="691"/>
      <c r="AW38" s="691"/>
      <c r="AX38" s="691"/>
      <c r="AY38" s="692"/>
      <c r="AZ38" s="657">
        <v>58466</v>
      </c>
      <c r="BA38" s="658"/>
      <c r="BB38" s="658"/>
      <c r="BC38" s="658"/>
      <c r="BD38" s="670"/>
      <c r="BE38" s="670"/>
      <c r="BF38" s="693"/>
      <c r="BG38" s="654" t="s">
        <v>338</v>
      </c>
      <c r="BH38" s="655"/>
      <c r="BI38" s="655"/>
      <c r="BJ38" s="655"/>
      <c r="BK38" s="655"/>
      <c r="BL38" s="655"/>
      <c r="BM38" s="655"/>
      <c r="BN38" s="655"/>
      <c r="BO38" s="655"/>
      <c r="BP38" s="655"/>
      <c r="BQ38" s="655"/>
      <c r="BR38" s="655"/>
      <c r="BS38" s="655"/>
      <c r="BT38" s="655"/>
      <c r="BU38" s="656"/>
      <c r="BV38" s="657">
        <v>1818</v>
      </c>
      <c r="BW38" s="658"/>
      <c r="BX38" s="658"/>
      <c r="BY38" s="658"/>
      <c r="BZ38" s="658"/>
      <c r="CA38" s="658"/>
      <c r="CB38" s="694"/>
      <c r="CD38" s="654" t="s">
        <v>339</v>
      </c>
      <c r="CE38" s="655"/>
      <c r="CF38" s="655"/>
      <c r="CG38" s="655"/>
      <c r="CH38" s="655"/>
      <c r="CI38" s="655"/>
      <c r="CJ38" s="655"/>
      <c r="CK38" s="655"/>
      <c r="CL38" s="655"/>
      <c r="CM38" s="655"/>
      <c r="CN38" s="655"/>
      <c r="CO38" s="655"/>
      <c r="CP38" s="655"/>
      <c r="CQ38" s="656"/>
      <c r="CR38" s="657">
        <v>733366</v>
      </c>
      <c r="CS38" s="658"/>
      <c r="CT38" s="658"/>
      <c r="CU38" s="658"/>
      <c r="CV38" s="658"/>
      <c r="CW38" s="658"/>
      <c r="CX38" s="658"/>
      <c r="CY38" s="659"/>
      <c r="CZ38" s="660">
        <v>7.6</v>
      </c>
      <c r="DA38" s="672"/>
      <c r="DB38" s="672"/>
      <c r="DC38" s="673"/>
      <c r="DD38" s="663">
        <v>584737</v>
      </c>
      <c r="DE38" s="658"/>
      <c r="DF38" s="658"/>
      <c r="DG38" s="658"/>
      <c r="DH38" s="658"/>
      <c r="DI38" s="658"/>
      <c r="DJ38" s="658"/>
      <c r="DK38" s="659"/>
      <c r="DL38" s="663">
        <v>509756</v>
      </c>
      <c r="DM38" s="658"/>
      <c r="DN38" s="658"/>
      <c r="DO38" s="658"/>
      <c r="DP38" s="658"/>
      <c r="DQ38" s="658"/>
      <c r="DR38" s="658"/>
      <c r="DS38" s="658"/>
      <c r="DT38" s="658"/>
      <c r="DU38" s="658"/>
      <c r="DV38" s="659"/>
      <c r="DW38" s="660">
        <v>10.5</v>
      </c>
      <c r="DX38" s="672"/>
      <c r="DY38" s="672"/>
      <c r="DZ38" s="672"/>
      <c r="EA38" s="672"/>
      <c r="EB38" s="672"/>
      <c r="EC38" s="684"/>
    </row>
    <row r="39" spans="2:133" ht="11.25" customHeight="1" x14ac:dyDescent="0.15">
      <c r="B39" s="654" t="s">
        <v>340</v>
      </c>
      <c r="C39" s="655"/>
      <c r="D39" s="655"/>
      <c r="E39" s="655"/>
      <c r="F39" s="655"/>
      <c r="G39" s="655"/>
      <c r="H39" s="655"/>
      <c r="I39" s="655"/>
      <c r="J39" s="655"/>
      <c r="K39" s="655"/>
      <c r="L39" s="655"/>
      <c r="M39" s="655"/>
      <c r="N39" s="655"/>
      <c r="O39" s="655"/>
      <c r="P39" s="655"/>
      <c r="Q39" s="656"/>
      <c r="R39" s="657" t="s">
        <v>130</v>
      </c>
      <c r="S39" s="658"/>
      <c r="T39" s="658"/>
      <c r="U39" s="658"/>
      <c r="V39" s="658"/>
      <c r="W39" s="658"/>
      <c r="X39" s="658"/>
      <c r="Y39" s="659"/>
      <c r="Z39" s="695" t="s">
        <v>235</v>
      </c>
      <c r="AA39" s="695"/>
      <c r="AB39" s="695"/>
      <c r="AC39" s="695"/>
      <c r="AD39" s="696" t="s">
        <v>130</v>
      </c>
      <c r="AE39" s="696"/>
      <c r="AF39" s="696"/>
      <c r="AG39" s="696"/>
      <c r="AH39" s="696"/>
      <c r="AI39" s="696"/>
      <c r="AJ39" s="696"/>
      <c r="AK39" s="696"/>
      <c r="AL39" s="660" t="s">
        <v>130</v>
      </c>
      <c r="AM39" s="661"/>
      <c r="AN39" s="661"/>
      <c r="AO39" s="697"/>
      <c r="AQ39" s="690" t="s">
        <v>341</v>
      </c>
      <c r="AR39" s="691"/>
      <c r="AS39" s="691"/>
      <c r="AT39" s="691"/>
      <c r="AU39" s="691"/>
      <c r="AV39" s="691"/>
      <c r="AW39" s="691"/>
      <c r="AX39" s="691"/>
      <c r="AY39" s="692"/>
      <c r="AZ39" s="657">
        <v>23881</v>
      </c>
      <c r="BA39" s="658"/>
      <c r="BB39" s="658"/>
      <c r="BC39" s="658"/>
      <c r="BD39" s="670"/>
      <c r="BE39" s="670"/>
      <c r="BF39" s="693"/>
      <c r="BG39" s="654" t="s">
        <v>342</v>
      </c>
      <c r="BH39" s="655"/>
      <c r="BI39" s="655"/>
      <c r="BJ39" s="655"/>
      <c r="BK39" s="655"/>
      <c r="BL39" s="655"/>
      <c r="BM39" s="655"/>
      <c r="BN39" s="655"/>
      <c r="BO39" s="655"/>
      <c r="BP39" s="655"/>
      <c r="BQ39" s="655"/>
      <c r="BR39" s="655"/>
      <c r="BS39" s="655"/>
      <c r="BT39" s="655"/>
      <c r="BU39" s="656"/>
      <c r="BV39" s="657">
        <v>2818</v>
      </c>
      <c r="BW39" s="658"/>
      <c r="BX39" s="658"/>
      <c r="BY39" s="658"/>
      <c r="BZ39" s="658"/>
      <c r="CA39" s="658"/>
      <c r="CB39" s="694"/>
      <c r="CD39" s="654" t="s">
        <v>343</v>
      </c>
      <c r="CE39" s="655"/>
      <c r="CF39" s="655"/>
      <c r="CG39" s="655"/>
      <c r="CH39" s="655"/>
      <c r="CI39" s="655"/>
      <c r="CJ39" s="655"/>
      <c r="CK39" s="655"/>
      <c r="CL39" s="655"/>
      <c r="CM39" s="655"/>
      <c r="CN39" s="655"/>
      <c r="CO39" s="655"/>
      <c r="CP39" s="655"/>
      <c r="CQ39" s="656"/>
      <c r="CR39" s="657">
        <v>963513</v>
      </c>
      <c r="CS39" s="670"/>
      <c r="CT39" s="670"/>
      <c r="CU39" s="670"/>
      <c r="CV39" s="670"/>
      <c r="CW39" s="670"/>
      <c r="CX39" s="670"/>
      <c r="CY39" s="671"/>
      <c r="CZ39" s="660">
        <v>10</v>
      </c>
      <c r="DA39" s="672"/>
      <c r="DB39" s="672"/>
      <c r="DC39" s="673"/>
      <c r="DD39" s="663">
        <v>960675</v>
      </c>
      <c r="DE39" s="670"/>
      <c r="DF39" s="670"/>
      <c r="DG39" s="670"/>
      <c r="DH39" s="670"/>
      <c r="DI39" s="670"/>
      <c r="DJ39" s="670"/>
      <c r="DK39" s="671"/>
      <c r="DL39" s="663" t="s">
        <v>235</v>
      </c>
      <c r="DM39" s="670"/>
      <c r="DN39" s="670"/>
      <c r="DO39" s="670"/>
      <c r="DP39" s="670"/>
      <c r="DQ39" s="670"/>
      <c r="DR39" s="670"/>
      <c r="DS39" s="670"/>
      <c r="DT39" s="670"/>
      <c r="DU39" s="670"/>
      <c r="DV39" s="671"/>
      <c r="DW39" s="660" t="s">
        <v>130</v>
      </c>
      <c r="DX39" s="672"/>
      <c r="DY39" s="672"/>
      <c r="DZ39" s="672"/>
      <c r="EA39" s="672"/>
      <c r="EB39" s="672"/>
      <c r="EC39" s="684"/>
    </row>
    <row r="40" spans="2:133" ht="11.25" customHeight="1" x14ac:dyDescent="0.15">
      <c r="B40" s="654" t="s">
        <v>344</v>
      </c>
      <c r="C40" s="655"/>
      <c r="D40" s="655"/>
      <c r="E40" s="655"/>
      <c r="F40" s="655"/>
      <c r="G40" s="655"/>
      <c r="H40" s="655"/>
      <c r="I40" s="655"/>
      <c r="J40" s="655"/>
      <c r="K40" s="655"/>
      <c r="L40" s="655"/>
      <c r="M40" s="655"/>
      <c r="N40" s="655"/>
      <c r="O40" s="655"/>
      <c r="P40" s="655"/>
      <c r="Q40" s="656"/>
      <c r="R40" s="657">
        <v>43100</v>
      </c>
      <c r="S40" s="658"/>
      <c r="T40" s="658"/>
      <c r="U40" s="658"/>
      <c r="V40" s="658"/>
      <c r="W40" s="658"/>
      <c r="X40" s="658"/>
      <c r="Y40" s="659"/>
      <c r="Z40" s="695">
        <v>0.4</v>
      </c>
      <c r="AA40" s="695"/>
      <c r="AB40" s="695"/>
      <c r="AC40" s="695"/>
      <c r="AD40" s="696" t="s">
        <v>235</v>
      </c>
      <c r="AE40" s="696"/>
      <c r="AF40" s="696"/>
      <c r="AG40" s="696"/>
      <c r="AH40" s="696"/>
      <c r="AI40" s="696"/>
      <c r="AJ40" s="696"/>
      <c r="AK40" s="696"/>
      <c r="AL40" s="660" t="s">
        <v>235</v>
      </c>
      <c r="AM40" s="661"/>
      <c r="AN40" s="661"/>
      <c r="AO40" s="697"/>
      <c r="AQ40" s="690" t="s">
        <v>345</v>
      </c>
      <c r="AR40" s="691"/>
      <c r="AS40" s="691"/>
      <c r="AT40" s="691"/>
      <c r="AU40" s="691"/>
      <c r="AV40" s="691"/>
      <c r="AW40" s="691"/>
      <c r="AX40" s="691"/>
      <c r="AY40" s="692"/>
      <c r="AZ40" s="657" t="s">
        <v>130</v>
      </c>
      <c r="BA40" s="658"/>
      <c r="BB40" s="658"/>
      <c r="BC40" s="658"/>
      <c r="BD40" s="670"/>
      <c r="BE40" s="670"/>
      <c r="BF40" s="693"/>
      <c r="BG40" s="698" t="s">
        <v>346</v>
      </c>
      <c r="BH40" s="699"/>
      <c r="BI40" s="699"/>
      <c r="BJ40" s="699"/>
      <c r="BK40" s="699"/>
      <c r="BL40" s="223"/>
      <c r="BM40" s="655" t="s">
        <v>347</v>
      </c>
      <c r="BN40" s="655"/>
      <c r="BO40" s="655"/>
      <c r="BP40" s="655"/>
      <c r="BQ40" s="655"/>
      <c r="BR40" s="655"/>
      <c r="BS40" s="655"/>
      <c r="BT40" s="655"/>
      <c r="BU40" s="656"/>
      <c r="BV40" s="657">
        <v>93</v>
      </c>
      <c r="BW40" s="658"/>
      <c r="BX40" s="658"/>
      <c r="BY40" s="658"/>
      <c r="BZ40" s="658"/>
      <c r="CA40" s="658"/>
      <c r="CB40" s="694"/>
      <c r="CD40" s="654" t="s">
        <v>348</v>
      </c>
      <c r="CE40" s="655"/>
      <c r="CF40" s="655"/>
      <c r="CG40" s="655"/>
      <c r="CH40" s="655"/>
      <c r="CI40" s="655"/>
      <c r="CJ40" s="655"/>
      <c r="CK40" s="655"/>
      <c r="CL40" s="655"/>
      <c r="CM40" s="655"/>
      <c r="CN40" s="655"/>
      <c r="CO40" s="655"/>
      <c r="CP40" s="655"/>
      <c r="CQ40" s="656"/>
      <c r="CR40" s="657">
        <v>1264</v>
      </c>
      <c r="CS40" s="658"/>
      <c r="CT40" s="658"/>
      <c r="CU40" s="658"/>
      <c r="CV40" s="658"/>
      <c r="CW40" s="658"/>
      <c r="CX40" s="658"/>
      <c r="CY40" s="659"/>
      <c r="CZ40" s="660">
        <v>0</v>
      </c>
      <c r="DA40" s="672"/>
      <c r="DB40" s="672"/>
      <c r="DC40" s="673"/>
      <c r="DD40" s="663">
        <v>564</v>
      </c>
      <c r="DE40" s="658"/>
      <c r="DF40" s="658"/>
      <c r="DG40" s="658"/>
      <c r="DH40" s="658"/>
      <c r="DI40" s="658"/>
      <c r="DJ40" s="658"/>
      <c r="DK40" s="659"/>
      <c r="DL40" s="663" t="s">
        <v>235</v>
      </c>
      <c r="DM40" s="658"/>
      <c r="DN40" s="658"/>
      <c r="DO40" s="658"/>
      <c r="DP40" s="658"/>
      <c r="DQ40" s="658"/>
      <c r="DR40" s="658"/>
      <c r="DS40" s="658"/>
      <c r="DT40" s="658"/>
      <c r="DU40" s="658"/>
      <c r="DV40" s="659"/>
      <c r="DW40" s="660" t="s">
        <v>235</v>
      </c>
      <c r="DX40" s="672"/>
      <c r="DY40" s="672"/>
      <c r="DZ40" s="672"/>
      <c r="EA40" s="672"/>
      <c r="EB40" s="672"/>
      <c r="EC40" s="684"/>
    </row>
    <row r="41" spans="2:133" ht="11.25" customHeight="1" x14ac:dyDescent="0.15">
      <c r="B41" s="638" t="s">
        <v>349</v>
      </c>
      <c r="C41" s="639"/>
      <c r="D41" s="639"/>
      <c r="E41" s="639"/>
      <c r="F41" s="639"/>
      <c r="G41" s="639"/>
      <c r="H41" s="639"/>
      <c r="I41" s="639"/>
      <c r="J41" s="639"/>
      <c r="K41" s="639"/>
      <c r="L41" s="639"/>
      <c r="M41" s="639"/>
      <c r="N41" s="639"/>
      <c r="O41" s="639"/>
      <c r="P41" s="639"/>
      <c r="Q41" s="640"/>
      <c r="R41" s="641">
        <v>9989808</v>
      </c>
      <c r="S41" s="682"/>
      <c r="T41" s="682"/>
      <c r="U41" s="682"/>
      <c r="V41" s="682"/>
      <c r="W41" s="682"/>
      <c r="X41" s="682"/>
      <c r="Y41" s="685"/>
      <c r="Z41" s="686">
        <v>100</v>
      </c>
      <c r="AA41" s="686"/>
      <c r="AB41" s="686"/>
      <c r="AC41" s="686"/>
      <c r="AD41" s="687">
        <v>4820719</v>
      </c>
      <c r="AE41" s="687"/>
      <c r="AF41" s="687"/>
      <c r="AG41" s="687"/>
      <c r="AH41" s="687"/>
      <c r="AI41" s="687"/>
      <c r="AJ41" s="687"/>
      <c r="AK41" s="687"/>
      <c r="AL41" s="644">
        <v>100</v>
      </c>
      <c r="AM41" s="688"/>
      <c r="AN41" s="688"/>
      <c r="AO41" s="689"/>
      <c r="AQ41" s="690" t="s">
        <v>350</v>
      </c>
      <c r="AR41" s="691"/>
      <c r="AS41" s="691"/>
      <c r="AT41" s="691"/>
      <c r="AU41" s="691"/>
      <c r="AV41" s="691"/>
      <c r="AW41" s="691"/>
      <c r="AX41" s="691"/>
      <c r="AY41" s="692"/>
      <c r="AZ41" s="657">
        <v>174170</v>
      </c>
      <c r="BA41" s="658"/>
      <c r="BB41" s="658"/>
      <c r="BC41" s="658"/>
      <c r="BD41" s="670"/>
      <c r="BE41" s="670"/>
      <c r="BF41" s="693"/>
      <c r="BG41" s="698"/>
      <c r="BH41" s="699"/>
      <c r="BI41" s="699"/>
      <c r="BJ41" s="699"/>
      <c r="BK41" s="699"/>
      <c r="BL41" s="223"/>
      <c r="BM41" s="655" t="s">
        <v>351</v>
      </c>
      <c r="BN41" s="655"/>
      <c r="BO41" s="655"/>
      <c r="BP41" s="655"/>
      <c r="BQ41" s="655"/>
      <c r="BR41" s="655"/>
      <c r="BS41" s="655"/>
      <c r="BT41" s="655"/>
      <c r="BU41" s="656"/>
      <c r="BV41" s="657" t="s">
        <v>130</v>
      </c>
      <c r="BW41" s="658"/>
      <c r="BX41" s="658"/>
      <c r="BY41" s="658"/>
      <c r="BZ41" s="658"/>
      <c r="CA41" s="658"/>
      <c r="CB41" s="694"/>
      <c r="CD41" s="654" t="s">
        <v>352</v>
      </c>
      <c r="CE41" s="655"/>
      <c r="CF41" s="655"/>
      <c r="CG41" s="655"/>
      <c r="CH41" s="655"/>
      <c r="CI41" s="655"/>
      <c r="CJ41" s="655"/>
      <c r="CK41" s="655"/>
      <c r="CL41" s="655"/>
      <c r="CM41" s="655"/>
      <c r="CN41" s="655"/>
      <c r="CO41" s="655"/>
      <c r="CP41" s="655"/>
      <c r="CQ41" s="656"/>
      <c r="CR41" s="657" t="s">
        <v>130</v>
      </c>
      <c r="CS41" s="670"/>
      <c r="CT41" s="670"/>
      <c r="CU41" s="670"/>
      <c r="CV41" s="670"/>
      <c r="CW41" s="670"/>
      <c r="CX41" s="670"/>
      <c r="CY41" s="671"/>
      <c r="CZ41" s="660" t="s">
        <v>130</v>
      </c>
      <c r="DA41" s="672"/>
      <c r="DB41" s="672"/>
      <c r="DC41" s="673"/>
      <c r="DD41" s="663" t="s">
        <v>130</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353</v>
      </c>
      <c r="AR42" s="703"/>
      <c r="AS42" s="703"/>
      <c r="AT42" s="703"/>
      <c r="AU42" s="703"/>
      <c r="AV42" s="703"/>
      <c r="AW42" s="703"/>
      <c r="AX42" s="703"/>
      <c r="AY42" s="704"/>
      <c r="AZ42" s="641">
        <v>500730</v>
      </c>
      <c r="BA42" s="682"/>
      <c r="BB42" s="682"/>
      <c r="BC42" s="682"/>
      <c r="BD42" s="642"/>
      <c r="BE42" s="642"/>
      <c r="BF42" s="705"/>
      <c r="BG42" s="700"/>
      <c r="BH42" s="701"/>
      <c r="BI42" s="701"/>
      <c r="BJ42" s="701"/>
      <c r="BK42" s="701"/>
      <c r="BL42" s="224"/>
      <c r="BM42" s="639" t="s">
        <v>354</v>
      </c>
      <c r="BN42" s="639"/>
      <c r="BO42" s="639"/>
      <c r="BP42" s="639"/>
      <c r="BQ42" s="639"/>
      <c r="BR42" s="639"/>
      <c r="BS42" s="639"/>
      <c r="BT42" s="639"/>
      <c r="BU42" s="640"/>
      <c r="BV42" s="641">
        <v>312</v>
      </c>
      <c r="BW42" s="682"/>
      <c r="BX42" s="682"/>
      <c r="BY42" s="682"/>
      <c r="BZ42" s="682"/>
      <c r="CA42" s="682"/>
      <c r="CB42" s="683"/>
      <c r="CD42" s="654" t="s">
        <v>355</v>
      </c>
      <c r="CE42" s="655"/>
      <c r="CF42" s="655"/>
      <c r="CG42" s="655"/>
      <c r="CH42" s="655"/>
      <c r="CI42" s="655"/>
      <c r="CJ42" s="655"/>
      <c r="CK42" s="655"/>
      <c r="CL42" s="655"/>
      <c r="CM42" s="655"/>
      <c r="CN42" s="655"/>
      <c r="CO42" s="655"/>
      <c r="CP42" s="655"/>
      <c r="CQ42" s="656"/>
      <c r="CR42" s="657">
        <v>1546040</v>
      </c>
      <c r="CS42" s="670"/>
      <c r="CT42" s="670"/>
      <c r="CU42" s="670"/>
      <c r="CV42" s="670"/>
      <c r="CW42" s="670"/>
      <c r="CX42" s="670"/>
      <c r="CY42" s="671"/>
      <c r="CZ42" s="660">
        <v>16</v>
      </c>
      <c r="DA42" s="672"/>
      <c r="DB42" s="672"/>
      <c r="DC42" s="673"/>
      <c r="DD42" s="663">
        <v>99535</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356</v>
      </c>
      <c r="CD43" s="654" t="s">
        <v>357</v>
      </c>
      <c r="CE43" s="655"/>
      <c r="CF43" s="655"/>
      <c r="CG43" s="655"/>
      <c r="CH43" s="655"/>
      <c r="CI43" s="655"/>
      <c r="CJ43" s="655"/>
      <c r="CK43" s="655"/>
      <c r="CL43" s="655"/>
      <c r="CM43" s="655"/>
      <c r="CN43" s="655"/>
      <c r="CO43" s="655"/>
      <c r="CP43" s="655"/>
      <c r="CQ43" s="656"/>
      <c r="CR43" s="657">
        <v>16318</v>
      </c>
      <c r="CS43" s="670"/>
      <c r="CT43" s="670"/>
      <c r="CU43" s="670"/>
      <c r="CV43" s="670"/>
      <c r="CW43" s="670"/>
      <c r="CX43" s="670"/>
      <c r="CY43" s="671"/>
      <c r="CZ43" s="660">
        <v>0.2</v>
      </c>
      <c r="DA43" s="672"/>
      <c r="DB43" s="672"/>
      <c r="DC43" s="673"/>
      <c r="DD43" s="663">
        <v>16318</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358</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305</v>
      </c>
      <c r="CE44" s="677"/>
      <c r="CF44" s="654" t="s">
        <v>359</v>
      </c>
      <c r="CG44" s="655"/>
      <c r="CH44" s="655"/>
      <c r="CI44" s="655"/>
      <c r="CJ44" s="655"/>
      <c r="CK44" s="655"/>
      <c r="CL44" s="655"/>
      <c r="CM44" s="655"/>
      <c r="CN44" s="655"/>
      <c r="CO44" s="655"/>
      <c r="CP44" s="655"/>
      <c r="CQ44" s="656"/>
      <c r="CR44" s="657">
        <v>1382880</v>
      </c>
      <c r="CS44" s="658"/>
      <c r="CT44" s="658"/>
      <c r="CU44" s="658"/>
      <c r="CV44" s="658"/>
      <c r="CW44" s="658"/>
      <c r="CX44" s="658"/>
      <c r="CY44" s="659"/>
      <c r="CZ44" s="660">
        <v>14.3</v>
      </c>
      <c r="DA44" s="661"/>
      <c r="DB44" s="661"/>
      <c r="DC44" s="662"/>
      <c r="DD44" s="663">
        <v>88497</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360</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361</v>
      </c>
      <c r="CG45" s="655"/>
      <c r="CH45" s="655"/>
      <c r="CI45" s="655"/>
      <c r="CJ45" s="655"/>
      <c r="CK45" s="655"/>
      <c r="CL45" s="655"/>
      <c r="CM45" s="655"/>
      <c r="CN45" s="655"/>
      <c r="CO45" s="655"/>
      <c r="CP45" s="655"/>
      <c r="CQ45" s="656"/>
      <c r="CR45" s="657">
        <v>44535</v>
      </c>
      <c r="CS45" s="670"/>
      <c r="CT45" s="670"/>
      <c r="CU45" s="670"/>
      <c r="CV45" s="670"/>
      <c r="CW45" s="670"/>
      <c r="CX45" s="670"/>
      <c r="CY45" s="671"/>
      <c r="CZ45" s="660">
        <v>0.5</v>
      </c>
      <c r="DA45" s="672"/>
      <c r="DB45" s="672"/>
      <c r="DC45" s="673"/>
      <c r="DD45" s="663">
        <v>1542</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362</v>
      </c>
      <c r="CG46" s="655"/>
      <c r="CH46" s="655"/>
      <c r="CI46" s="655"/>
      <c r="CJ46" s="655"/>
      <c r="CK46" s="655"/>
      <c r="CL46" s="655"/>
      <c r="CM46" s="655"/>
      <c r="CN46" s="655"/>
      <c r="CO46" s="655"/>
      <c r="CP46" s="655"/>
      <c r="CQ46" s="656"/>
      <c r="CR46" s="657">
        <v>1067524</v>
      </c>
      <c r="CS46" s="658"/>
      <c r="CT46" s="658"/>
      <c r="CU46" s="658"/>
      <c r="CV46" s="658"/>
      <c r="CW46" s="658"/>
      <c r="CX46" s="658"/>
      <c r="CY46" s="659"/>
      <c r="CZ46" s="660">
        <v>11</v>
      </c>
      <c r="DA46" s="661"/>
      <c r="DB46" s="661"/>
      <c r="DC46" s="662"/>
      <c r="DD46" s="663">
        <v>85934</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363</v>
      </c>
      <c r="CG47" s="655"/>
      <c r="CH47" s="655"/>
      <c r="CI47" s="655"/>
      <c r="CJ47" s="655"/>
      <c r="CK47" s="655"/>
      <c r="CL47" s="655"/>
      <c r="CM47" s="655"/>
      <c r="CN47" s="655"/>
      <c r="CO47" s="655"/>
      <c r="CP47" s="655"/>
      <c r="CQ47" s="656"/>
      <c r="CR47" s="657">
        <v>163160</v>
      </c>
      <c r="CS47" s="670"/>
      <c r="CT47" s="670"/>
      <c r="CU47" s="670"/>
      <c r="CV47" s="670"/>
      <c r="CW47" s="670"/>
      <c r="CX47" s="670"/>
      <c r="CY47" s="671"/>
      <c r="CZ47" s="660">
        <v>1.7</v>
      </c>
      <c r="DA47" s="672"/>
      <c r="DB47" s="672"/>
      <c r="DC47" s="673"/>
      <c r="DD47" s="663">
        <v>11038</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364</v>
      </c>
      <c r="CG48" s="655"/>
      <c r="CH48" s="655"/>
      <c r="CI48" s="655"/>
      <c r="CJ48" s="655"/>
      <c r="CK48" s="655"/>
      <c r="CL48" s="655"/>
      <c r="CM48" s="655"/>
      <c r="CN48" s="655"/>
      <c r="CO48" s="655"/>
      <c r="CP48" s="655"/>
      <c r="CQ48" s="656"/>
      <c r="CR48" s="657" t="s">
        <v>130</v>
      </c>
      <c r="CS48" s="658"/>
      <c r="CT48" s="658"/>
      <c r="CU48" s="658"/>
      <c r="CV48" s="658"/>
      <c r="CW48" s="658"/>
      <c r="CX48" s="658"/>
      <c r="CY48" s="659"/>
      <c r="CZ48" s="660" t="s">
        <v>130</v>
      </c>
      <c r="DA48" s="661"/>
      <c r="DB48" s="661"/>
      <c r="DC48" s="662"/>
      <c r="DD48" s="663" t="s">
        <v>235</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365</v>
      </c>
      <c r="CE49" s="639"/>
      <c r="CF49" s="639"/>
      <c r="CG49" s="639"/>
      <c r="CH49" s="639"/>
      <c r="CI49" s="639"/>
      <c r="CJ49" s="639"/>
      <c r="CK49" s="639"/>
      <c r="CL49" s="639"/>
      <c r="CM49" s="639"/>
      <c r="CN49" s="639"/>
      <c r="CO49" s="639"/>
      <c r="CP49" s="639"/>
      <c r="CQ49" s="640"/>
      <c r="CR49" s="641">
        <v>9662663</v>
      </c>
      <c r="CS49" s="642"/>
      <c r="CT49" s="642"/>
      <c r="CU49" s="642"/>
      <c r="CV49" s="642"/>
      <c r="CW49" s="642"/>
      <c r="CX49" s="642"/>
      <c r="CY49" s="643"/>
      <c r="CZ49" s="644">
        <v>100</v>
      </c>
      <c r="DA49" s="645"/>
      <c r="DB49" s="645"/>
      <c r="DC49" s="646"/>
      <c r="DD49" s="647">
        <v>6489013</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E2CRKMIZ4M5r8D+kz2KNEfUFmsr1dQMvuhvOLawdyN2/zzf3uae/Jt3YiggGfZmesZgLWdBIxM9O4vg/rnn3Xg==" saltValue="q3x1enXUg0l8ClBva4wS5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366</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367</v>
      </c>
      <c r="DK2" s="1128"/>
      <c r="DL2" s="1128"/>
      <c r="DM2" s="1128"/>
      <c r="DN2" s="1128"/>
      <c r="DO2" s="1129"/>
      <c r="DP2" s="228"/>
      <c r="DQ2" s="1127" t="s">
        <v>368</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369</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370</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371</v>
      </c>
      <c r="B5" s="1032"/>
      <c r="C5" s="1032"/>
      <c r="D5" s="1032"/>
      <c r="E5" s="1032"/>
      <c r="F5" s="1032"/>
      <c r="G5" s="1032"/>
      <c r="H5" s="1032"/>
      <c r="I5" s="1032"/>
      <c r="J5" s="1032"/>
      <c r="K5" s="1032"/>
      <c r="L5" s="1032"/>
      <c r="M5" s="1032"/>
      <c r="N5" s="1032"/>
      <c r="O5" s="1032"/>
      <c r="P5" s="1033"/>
      <c r="Q5" s="1037" t="s">
        <v>372</v>
      </c>
      <c r="R5" s="1038"/>
      <c r="S5" s="1038"/>
      <c r="T5" s="1038"/>
      <c r="U5" s="1039"/>
      <c r="V5" s="1037" t="s">
        <v>373</v>
      </c>
      <c r="W5" s="1038"/>
      <c r="X5" s="1038"/>
      <c r="Y5" s="1038"/>
      <c r="Z5" s="1039"/>
      <c r="AA5" s="1037" t="s">
        <v>374</v>
      </c>
      <c r="AB5" s="1038"/>
      <c r="AC5" s="1038"/>
      <c r="AD5" s="1038"/>
      <c r="AE5" s="1038"/>
      <c r="AF5" s="1130" t="s">
        <v>375</v>
      </c>
      <c r="AG5" s="1038"/>
      <c r="AH5" s="1038"/>
      <c r="AI5" s="1038"/>
      <c r="AJ5" s="1051"/>
      <c r="AK5" s="1038" t="s">
        <v>376</v>
      </c>
      <c r="AL5" s="1038"/>
      <c r="AM5" s="1038"/>
      <c r="AN5" s="1038"/>
      <c r="AO5" s="1039"/>
      <c r="AP5" s="1037" t="s">
        <v>377</v>
      </c>
      <c r="AQ5" s="1038"/>
      <c r="AR5" s="1038"/>
      <c r="AS5" s="1038"/>
      <c r="AT5" s="1039"/>
      <c r="AU5" s="1037" t="s">
        <v>378</v>
      </c>
      <c r="AV5" s="1038"/>
      <c r="AW5" s="1038"/>
      <c r="AX5" s="1038"/>
      <c r="AY5" s="1051"/>
      <c r="AZ5" s="232"/>
      <c r="BA5" s="232"/>
      <c r="BB5" s="232"/>
      <c r="BC5" s="232"/>
      <c r="BD5" s="232"/>
      <c r="BE5" s="233"/>
      <c r="BF5" s="233"/>
      <c r="BG5" s="233"/>
      <c r="BH5" s="233"/>
      <c r="BI5" s="233"/>
      <c r="BJ5" s="233"/>
      <c r="BK5" s="233"/>
      <c r="BL5" s="233"/>
      <c r="BM5" s="233"/>
      <c r="BN5" s="233"/>
      <c r="BO5" s="233"/>
      <c r="BP5" s="233"/>
      <c r="BQ5" s="1031" t="s">
        <v>379</v>
      </c>
      <c r="BR5" s="1032"/>
      <c r="BS5" s="1032"/>
      <c r="BT5" s="1032"/>
      <c r="BU5" s="1032"/>
      <c r="BV5" s="1032"/>
      <c r="BW5" s="1032"/>
      <c r="BX5" s="1032"/>
      <c r="BY5" s="1032"/>
      <c r="BZ5" s="1032"/>
      <c r="CA5" s="1032"/>
      <c r="CB5" s="1032"/>
      <c r="CC5" s="1032"/>
      <c r="CD5" s="1032"/>
      <c r="CE5" s="1032"/>
      <c r="CF5" s="1032"/>
      <c r="CG5" s="1033"/>
      <c r="CH5" s="1037" t="s">
        <v>380</v>
      </c>
      <c r="CI5" s="1038"/>
      <c r="CJ5" s="1038"/>
      <c r="CK5" s="1038"/>
      <c r="CL5" s="1039"/>
      <c r="CM5" s="1037" t="s">
        <v>381</v>
      </c>
      <c r="CN5" s="1038"/>
      <c r="CO5" s="1038"/>
      <c r="CP5" s="1038"/>
      <c r="CQ5" s="1039"/>
      <c r="CR5" s="1037" t="s">
        <v>382</v>
      </c>
      <c r="CS5" s="1038"/>
      <c r="CT5" s="1038"/>
      <c r="CU5" s="1038"/>
      <c r="CV5" s="1039"/>
      <c r="CW5" s="1037" t="s">
        <v>383</v>
      </c>
      <c r="CX5" s="1038"/>
      <c r="CY5" s="1038"/>
      <c r="CZ5" s="1038"/>
      <c r="DA5" s="1039"/>
      <c r="DB5" s="1037" t="s">
        <v>384</v>
      </c>
      <c r="DC5" s="1038"/>
      <c r="DD5" s="1038"/>
      <c r="DE5" s="1038"/>
      <c r="DF5" s="1039"/>
      <c r="DG5" s="1120" t="s">
        <v>385</v>
      </c>
      <c r="DH5" s="1121"/>
      <c r="DI5" s="1121"/>
      <c r="DJ5" s="1121"/>
      <c r="DK5" s="1122"/>
      <c r="DL5" s="1120" t="s">
        <v>386</v>
      </c>
      <c r="DM5" s="1121"/>
      <c r="DN5" s="1121"/>
      <c r="DO5" s="1121"/>
      <c r="DP5" s="1122"/>
      <c r="DQ5" s="1037" t="s">
        <v>387</v>
      </c>
      <c r="DR5" s="1038"/>
      <c r="DS5" s="1038"/>
      <c r="DT5" s="1038"/>
      <c r="DU5" s="1039"/>
      <c r="DV5" s="1037" t="s">
        <v>378</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590</v>
      </c>
      <c r="C7" s="1084"/>
      <c r="D7" s="1084"/>
      <c r="E7" s="1084"/>
      <c r="F7" s="1084"/>
      <c r="G7" s="1084"/>
      <c r="H7" s="1084"/>
      <c r="I7" s="1084"/>
      <c r="J7" s="1084"/>
      <c r="K7" s="1084"/>
      <c r="L7" s="1084"/>
      <c r="M7" s="1084"/>
      <c r="N7" s="1084"/>
      <c r="O7" s="1084"/>
      <c r="P7" s="1085"/>
      <c r="Q7" s="1138">
        <v>9990</v>
      </c>
      <c r="R7" s="1139"/>
      <c r="S7" s="1139"/>
      <c r="T7" s="1139"/>
      <c r="U7" s="1139"/>
      <c r="V7" s="1139">
        <v>9663</v>
      </c>
      <c r="W7" s="1139"/>
      <c r="X7" s="1139"/>
      <c r="Y7" s="1139"/>
      <c r="Z7" s="1139"/>
      <c r="AA7" s="1139">
        <v>327</v>
      </c>
      <c r="AB7" s="1139"/>
      <c r="AC7" s="1139"/>
      <c r="AD7" s="1139"/>
      <c r="AE7" s="1140"/>
      <c r="AF7" s="1141">
        <v>246</v>
      </c>
      <c r="AG7" s="1142"/>
      <c r="AH7" s="1142"/>
      <c r="AI7" s="1142"/>
      <c r="AJ7" s="1143"/>
      <c r="AK7" s="1144">
        <v>800</v>
      </c>
      <c r="AL7" s="1145"/>
      <c r="AM7" s="1145"/>
      <c r="AN7" s="1145"/>
      <c r="AO7" s="1145"/>
      <c r="AP7" s="1145">
        <v>13930</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388</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389</v>
      </c>
      <c r="B23" s="973" t="s">
        <v>390</v>
      </c>
      <c r="C23" s="974"/>
      <c r="D23" s="974"/>
      <c r="E23" s="974"/>
      <c r="F23" s="974"/>
      <c r="G23" s="974"/>
      <c r="H23" s="974"/>
      <c r="I23" s="974"/>
      <c r="J23" s="974"/>
      <c r="K23" s="974"/>
      <c r="L23" s="974"/>
      <c r="M23" s="974"/>
      <c r="N23" s="974"/>
      <c r="O23" s="974"/>
      <c r="P23" s="984"/>
      <c r="Q23" s="1103">
        <f>Q7</f>
        <v>9990</v>
      </c>
      <c r="R23" s="1097"/>
      <c r="S23" s="1097"/>
      <c r="T23" s="1097"/>
      <c r="U23" s="1097"/>
      <c r="V23" s="1097">
        <f t="shared" ref="V23" si="0">V7</f>
        <v>9663</v>
      </c>
      <c r="W23" s="1097"/>
      <c r="X23" s="1097"/>
      <c r="Y23" s="1097"/>
      <c r="Z23" s="1097"/>
      <c r="AA23" s="1097">
        <f t="shared" ref="AA23" si="1">AA7</f>
        <v>327</v>
      </c>
      <c r="AB23" s="1097"/>
      <c r="AC23" s="1097"/>
      <c r="AD23" s="1097"/>
      <c r="AE23" s="1104"/>
      <c r="AF23" s="1105">
        <f>AF7</f>
        <v>246</v>
      </c>
      <c r="AG23" s="1097"/>
      <c r="AH23" s="1097"/>
      <c r="AI23" s="1097"/>
      <c r="AJ23" s="1106"/>
      <c r="AK23" s="1107"/>
      <c r="AL23" s="1108"/>
      <c r="AM23" s="1108"/>
      <c r="AN23" s="1108"/>
      <c r="AO23" s="1108"/>
      <c r="AP23" s="1097">
        <f>AP7</f>
        <v>13930</v>
      </c>
      <c r="AQ23" s="1097"/>
      <c r="AR23" s="1097"/>
      <c r="AS23" s="1097"/>
      <c r="AT23" s="1097"/>
      <c r="AU23" s="1098"/>
      <c r="AV23" s="1098"/>
      <c r="AW23" s="1098"/>
      <c r="AX23" s="1098"/>
      <c r="AY23" s="1099"/>
      <c r="AZ23" s="1100" t="s">
        <v>391</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392</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393</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371</v>
      </c>
      <c r="B26" s="1032"/>
      <c r="C26" s="1032"/>
      <c r="D26" s="1032"/>
      <c r="E26" s="1032"/>
      <c r="F26" s="1032"/>
      <c r="G26" s="1032"/>
      <c r="H26" s="1032"/>
      <c r="I26" s="1032"/>
      <c r="J26" s="1032"/>
      <c r="K26" s="1032"/>
      <c r="L26" s="1032"/>
      <c r="M26" s="1032"/>
      <c r="N26" s="1032"/>
      <c r="O26" s="1032"/>
      <c r="P26" s="1033"/>
      <c r="Q26" s="1037" t="s">
        <v>394</v>
      </c>
      <c r="R26" s="1038"/>
      <c r="S26" s="1038"/>
      <c r="T26" s="1038"/>
      <c r="U26" s="1039"/>
      <c r="V26" s="1037" t="s">
        <v>395</v>
      </c>
      <c r="W26" s="1038"/>
      <c r="X26" s="1038"/>
      <c r="Y26" s="1038"/>
      <c r="Z26" s="1039"/>
      <c r="AA26" s="1037" t="s">
        <v>396</v>
      </c>
      <c r="AB26" s="1038"/>
      <c r="AC26" s="1038"/>
      <c r="AD26" s="1038"/>
      <c r="AE26" s="1038"/>
      <c r="AF26" s="1091" t="s">
        <v>397</v>
      </c>
      <c r="AG26" s="1044"/>
      <c r="AH26" s="1044"/>
      <c r="AI26" s="1044"/>
      <c r="AJ26" s="1092"/>
      <c r="AK26" s="1038" t="s">
        <v>398</v>
      </c>
      <c r="AL26" s="1038"/>
      <c r="AM26" s="1038"/>
      <c r="AN26" s="1038"/>
      <c r="AO26" s="1039"/>
      <c r="AP26" s="1037" t="s">
        <v>399</v>
      </c>
      <c r="AQ26" s="1038"/>
      <c r="AR26" s="1038"/>
      <c r="AS26" s="1038"/>
      <c r="AT26" s="1039"/>
      <c r="AU26" s="1037" t="s">
        <v>400</v>
      </c>
      <c r="AV26" s="1038"/>
      <c r="AW26" s="1038"/>
      <c r="AX26" s="1038"/>
      <c r="AY26" s="1039"/>
      <c r="AZ26" s="1037" t="s">
        <v>401</v>
      </c>
      <c r="BA26" s="1038"/>
      <c r="BB26" s="1038"/>
      <c r="BC26" s="1038"/>
      <c r="BD26" s="1039"/>
      <c r="BE26" s="1037" t="s">
        <v>378</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591</v>
      </c>
      <c r="C28" s="1084"/>
      <c r="D28" s="1084"/>
      <c r="E28" s="1084"/>
      <c r="F28" s="1084"/>
      <c r="G28" s="1084"/>
      <c r="H28" s="1084"/>
      <c r="I28" s="1084"/>
      <c r="J28" s="1084"/>
      <c r="K28" s="1084"/>
      <c r="L28" s="1084"/>
      <c r="M28" s="1084"/>
      <c r="N28" s="1084"/>
      <c r="O28" s="1084"/>
      <c r="P28" s="1085"/>
      <c r="Q28" s="1086">
        <v>1425</v>
      </c>
      <c r="R28" s="1087"/>
      <c r="S28" s="1087"/>
      <c r="T28" s="1087"/>
      <c r="U28" s="1087"/>
      <c r="V28" s="1087">
        <v>1397</v>
      </c>
      <c r="W28" s="1087"/>
      <c r="X28" s="1087"/>
      <c r="Y28" s="1087"/>
      <c r="Z28" s="1087"/>
      <c r="AA28" s="1087">
        <f>Q28-V28</f>
        <v>28</v>
      </c>
      <c r="AB28" s="1087"/>
      <c r="AC28" s="1087"/>
      <c r="AD28" s="1087"/>
      <c r="AE28" s="1088"/>
      <c r="AF28" s="1089">
        <v>28</v>
      </c>
      <c r="AG28" s="1087"/>
      <c r="AH28" s="1087"/>
      <c r="AI28" s="1087"/>
      <c r="AJ28" s="1090"/>
      <c r="AK28" s="1078">
        <v>140</v>
      </c>
      <c r="AL28" s="1079"/>
      <c r="AM28" s="1079"/>
      <c r="AN28" s="1079"/>
      <c r="AO28" s="1079"/>
      <c r="AP28" s="1079" t="s">
        <v>592</v>
      </c>
      <c r="AQ28" s="1079"/>
      <c r="AR28" s="1079"/>
      <c r="AS28" s="1079"/>
      <c r="AT28" s="1079"/>
      <c r="AU28" s="1079" t="s">
        <v>516</v>
      </c>
      <c r="AV28" s="1079"/>
      <c r="AW28" s="1079"/>
      <c r="AX28" s="1079"/>
      <c r="AY28" s="1079"/>
      <c r="AZ28" s="1080" t="s">
        <v>516</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593</v>
      </c>
      <c r="C29" s="1067"/>
      <c r="D29" s="1067"/>
      <c r="E29" s="1067"/>
      <c r="F29" s="1067"/>
      <c r="G29" s="1067"/>
      <c r="H29" s="1067"/>
      <c r="I29" s="1067"/>
      <c r="J29" s="1067"/>
      <c r="K29" s="1067"/>
      <c r="L29" s="1067"/>
      <c r="M29" s="1067"/>
      <c r="N29" s="1067"/>
      <c r="O29" s="1067"/>
      <c r="P29" s="1068"/>
      <c r="Q29" s="1074">
        <v>150</v>
      </c>
      <c r="R29" s="1075"/>
      <c r="S29" s="1075"/>
      <c r="T29" s="1075"/>
      <c r="U29" s="1075"/>
      <c r="V29" s="1075">
        <v>150</v>
      </c>
      <c r="W29" s="1075"/>
      <c r="X29" s="1075"/>
      <c r="Y29" s="1075"/>
      <c r="Z29" s="1075"/>
      <c r="AA29" s="1076">
        <f t="shared" ref="AA29:AA34" si="2">Q29-V29</f>
        <v>0</v>
      </c>
      <c r="AB29" s="1072"/>
      <c r="AC29" s="1072"/>
      <c r="AD29" s="1072"/>
      <c r="AE29" s="1073"/>
      <c r="AF29" s="1071">
        <v>0</v>
      </c>
      <c r="AG29" s="1072"/>
      <c r="AH29" s="1072"/>
      <c r="AI29" s="1072"/>
      <c r="AJ29" s="1073"/>
      <c r="AK29" s="1016">
        <v>50</v>
      </c>
      <c r="AL29" s="1007"/>
      <c r="AM29" s="1007"/>
      <c r="AN29" s="1007"/>
      <c r="AO29" s="1007"/>
      <c r="AP29" s="1007">
        <v>97</v>
      </c>
      <c r="AQ29" s="1007"/>
      <c r="AR29" s="1007"/>
      <c r="AS29" s="1007"/>
      <c r="AT29" s="1007"/>
      <c r="AU29" s="1007">
        <v>22</v>
      </c>
      <c r="AV29" s="1007"/>
      <c r="AW29" s="1007"/>
      <c r="AX29" s="1007"/>
      <c r="AY29" s="1007"/>
      <c r="AZ29" s="1077" t="s">
        <v>516</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594</v>
      </c>
      <c r="C30" s="1067"/>
      <c r="D30" s="1067"/>
      <c r="E30" s="1067"/>
      <c r="F30" s="1067"/>
      <c r="G30" s="1067"/>
      <c r="H30" s="1067"/>
      <c r="I30" s="1067"/>
      <c r="J30" s="1067"/>
      <c r="K30" s="1067"/>
      <c r="L30" s="1067"/>
      <c r="M30" s="1067"/>
      <c r="N30" s="1067"/>
      <c r="O30" s="1067"/>
      <c r="P30" s="1068"/>
      <c r="Q30" s="1074">
        <v>1858</v>
      </c>
      <c r="R30" s="1075"/>
      <c r="S30" s="1075"/>
      <c r="T30" s="1075"/>
      <c r="U30" s="1075"/>
      <c r="V30" s="1075">
        <v>1830</v>
      </c>
      <c r="W30" s="1075"/>
      <c r="X30" s="1075"/>
      <c r="Y30" s="1075"/>
      <c r="Z30" s="1075"/>
      <c r="AA30" s="1076">
        <f t="shared" si="2"/>
        <v>28</v>
      </c>
      <c r="AB30" s="1072"/>
      <c r="AC30" s="1072"/>
      <c r="AD30" s="1072"/>
      <c r="AE30" s="1073"/>
      <c r="AF30" s="1071">
        <v>28</v>
      </c>
      <c r="AG30" s="1072"/>
      <c r="AH30" s="1072"/>
      <c r="AI30" s="1072"/>
      <c r="AJ30" s="1073"/>
      <c r="AK30" s="1016">
        <v>317</v>
      </c>
      <c r="AL30" s="1007"/>
      <c r="AM30" s="1007"/>
      <c r="AN30" s="1007"/>
      <c r="AO30" s="1007"/>
      <c r="AP30" s="1007" t="s">
        <v>516</v>
      </c>
      <c r="AQ30" s="1007"/>
      <c r="AR30" s="1007"/>
      <c r="AS30" s="1007"/>
      <c r="AT30" s="1007"/>
      <c r="AU30" s="1007" t="s">
        <v>516</v>
      </c>
      <c r="AV30" s="1007"/>
      <c r="AW30" s="1007"/>
      <c r="AX30" s="1007"/>
      <c r="AY30" s="1007"/>
      <c r="AZ30" s="1077" t="s">
        <v>516</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595</v>
      </c>
      <c r="C31" s="1067"/>
      <c r="D31" s="1067"/>
      <c r="E31" s="1067"/>
      <c r="F31" s="1067"/>
      <c r="G31" s="1067"/>
      <c r="H31" s="1067"/>
      <c r="I31" s="1067"/>
      <c r="J31" s="1067"/>
      <c r="K31" s="1067"/>
      <c r="L31" s="1067"/>
      <c r="M31" s="1067"/>
      <c r="N31" s="1067"/>
      <c r="O31" s="1067"/>
      <c r="P31" s="1068"/>
      <c r="Q31" s="1074">
        <v>153</v>
      </c>
      <c r="R31" s="1075"/>
      <c r="S31" s="1075"/>
      <c r="T31" s="1075"/>
      <c r="U31" s="1075"/>
      <c r="V31" s="1075">
        <v>149</v>
      </c>
      <c r="W31" s="1075"/>
      <c r="X31" s="1075"/>
      <c r="Y31" s="1075"/>
      <c r="Z31" s="1075"/>
      <c r="AA31" s="1076">
        <f t="shared" si="2"/>
        <v>4</v>
      </c>
      <c r="AB31" s="1072"/>
      <c r="AC31" s="1072"/>
      <c r="AD31" s="1072"/>
      <c r="AE31" s="1073"/>
      <c r="AF31" s="1071">
        <v>4</v>
      </c>
      <c r="AG31" s="1072"/>
      <c r="AH31" s="1072"/>
      <c r="AI31" s="1072"/>
      <c r="AJ31" s="1073"/>
      <c r="AK31" s="1016">
        <v>61</v>
      </c>
      <c r="AL31" s="1007"/>
      <c r="AM31" s="1007"/>
      <c r="AN31" s="1007"/>
      <c r="AO31" s="1007"/>
      <c r="AP31" s="1007" t="s">
        <v>516</v>
      </c>
      <c r="AQ31" s="1007"/>
      <c r="AR31" s="1007"/>
      <c r="AS31" s="1007"/>
      <c r="AT31" s="1007"/>
      <c r="AU31" s="1007" t="s">
        <v>516</v>
      </c>
      <c r="AV31" s="1007"/>
      <c r="AW31" s="1007"/>
      <c r="AX31" s="1007"/>
      <c r="AY31" s="1007"/>
      <c r="AZ31" s="1077" t="s">
        <v>516</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596</v>
      </c>
      <c r="C32" s="1067"/>
      <c r="D32" s="1067"/>
      <c r="E32" s="1067"/>
      <c r="F32" s="1067"/>
      <c r="G32" s="1067"/>
      <c r="H32" s="1067"/>
      <c r="I32" s="1067"/>
      <c r="J32" s="1067"/>
      <c r="K32" s="1067"/>
      <c r="L32" s="1067"/>
      <c r="M32" s="1067"/>
      <c r="N32" s="1067"/>
      <c r="O32" s="1067"/>
      <c r="P32" s="1068"/>
      <c r="Q32" s="1074">
        <v>320</v>
      </c>
      <c r="R32" s="1075"/>
      <c r="S32" s="1075"/>
      <c r="T32" s="1075"/>
      <c r="U32" s="1075"/>
      <c r="V32" s="1075">
        <v>258</v>
      </c>
      <c r="W32" s="1075"/>
      <c r="X32" s="1075"/>
      <c r="Y32" s="1075"/>
      <c r="Z32" s="1075"/>
      <c r="AA32" s="1076">
        <f t="shared" si="2"/>
        <v>62</v>
      </c>
      <c r="AB32" s="1072"/>
      <c r="AC32" s="1072"/>
      <c r="AD32" s="1072"/>
      <c r="AE32" s="1073"/>
      <c r="AF32" s="1071">
        <v>178</v>
      </c>
      <c r="AG32" s="1072"/>
      <c r="AH32" s="1072"/>
      <c r="AI32" s="1072"/>
      <c r="AJ32" s="1073"/>
      <c r="AK32" s="1016">
        <v>24</v>
      </c>
      <c r="AL32" s="1007"/>
      <c r="AM32" s="1007"/>
      <c r="AN32" s="1007"/>
      <c r="AO32" s="1007"/>
      <c r="AP32" s="1007">
        <v>1198</v>
      </c>
      <c r="AQ32" s="1007"/>
      <c r="AR32" s="1007"/>
      <c r="AS32" s="1007"/>
      <c r="AT32" s="1007"/>
      <c r="AU32" s="1007">
        <v>160</v>
      </c>
      <c r="AV32" s="1007"/>
      <c r="AW32" s="1007"/>
      <c r="AX32" s="1007"/>
      <c r="AY32" s="1007"/>
      <c r="AZ32" s="1077" t="s">
        <v>516</v>
      </c>
      <c r="BA32" s="1077"/>
      <c r="BB32" s="1077"/>
      <c r="BC32" s="1077"/>
      <c r="BD32" s="1077"/>
      <c r="BE32" s="1008" t="s">
        <v>597</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598</v>
      </c>
      <c r="C33" s="1067"/>
      <c r="D33" s="1067"/>
      <c r="E33" s="1067"/>
      <c r="F33" s="1067"/>
      <c r="G33" s="1067"/>
      <c r="H33" s="1067"/>
      <c r="I33" s="1067"/>
      <c r="J33" s="1067"/>
      <c r="K33" s="1067"/>
      <c r="L33" s="1067"/>
      <c r="M33" s="1067"/>
      <c r="N33" s="1067"/>
      <c r="O33" s="1067"/>
      <c r="P33" s="1068"/>
      <c r="Q33" s="1074">
        <v>44</v>
      </c>
      <c r="R33" s="1075"/>
      <c r="S33" s="1075"/>
      <c r="T33" s="1075"/>
      <c r="U33" s="1075"/>
      <c r="V33" s="1075">
        <v>43</v>
      </c>
      <c r="W33" s="1075"/>
      <c r="X33" s="1075"/>
      <c r="Y33" s="1075"/>
      <c r="Z33" s="1075"/>
      <c r="AA33" s="1076">
        <f t="shared" si="2"/>
        <v>1</v>
      </c>
      <c r="AB33" s="1072"/>
      <c r="AC33" s="1072"/>
      <c r="AD33" s="1072"/>
      <c r="AE33" s="1073"/>
      <c r="AF33" s="1071">
        <v>1</v>
      </c>
      <c r="AG33" s="1072"/>
      <c r="AH33" s="1072"/>
      <c r="AI33" s="1072"/>
      <c r="AJ33" s="1073"/>
      <c r="AK33" s="1016">
        <v>37</v>
      </c>
      <c r="AL33" s="1007"/>
      <c r="AM33" s="1007"/>
      <c r="AN33" s="1007"/>
      <c r="AO33" s="1007"/>
      <c r="AP33" s="1007">
        <v>91</v>
      </c>
      <c r="AQ33" s="1007"/>
      <c r="AR33" s="1007"/>
      <c r="AS33" s="1007"/>
      <c r="AT33" s="1007"/>
      <c r="AU33" s="1007">
        <v>91</v>
      </c>
      <c r="AV33" s="1007"/>
      <c r="AW33" s="1007"/>
      <c r="AX33" s="1007"/>
      <c r="AY33" s="1007"/>
      <c r="AZ33" s="1077" t="s">
        <v>516</v>
      </c>
      <c r="BA33" s="1077"/>
      <c r="BB33" s="1077"/>
      <c r="BC33" s="1077"/>
      <c r="BD33" s="1077"/>
      <c r="BE33" s="1008" t="s">
        <v>599</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600</v>
      </c>
      <c r="C34" s="1067"/>
      <c r="D34" s="1067"/>
      <c r="E34" s="1067"/>
      <c r="F34" s="1067"/>
      <c r="G34" s="1067"/>
      <c r="H34" s="1067"/>
      <c r="I34" s="1067"/>
      <c r="J34" s="1067"/>
      <c r="K34" s="1067"/>
      <c r="L34" s="1067"/>
      <c r="M34" s="1067"/>
      <c r="N34" s="1067"/>
      <c r="O34" s="1067"/>
      <c r="P34" s="1068"/>
      <c r="Q34" s="1074">
        <v>24</v>
      </c>
      <c r="R34" s="1075"/>
      <c r="S34" s="1075"/>
      <c r="T34" s="1075"/>
      <c r="U34" s="1075"/>
      <c r="V34" s="1075">
        <v>23</v>
      </c>
      <c r="W34" s="1075"/>
      <c r="X34" s="1075"/>
      <c r="Y34" s="1075"/>
      <c r="Z34" s="1075"/>
      <c r="AA34" s="1076">
        <f t="shared" si="2"/>
        <v>1</v>
      </c>
      <c r="AB34" s="1072"/>
      <c r="AC34" s="1072"/>
      <c r="AD34" s="1072"/>
      <c r="AE34" s="1073"/>
      <c r="AF34" s="1071">
        <v>1</v>
      </c>
      <c r="AG34" s="1072"/>
      <c r="AH34" s="1072"/>
      <c r="AI34" s="1072"/>
      <c r="AJ34" s="1073"/>
      <c r="AK34" s="1016">
        <v>21</v>
      </c>
      <c r="AL34" s="1007"/>
      <c r="AM34" s="1007"/>
      <c r="AN34" s="1007"/>
      <c r="AO34" s="1007"/>
      <c r="AP34" s="1007">
        <v>78</v>
      </c>
      <c r="AQ34" s="1007"/>
      <c r="AR34" s="1007"/>
      <c r="AS34" s="1007"/>
      <c r="AT34" s="1007"/>
      <c r="AU34" s="1007">
        <v>78</v>
      </c>
      <c r="AV34" s="1007"/>
      <c r="AW34" s="1007"/>
      <c r="AX34" s="1007"/>
      <c r="AY34" s="1007"/>
      <c r="AZ34" s="1077" t="s">
        <v>516</v>
      </c>
      <c r="BA34" s="1077"/>
      <c r="BB34" s="1077"/>
      <c r="BC34" s="1077"/>
      <c r="BD34" s="1077"/>
      <c r="BE34" s="1008" t="s">
        <v>599</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402</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389</v>
      </c>
      <c r="B63" s="973" t="s">
        <v>403</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f>AF28+AF29+AF30+AF31+AF32+AF33+AF34</f>
        <v>240</v>
      </c>
      <c r="AG63" s="995"/>
      <c r="AH63" s="995"/>
      <c r="AI63" s="995"/>
      <c r="AJ63" s="1058"/>
      <c r="AK63" s="1059"/>
      <c r="AL63" s="999"/>
      <c r="AM63" s="999"/>
      <c r="AN63" s="999"/>
      <c r="AO63" s="999"/>
      <c r="AP63" s="995">
        <f>AP29+AP32+AP33+AP34</f>
        <v>1464</v>
      </c>
      <c r="AQ63" s="995"/>
      <c r="AR63" s="995"/>
      <c r="AS63" s="995"/>
      <c r="AT63" s="995"/>
      <c r="AU63" s="995">
        <f>AU29+AU32+AU33+AU34</f>
        <v>351</v>
      </c>
      <c r="AV63" s="995"/>
      <c r="AW63" s="995"/>
      <c r="AX63" s="995"/>
      <c r="AY63" s="995"/>
      <c r="AZ63" s="1053"/>
      <c r="BA63" s="1053"/>
      <c r="BB63" s="1053"/>
      <c r="BC63" s="1053"/>
      <c r="BD63" s="1053"/>
      <c r="BE63" s="996"/>
      <c r="BF63" s="996"/>
      <c r="BG63" s="996"/>
      <c r="BH63" s="996"/>
      <c r="BI63" s="997"/>
      <c r="BJ63" s="1054" t="s">
        <v>391</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405</v>
      </c>
      <c r="B66" s="1032"/>
      <c r="C66" s="1032"/>
      <c r="D66" s="1032"/>
      <c r="E66" s="1032"/>
      <c r="F66" s="1032"/>
      <c r="G66" s="1032"/>
      <c r="H66" s="1032"/>
      <c r="I66" s="1032"/>
      <c r="J66" s="1032"/>
      <c r="K66" s="1032"/>
      <c r="L66" s="1032"/>
      <c r="M66" s="1032"/>
      <c r="N66" s="1032"/>
      <c r="O66" s="1032"/>
      <c r="P66" s="1033"/>
      <c r="Q66" s="1037" t="s">
        <v>406</v>
      </c>
      <c r="R66" s="1038"/>
      <c r="S66" s="1038"/>
      <c r="T66" s="1038"/>
      <c r="U66" s="1039"/>
      <c r="V66" s="1037" t="s">
        <v>407</v>
      </c>
      <c r="W66" s="1038"/>
      <c r="X66" s="1038"/>
      <c r="Y66" s="1038"/>
      <c r="Z66" s="1039"/>
      <c r="AA66" s="1037" t="s">
        <v>408</v>
      </c>
      <c r="AB66" s="1038"/>
      <c r="AC66" s="1038"/>
      <c r="AD66" s="1038"/>
      <c r="AE66" s="1039"/>
      <c r="AF66" s="1043" t="s">
        <v>409</v>
      </c>
      <c r="AG66" s="1044"/>
      <c r="AH66" s="1044"/>
      <c r="AI66" s="1044"/>
      <c r="AJ66" s="1045"/>
      <c r="AK66" s="1037" t="s">
        <v>410</v>
      </c>
      <c r="AL66" s="1032"/>
      <c r="AM66" s="1032"/>
      <c r="AN66" s="1032"/>
      <c r="AO66" s="1033"/>
      <c r="AP66" s="1037" t="s">
        <v>411</v>
      </c>
      <c r="AQ66" s="1038"/>
      <c r="AR66" s="1038"/>
      <c r="AS66" s="1038"/>
      <c r="AT66" s="1039"/>
      <c r="AU66" s="1037" t="s">
        <v>412</v>
      </c>
      <c r="AV66" s="1038"/>
      <c r="AW66" s="1038"/>
      <c r="AX66" s="1038"/>
      <c r="AY66" s="1039"/>
      <c r="AZ66" s="1037" t="s">
        <v>378</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579</v>
      </c>
      <c r="C68" s="1022"/>
      <c r="D68" s="1022"/>
      <c r="E68" s="1022"/>
      <c r="F68" s="1022"/>
      <c r="G68" s="1022"/>
      <c r="H68" s="1022"/>
      <c r="I68" s="1022"/>
      <c r="J68" s="1022"/>
      <c r="K68" s="1022"/>
      <c r="L68" s="1022"/>
      <c r="M68" s="1022"/>
      <c r="N68" s="1022"/>
      <c r="O68" s="1022"/>
      <c r="P68" s="1023"/>
      <c r="Q68" s="1024">
        <v>7101</v>
      </c>
      <c r="R68" s="1018"/>
      <c r="S68" s="1018"/>
      <c r="T68" s="1018"/>
      <c r="U68" s="1018"/>
      <c r="V68" s="1018">
        <v>6737</v>
      </c>
      <c r="W68" s="1018"/>
      <c r="X68" s="1018"/>
      <c r="Y68" s="1018"/>
      <c r="Z68" s="1018"/>
      <c r="AA68" s="1018">
        <f>Q68-V68</f>
        <v>364</v>
      </c>
      <c r="AB68" s="1018"/>
      <c r="AC68" s="1018"/>
      <c r="AD68" s="1018"/>
      <c r="AE68" s="1018"/>
      <c r="AF68" s="1018">
        <v>364</v>
      </c>
      <c r="AG68" s="1018"/>
      <c r="AH68" s="1018"/>
      <c r="AI68" s="1018"/>
      <c r="AJ68" s="1018"/>
      <c r="AK68" s="1018" t="s">
        <v>516</v>
      </c>
      <c r="AL68" s="1018"/>
      <c r="AM68" s="1018"/>
      <c r="AN68" s="1018"/>
      <c r="AO68" s="1018"/>
      <c r="AP68" s="1018" t="s">
        <v>578</v>
      </c>
      <c r="AQ68" s="1018"/>
      <c r="AR68" s="1018"/>
      <c r="AS68" s="1018"/>
      <c r="AT68" s="1018"/>
      <c r="AU68" s="1018" t="s">
        <v>516</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580</v>
      </c>
      <c r="C69" s="1011"/>
      <c r="D69" s="1011"/>
      <c r="E69" s="1011"/>
      <c r="F69" s="1011"/>
      <c r="G69" s="1011"/>
      <c r="H69" s="1011"/>
      <c r="I69" s="1011"/>
      <c r="J69" s="1011"/>
      <c r="K69" s="1011"/>
      <c r="L69" s="1011"/>
      <c r="M69" s="1011"/>
      <c r="N69" s="1011"/>
      <c r="O69" s="1011"/>
      <c r="P69" s="1012"/>
      <c r="Q69" s="1013">
        <v>149</v>
      </c>
      <c r="R69" s="1007"/>
      <c r="S69" s="1007"/>
      <c r="T69" s="1007"/>
      <c r="U69" s="1007"/>
      <c r="V69" s="1007">
        <v>138</v>
      </c>
      <c r="W69" s="1007"/>
      <c r="X69" s="1007"/>
      <c r="Y69" s="1007"/>
      <c r="Z69" s="1007"/>
      <c r="AA69" s="1007">
        <f t="shared" ref="AA69:AA77" si="3">Q69-V69</f>
        <v>11</v>
      </c>
      <c r="AB69" s="1007"/>
      <c r="AC69" s="1007"/>
      <c r="AD69" s="1007"/>
      <c r="AE69" s="1007"/>
      <c r="AF69" s="1007">
        <v>11</v>
      </c>
      <c r="AG69" s="1007"/>
      <c r="AH69" s="1007"/>
      <c r="AI69" s="1007"/>
      <c r="AJ69" s="1007"/>
      <c r="AK69" s="1007">
        <v>5</v>
      </c>
      <c r="AL69" s="1007"/>
      <c r="AM69" s="1007"/>
      <c r="AN69" s="1007"/>
      <c r="AO69" s="1007"/>
      <c r="AP69" s="1007" t="s">
        <v>516</v>
      </c>
      <c r="AQ69" s="1007"/>
      <c r="AR69" s="1007"/>
      <c r="AS69" s="1007"/>
      <c r="AT69" s="1007"/>
      <c r="AU69" s="1007" t="s">
        <v>516</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581</v>
      </c>
      <c r="C70" s="1011"/>
      <c r="D70" s="1011"/>
      <c r="E70" s="1011"/>
      <c r="F70" s="1011"/>
      <c r="G70" s="1011"/>
      <c r="H70" s="1011"/>
      <c r="I70" s="1011"/>
      <c r="J70" s="1011"/>
      <c r="K70" s="1011"/>
      <c r="L70" s="1011"/>
      <c r="M70" s="1011"/>
      <c r="N70" s="1011"/>
      <c r="O70" s="1011"/>
      <c r="P70" s="1012"/>
      <c r="Q70" s="1013">
        <v>532</v>
      </c>
      <c r="R70" s="1007"/>
      <c r="S70" s="1007"/>
      <c r="T70" s="1007"/>
      <c r="U70" s="1007"/>
      <c r="V70" s="1007">
        <v>514</v>
      </c>
      <c r="W70" s="1007"/>
      <c r="X70" s="1007"/>
      <c r="Y70" s="1007"/>
      <c r="Z70" s="1007"/>
      <c r="AA70" s="1007">
        <f t="shared" si="3"/>
        <v>18</v>
      </c>
      <c r="AB70" s="1007"/>
      <c r="AC70" s="1007"/>
      <c r="AD70" s="1007"/>
      <c r="AE70" s="1007"/>
      <c r="AF70" s="1007">
        <v>18</v>
      </c>
      <c r="AG70" s="1007"/>
      <c r="AH70" s="1007"/>
      <c r="AI70" s="1007"/>
      <c r="AJ70" s="1007"/>
      <c r="AK70" s="1007">
        <v>9</v>
      </c>
      <c r="AL70" s="1007"/>
      <c r="AM70" s="1007"/>
      <c r="AN70" s="1007"/>
      <c r="AO70" s="1007"/>
      <c r="AP70" s="1007" t="s">
        <v>516</v>
      </c>
      <c r="AQ70" s="1007"/>
      <c r="AR70" s="1007"/>
      <c r="AS70" s="1007"/>
      <c r="AT70" s="1007"/>
      <c r="AU70" s="1007" t="s">
        <v>516</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582</v>
      </c>
      <c r="C71" s="1011"/>
      <c r="D71" s="1011"/>
      <c r="E71" s="1011"/>
      <c r="F71" s="1011"/>
      <c r="G71" s="1011"/>
      <c r="H71" s="1011"/>
      <c r="I71" s="1011"/>
      <c r="J71" s="1011"/>
      <c r="K71" s="1011"/>
      <c r="L71" s="1011"/>
      <c r="M71" s="1011"/>
      <c r="N71" s="1011"/>
      <c r="O71" s="1011"/>
      <c r="P71" s="1012"/>
      <c r="Q71" s="1013">
        <v>170790</v>
      </c>
      <c r="R71" s="1007"/>
      <c r="S71" s="1007"/>
      <c r="T71" s="1007"/>
      <c r="U71" s="1007"/>
      <c r="V71" s="1007">
        <v>165043</v>
      </c>
      <c r="W71" s="1007"/>
      <c r="X71" s="1007"/>
      <c r="Y71" s="1007"/>
      <c r="Z71" s="1007"/>
      <c r="AA71" s="1007">
        <f t="shared" si="3"/>
        <v>5747</v>
      </c>
      <c r="AB71" s="1007"/>
      <c r="AC71" s="1007"/>
      <c r="AD71" s="1007"/>
      <c r="AE71" s="1007"/>
      <c r="AF71" s="1007">
        <v>5743</v>
      </c>
      <c r="AG71" s="1007"/>
      <c r="AH71" s="1007"/>
      <c r="AI71" s="1007"/>
      <c r="AJ71" s="1007"/>
      <c r="AK71" s="1007">
        <v>6172</v>
      </c>
      <c r="AL71" s="1007"/>
      <c r="AM71" s="1007"/>
      <c r="AN71" s="1007"/>
      <c r="AO71" s="1007"/>
      <c r="AP71" s="1007" t="s">
        <v>516</v>
      </c>
      <c r="AQ71" s="1007"/>
      <c r="AR71" s="1007"/>
      <c r="AS71" s="1007"/>
      <c r="AT71" s="1007"/>
      <c r="AU71" s="1007" t="s">
        <v>516</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583</v>
      </c>
      <c r="C72" s="1011"/>
      <c r="D72" s="1011"/>
      <c r="E72" s="1011"/>
      <c r="F72" s="1011"/>
      <c r="G72" s="1011"/>
      <c r="H72" s="1011"/>
      <c r="I72" s="1011"/>
      <c r="J72" s="1011"/>
      <c r="K72" s="1011"/>
      <c r="L72" s="1011"/>
      <c r="M72" s="1011"/>
      <c r="N72" s="1011"/>
      <c r="O72" s="1011"/>
      <c r="P72" s="1012"/>
      <c r="Q72" s="1013">
        <v>818</v>
      </c>
      <c r="R72" s="1007"/>
      <c r="S72" s="1007"/>
      <c r="T72" s="1007"/>
      <c r="U72" s="1007"/>
      <c r="V72" s="1007">
        <v>803</v>
      </c>
      <c r="W72" s="1007"/>
      <c r="X72" s="1007"/>
      <c r="Y72" s="1007"/>
      <c r="Z72" s="1007"/>
      <c r="AA72" s="1007">
        <f t="shared" si="3"/>
        <v>15</v>
      </c>
      <c r="AB72" s="1007"/>
      <c r="AC72" s="1007"/>
      <c r="AD72" s="1007"/>
      <c r="AE72" s="1007"/>
      <c r="AF72" s="1007">
        <v>15</v>
      </c>
      <c r="AG72" s="1007"/>
      <c r="AH72" s="1007"/>
      <c r="AI72" s="1007"/>
      <c r="AJ72" s="1007"/>
      <c r="AK72" s="1007">
        <v>0</v>
      </c>
      <c r="AL72" s="1007"/>
      <c r="AM72" s="1007"/>
      <c r="AN72" s="1007"/>
      <c r="AO72" s="1007"/>
      <c r="AP72" s="1007" t="s">
        <v>516</v>
      </c>
      <c r="AQ72" s="1007"/>
      <c r="AR72" s="1007"/>
      <c r="AS72" s="1007"/>
      <c r="AT72" s="1007"/>
      <c r="AU72" s="1007" t="s">
        <v>516</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584</v>
      </c>
      <c r="C73" s="1011"/>
      <c r="D73" s="1011"/>
      <c r="E73" s="1011"/>
      <c r="F73" s="1011"/>
      <c r="G73" s="1011"/>
      <c r="H73" s="1011"/>
      <c r="I73" s="1011"/>
      <c r="J73" s="1011"/>
      <c r="K73" s="1011"/>
      <c r="L73" s="1011"/>
      <c r="M73" s="1011"/>
      <c r="N73" s="1011"/>
      <c r="O73" s="1011"/>
      <c r="P73" s="1012"/>
      <c r="Q73" s="1013">
        <v>3073</v>
      </c>
      <c r="R73" s="1007"/>
      <c r="S73" s="1007"/>
      <c r="T73" s="1007"/>
      <c r="U73" s="1007"/>
      <c r="V73" s="1007">
        <v>3025</v>
      </c>
      <c r="W73" s="1007"/>
      <c r="X73" s="1007"/>
      <c r="Y73" s="1007"/>
      <c r="Z73" s="1007"/>
      <c r="AA73" s="1007">
        <f t="shared" si="3"/>
        <v>48</v>
      </c>
      <c r="AB73" s="1007"/>
      <c r="AC73" s="1007"/>
      <c r="AD73" s="1007"/>
      <c r="AE73" s="1007"/>
      <c r="AF73" s="1007">
        <v>48</v>
      </c>
      <c r="AG73" s="1007"/>
      <c r="AH73" s="1007"/>
      <c r="AI73" s="1007"/>
      <c r="AJ73" s="1007"/>
      <c r="AK73" s="1007" t="s">
        <v>516</v>
      </c>
      <c r="AL73" s="1007"/>
      <c r="AM73" s="1007"/>
      <c r="AN73" s="1007"/>
      <c r="AO73" s="1007"/>
      <c r="AP73" s="1007">
        <v>2</v>
      </c>
      <c r="AQ73" s="1007"/>
      <c r="AR73" s="1007"/>
      <c r="AS73" s="1007"/>
      <c r="AT73" s="1007"/>
      <c r="AU73" s="1007">
        <v>0</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585</v>
      </c>
      <c r="C74" s="1011"/>
      <c r="D74" s="1011"/>
      <c r="E74" s="1011"/>
      <c r="F74" s="1011"/>
      <c r="G74" s="1011"/>
      <c r="H74" s="1011"/>
      <c r="I74" s="1011"/>
      <c r="J74" s="1011"/>
      <c r="K74" s="1011"/>
      <c r="L74" s="1011"/>
      <c r="M74" s="1011"/>
      <c r="N74" s="1011"/>
      <c r="O74" s="1011"/>
      <c r="P74" s="1012"/>
      <c r="Q74" s="1013">
        <v>15734</v>
      </c>
      <c r="R74" s="1007"/>
      <c r="S74" s="1007"/>
      <c r="T74" s="1007"/>
      <c r="U74" s="1007"/>
      <c r="V74" s="1007">
        <v>15471</v>
      </c>
      <c r="W74" s="1007"/>
      <c r="X74" s="1007"/>
      <c r="Y74" s="1007"/>
      <c r="Z74" s="1007"/>
      <c r="AA74" s="1007">
        <f t="shared" si="3"/>
        <v>263</v>
      </c>
      <c r="AB74" s="1007"/>
      <c r="AC74" s="1007"/>
      <c r="AD74" s="1007"/>
      <c r="AE74" s="1007"/>
      <c r="AF74" s="1007">
        <v>5265</v>
      </c>
      <c r="AG74" s="1007"/>
      <c r="AH74" s="1007"/>
      <c r="AI74" s="1007"/>
      <c r="AJ74" s="1007"/>
      <c r="AK74" s="1007" t="s">
        <v>516</v>
      </c>
      <c r="AL74" s="1007"/>
      <c r="AM74" s="1007"/>
      <c r="AN74" s="1007"/>
      <c r="AO74" s="1007"/>
      <c r="AP74" s="1007">
        <v>5187</v>
      </c>
      <c r="AQ74" s="1007"/>
      <c r="AR74" s="1007"/>
      <c r="AS74" s="1007"/>
      <c r="AT74" s="1007"/>
      <c r="AU74" s="1007">
        <v>104</v>
      </c>
      <c r="AV74" s="1007"/>
      <c r="AW74" s="1007"/>
      <c r="AX74" s="1007"/>
      <c r="AY74" s="1007"/>
      <c r="AZ74" s="1008" t="s">
        <v>586</v>
      </c>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587</v>
      </c>
      <c r="C75" s="1011"/>
      <c r="D75" s="1011"/>
      <c r="E75" s="1011"/>
      <c r="F75" s="1011"/>
      <c r="G75" s="1011"/>
      <c r="H75" s="1011"/>
      <c r="I75" s="1011"/>
      <c r="J75" s="1011"/>
      <c r="K75" s="1011"/>
      <c r="L75" s="1011"/>
      <c r="M75" s="1011"/>
      <c r="N75" s="1011"/>
      <c r="O75" s="1011"/>
      <c r="P75" s="1012"/>
      <c r="Q75" s="1014">
        <v>103</v>
      </c>
      <c r="R75" s="1015"/>
      <c r="S75" s="1015"/>
      <c r="T75" s="1015"/>
      <c r="U75" s="1016"/>
      <c r="V75" s="1017">
        <v>98</v>
      </c>
      <c r="W75" s="1015"/>
      <c r="X75" s="1015"/>
      <c r="Y75" s="1015"/>
      <c r="Z75" s="1016"/>
      <c r="AA75" s="1017">
        <f t="shared" si="3"/>
        <v>5</v>
      </c>
      <c r="AB75" s="1015"/>
      <c r="AC75" s="1015"/>
      <c r="AD75" s="1015"/>
      <c r="AE75" s="1016"/>
      <c r="AF75" s="1017">
        <v>5</v>
      </c>
      <c r="AG75" s="1015"/>
      <c r="AH75" s="1015"/>
      <c r="AI75" s="1015"/>
      <c r="AJ75" s="1016"/>
      <c r="AK75" s="1017">
        <v>12</v>
      </c>
      <c r="AL75" s="1015"/>
      <c r="AM75" s="1015"/>
      <c r="AN75" s="1015"/>
      <c r="AO75" s="1016"/>
      <c r="AP75" s="1017" t="s">
        <v>516</v>
      </c>
      <c r="AQ75" s="1015"/>
      <c r="AR75" s="1015"/>
      <c r="AS75" s="1015"/>
      <c r="AT75" s="1016"/>
      <c r="AU75" s="1017" t="s">
        <v>516</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588</v>
      </c>
      <c r="C76" s="1011"/>
      <c r="D76" s="1011"/>
      <c r="E76" s="1011"/>
      <c r="F76" s="1011"/>
      <c r="G76" s="1011"/>
      <c r="H76" s="1011"/>
      <c r="I76" s="1011"/>
      <c r="J76" s="1011"/>
      <c r="K76" s="1011"/>
      <c r="L76" s="1011"/>
      <c r="M76" s="1011"/>
      <c r="N76" s="1011"/>
      <c r="O76" s="1011"/>
      <c r="P76" s="1012"/>
      <c r="Q76" s="1014">
        <v>255</v>
      </c>
      <c r="R76" s="1015"/>
      <c r="S76" s="1015"/>
      <c r="T76" s="1015"/>
      <c r="U76" s="1016"/>
      <c r="V76" s="1017">
        <v>246</v>
      </c>
      <c r="W76" s="1015"/>
      <c r="X76" s="1015"/>
      <c r="Y76" s="1015"/>
      <c r="Z76" s="1016"/>
      <c r="AA76" s="1017">
        <f t="shared" si="3"/>
        <v>9</v>
      </c>
      <c r="AB76" s="1015"/>
      <c r="AC76" s="1015"/>
      <c r="AD76" s="1015"/>
      <c r="AE76" s="1016"/>
      <c r="AF76" s="1017">
        <v>8</v>
      </c>
      <c r="AG76" s="1015"/>
      <c r="AH76" s="1015"/>
      <c r="AI76" s="1015"/>
      <c r="AJ76" s="1016"/>
      <c r="AK76" s="1017">
        <v>25</v>
      </c>
      <c r="AL76" s="1015"/>
      <c r="AM76" s="1015"/>
      <c r="AN76" s="1015"/>
      <c r="AO76" s="1016"/>
      <c r="AP76" s="1017" t="s">
        <v>516</v>
      </c>
      <c r="AQ76" s="1015"/>
      <c r="AR76" s="1015"/>
      <c r="AS76" s="1015"/>
      <c r="AT76" s="1016"/>
      <c r="AU76" s="1017" t="s">
        <v>516</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589</v>
      </c>
      <c r="C77" s="1011"/>
      <c r="D77" s="1011"/>
      <c r="E77" s="1011"/>
      <c r="F77" s="1011"/>
      <c r="G77" s="1011"/>
      <c r="H77" s="1011"/>
      <c r="I77" s="1011"/>
      <c r="J77" s="1011"/>
      <c r="K77" s="1011"/>
      <c r="L77" s="1011"/>
      <c r="M77" s="1011"/>
      <c r="N77" s="1011"/>
      <c r="O77" s="1011"/>
      <c r="P77" s="1012"/>
      <c r="Q77" s="1014">
        <v>917</v>
      </c>
      <c r="R77" s="1015"/>
      <c r="S77" s="1015"/>
      <c r="T77" s="1015"/>
      <c r="U77" s="1016"/>
      <c r="V77" s="1017">
        <v>905</v>
      </c>
      <c r="W77" s="1015"/>
      <c r="X77" s="1015"/>
      <c r="Y77" s="1015"/>
      <c r="Z77" s="1016"/>
      <c r="AA77" s="1017">
        <f t="shared" si="3"/>
        <v>12</v>
      </c>
      <c r="AB77" s="1015"/>
      <c r="AC77" s="1015"/>
      <c r="AD77" s="1015"/>
      <c r="AE77" s="1016"/>
      <c r="AF77" s="1017">
        <v>12</v>
      </c>
      <c r="AG77" s="1015"/>
      <c r="AH77" s="1015"/>
      <c r="AI77" s="1015"/>
      <c r="AJ77" s="1016"/>
      <c r="AK77" s="1017">
        <v>34</v>
      </c>
      <c r="AL77" s="1015"/>
      <c r="AM77" s="1015"/>
      <c r="AN77" s="1015"/>
      <c r="AO77" s="1016"/>
      <c r="AP77" s="1017">
        <v>9</v>
      </c>
      <c r="AQ77" s="1015"/>
      <c r="AR77" s="1015"/>
      <c r="AS77" s="1015"/>
      <c r="AT77" s="1016"/>
      <c r="AU77" s="1017">
        <v>1</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389</v>
      </c>
      <c r="B88" s="973" t="s">
        <v>413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f>AF68+AF69+AF70+AF71+AF72+AF73+AF74+AF75+AF76+AF77</f>
        <v>11489</v>
      </c>
      <c r="AG88" s="995"/>
      <c r="AH88" s="995"/>
      <c r="AI88" s="995"/>
      <c r="AJ88" s="995"/>
      <c r="AK88" s="999"/>
      <c r="AL88" s="999"/>
      <c r="AM88" s="999"/>
      <c r="AN88" s="999"/>
      <c r="AO88" s="999"/>
      <c r="AP88" s="995">
        <f>AP73+AP74+AP77</f>
        <v>5198</v>
      </c>
      <c r="AQ88" s="995"/>
      <c r="AR88" s="995"/>
      <c r="AS88" s="995"/>
      <c r="AT88" s="995"/>
      <c r="AU88" s="995">
        <f>AU73+AU74+AU77</f>
        <v>105</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389</v>
      </c>
      <c r="BR102" s="973" t="s">
        <v>414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415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416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419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421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422</v>
      </c>
      <c r="AB109" s="932"/>
      <c r="AC109" s="932"/>
      <c r="AD109" s="932"/>
      <c r="AE109" s="933"/>
      <c r="AF109" s="934" t="s">
        <v>423</v>
      </c>
      <c r="AG109" s="932"/>
      <c r="AH109" s="932"/>
      <c r="AI109" s="932"/>
      <c r="AJ109" s="933"/>
      <c r="AK109" s="934" t="s">
        <v>308</v>
      </c>
      <c r="AL109" s="932"/>
      <c r="AM109" s="932"/>
      <c r="AN109" s="932"/>
      <c r="AO109" s="933"/>
      <c r="AP109" s="934" t="s">
        <v>424</v>
      </c>
      <c r="AQ109" s="932"/>
      <c r="AR109" s="932"/>
      <c r="AS109" s="932"/>
      <c r="AT109" s="965"/>
      <c r="AU109" s="931" t="s">
        <v>421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422</v>
      </c>
      <c r="BR109" s="932"/>
      <c r="BS109" s="932"/>
      <c r="BT109" s="932"/>
      <c r="BU109" s="933"/>
      <c r="BV109" s="934" t="s">
        <v>423</v>
      </c>
      <c r="BW109" s="932"/>
      <c r="BX109" s="932"/>
      <c r="BY109" s="932"/>
      <c r="BZ109" s="933"/>
      <c r="CA109" s="934" t="s">
        <v>308</v>
      </c>
      <c r="CB109" s="932"/>
      <c r="CC109" s="932"/>
      <c r="CD109" s="932"/>
      <c r="CE109" s="933"/>
      <c r="CF109" s="972" t="s">
        <v>424</v>
      </c>
      <c r="CG109" s="972"/>
      <c r="CH109" s="972"/>
      <c r="CI109" s="972"/>
      <c r="CJ109" s="972"/>
      <c r="CK109" s="934" t="s">
        <v>425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422</v>
      </c>
      <c r="DH109" s="932"/>
      <c r="DI109" s="932"/>
      <c r="DJ109" s="932"/>
      <c r="DK109" s="933"/>
      <c r="DL109" s="934" t="s">
        <v>423</v>
      </c>
      <c r="DM109" s="932"/>
      <c r="DN109" s="932"/>
      <c r="DO109" s="932"/>
      <c r="DP109" s="933"/>
      <c r="DQ109" s="934" t="s">
        <v>308</v>
      </c>
      <c r="DR109" s="932"/>
      <c r="DS109" s="932"/>
      <c r="DT109" s="932"/>
      <c r="DU109" s="933"/>
      <c r="DV109" s="934" t="s">
        <v>424</v>
      </c>
      <c r="DW109" s="932"/>
      <c r="DX109" s="932"/>
      <c r="DY109" s="932"/>
      <c r="DZ109" s="965"/>
    </row>
    <row r="110" spans="1:131" s="230" customFormat="1" ht="26.25" customHeight="1" x14ac:dyDescent="0.15">
      <c r="A110" s="843" t="s">
        <v>426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1215309</v>
      </c>
      <c r="AB110" s="925"/>
      <c r="AC110" s="925"/>
      <c r="AD110" s="925"/>
      <c r="AE110" s="926"/>
      <c r="AF110" s="927">
        <v>1216619</v>
      </c>
      <c r="AG110" s="925"/>
      <c r="AH110" s="925"/>
      <c r="AI110" s="925"/>
      <c r="AJ110" s="926"/>
      <c r="AK110" s="927">
        <v>1222431</v>
      </c>
      <c r="AL110" s="925"/>
      <c r="AM110" s="925"/>
      <c r="AN110" s="925"/>
      <c r="AO110" s="926"/>
      <c r="AP110" s="928">
        <v>30.5</v>
      </c>
      <c r="AQ110" s="929"/>
      <c r="AR110" s="929"/>
      <c r="AS110" s="929"/>
      <c r="AT110" s="930"/>
      <c r="AU110" s="966" t="s">
        <v>75</v>
      </c>
      <c r="AV110" s="967"/>
      <c r="AW110" s="967"/>
      <c r="AX110" s="967"/>
      <c r="AY110" s="967"/>
      <c r="AZ110" s="896" t="s">
        <v>427</v>
      </c>
      <c r="BA110" s="844"/>
      <c r="BB110" s="844"/>
      <c r="BC110" s="844"/>
      <c r="BD110" s="844"/>
      <c r="BE110" s="844"/>
      <c r="BF110" s="844"/>
      <c r="BG110" s="844"/>
      <c r="BH110" s="844"/>
      <c r="BI110" s="844"/>
      <c r="BJ110" s="844"/>
      <c r="BK110" s="844"/>
      <c r="BL110" s="844"/>
      <c r="BM110" s="844"/>
      <c r="BN110" s="844"/>
      <c r="BO110" s="844"/>
      <c r="BP110" s="845"/>
      <c r="BQ110" s="897">
        <v>11979470</v>
      </c>
      <c r="BR110" s="878"/>
      <c r="BS110" s="878"/>
      <c r="BT110" s="878"/>
      <c r="BU110" s="878"/>
      <c r="BV110" s="878">
        <v>13619295</v>
      </c>
      <c r="BW110" s="878"/>
      <c r="BX110" s="878"/>
      <c r="BY110" s="878"/>
      <c r="BZ110" s="878"/>
      <c r="CA110" s="878">
        <v>13929768</v>
      </c>
      <c r="CB110" s="878"/>
      <c r="CC110" s="878"/>
      <c r="CD110" s="878"/>
      <c r="CE110" s="878"/>
      <c r="CF110" s="902">
        <v>348</v>
      </c>
      <c r="CG110" s="903"/>
      <c r="CH110" s="903"/>
      <c r="CI110" s="903"/>
      <c r="CJ110" s="903"/>
      <c r="CK110" s="962" t="s">
        <v>428</v>
      </c>
      <c r="CL110" s="855"/>
      <c r="CM110" s="896" t="s">
        <v>429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430</v>
      </c>
      <c r="DH110" s="878"/>
      <c r="DI110" s="878"/>
      <c r="DJ110" s="878"/>
      <c r="DK110" s="878"/>
      <c r="DL110" s="878" t="s">
        <v>431</v>
      </c>
      <c r="DM110" s="878"/>
      <c r="DN110" s="878"/>
      <c r="DO110" s="878"/>
      <c r="DP110" s="878"/>
      <c r="DQ110" s="878" t="s">
        <v>430</v>
      </c>
      <c r="DR110" s="878"/>
      <c r="DS110" s="878"/>
      <c r="DT110" s="878"/>
      <c r="DU110" s="878"/>
      <c r="DV110" s="879" t="s">
        <v>432</v>
      </c>
      <c r="DW110" s="879"/>
      <c r="DX110" s="879"/>
      <c r="DY110" s="879"/>
      <c r="DZ110" s="880"/>
    </row>
    <row r="111" spans="1:131" s="230" customFormat="1" ht="26.25" customHeight="1" x14ac:dyDescent="0.15">
      <c r="A111" s="810" t="s">
        <v>433</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431</v>
      </c>
      <c r="AB111" s="955"/>
      <c r="AC111" s="955"/>
      <c r="AD111" s="955"/>
      <c r="AE111" s="956"/>
      <c r="AF111" s="957" t="s">
        <v>430</v>
      </c>
      <c r="AG111" s="955"/>
      <c r="AH111" s="955"/>
      <c r="AI111" s="955"/>
      <c r="AJ111" s="956"/>
      <c r="AK111" s="957" t="s">
        <v>434</v>
      </c>
      <c r="AL111" s="955"/>
      <c r="AM111" s="955"/>
      <c r="AN111" s="955"/>
      <c r="AO111" s="956"/>
      <c r="AP111" s="958" t="s">
        <v>431</v>
      </c>
      <c r="AQ111" s="959"/>
      <c r="AR111" s="959"/>
      <c r="AS111" s="959"/>
      <c r="AT111" s="960"/>
      <c r="AU111" s="968"/>
      <c r="AV111" s="969"/>
      <c r="AW111" s="969"/>
      <c r="AX111" s="969"/>
      <c r="AY111" s="969"/>
      <c r="AZ111" s="851" t="s">
        <v>435</v>
      </c>
      <c r="BA111" s="788"/>
      <c r="BB111" s="788"/>
      <c r="BC111" s="788"/>
      <c r="BD111" s="788"/>
      <c r="BE111" s="788"/>
      <c r="BF111" s="788"/>
      <c r="BG111" s="788"/>
      <c r="BH111" s="788"/>
      <c r="BI111" s="788"/>
      <c r="BJ111" s="788"/>
      <c r="BK111" s="788"/>
      <c r="BL111" s="788"/>
      <c r="BM111" s="788"/>
      <c r="BN111" s="788"/>
      <c r="BO111" s="788"/>
      <c r="BP111" s="789"/>
      <c r="BQ111" s="852" t="s">
        <v>431</v>
      </c>
      <c r="BR111" s="853"/>
      <c r="BS111" s="853"/>
      <c r="BT111" s="853"/>
      <c r="BU111" s="853"/>
      <c r="BV111" s="853" t="s">
        <v>436</v>
      </c>
      <c r="BW111" s="853"/>
      <c r="BX111" s="853"/>
      <c r="BY111" s="853"/>
      <c r="BZ111" s="853"/>
      <c r="CA111" s="853" t="s">
        <v>432</v>
      </c>
      <c r="CB111" s="853"/>
      <c r="CC111" s="853"/>
      <c r="CD111" s="853"/>
      <c r="CE111" s="853"/>
      <c r="CF111" s="911" t="s">
        <v>437</v>
      </c>
      <c r="CG111" s="912"/>
      <c r="CH111" s="912"/>
      <c r="CI111" s="912"/>
      <c r="CJ111" s="912"/>
      <c r="CK111" s="963"/>
      <c r="CL111" s="857"/>
      <c r="CM111" s="851" t="s">
        <v>438</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430</v>
      </c>
      <c r="DH111" s="853"/>
      <c r="DI111" s="853"/>
      <c r="DJ111" s="853"/>
      <c r="DK111" s="853"/>
      <c r="DL111" s="853" t="s">
        <v>432</v>
      </c>
      <c r="DM111" s="853"/>
      <c r="DN111" s="853"/>
      <c r="DO111" s="853"/>
      <c r="DP111" s="853"/>
      <c r="DQ111" s="853" t="s">
        <v>430</v>
      </c>
      <c r="DR111" s="853"/>
      <c r="DS111" s="853"/>
      <c r="DT111" s="853"/>
      <c r="DU111" s="853"/>
      <c r="DV111" s="830" t="s">
        <v>430</v>
      </c>
      <c r="DW111" s="830"/>
      <c r="DX111" s="830"/>
      <c r="DY111" s="830"/>
      <c r="DZ111" s="831"/>
    </row>
    <row r="112" spans="1:131" s="230" customFormat="1" ht="26.25" customHeight="1" x14ac:dyDescent="0.15">
      <c r="A112" s="948" t="s">
        <v>439</v>
      </c>
      <c r="B112" s="949"/>
      <c r="C112" s="788" t="s">
        <v>440</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430</v>
      </c>
      <c r="AB112" s="816"/>
      <c r="AC112" s="816"/>
      <c r="AD112" s="816"/>
      <c r="AE112" s="817"/>
      <c r="AF112" s="818" t="s">
        <v>441</v>
      </c>
      <c r="AG112" s="816"/>
      <c r="AH112" s="816"/>
      <c r="AI112" s="816"/>
      <c r="AJ112" s="817"/>
      <c r="AK112" s="818" t="s">
        <v>431</v>
      </c>
      <c r="AL112" s="816"/>
      <c r="AM112" s="816"/>
      <c r="AN112" s="816"/>
      <c r="AO112" s="817"/>
      <c r="AP112" s="860" t="s">
        <v>442</v>
      </c>
      <c r="AQ112" s="861"/>
      <c r="AR112" s="861"/>
      <c r="AS112" s="861"/>
      <c r="AT112" s="862"/>
      <c r="AU112" s="968"/>
      <c r="AV112" s="969"/>
      <c r="AW112" s="969"/>
      <c r="AX112" s="969"/>
      <c r="AY112" s="969"/>
      <c r="AZ112" s="851" t="s">
        <v>443</v>
      </c>
      <c r="BA112" s="788"/>
      <c r="BB112" s="788"/>
      <c r="BC112" s="788"/>
      <c r="BD112" s="788"/>
      <c r="BE112" s="788"/>
      <c r="BF112" s="788"/>
      <c r="BG112" s="788"/>
      <c r="BH112" s="788"/>
      <c r="BI112" s="788"/>
      <c r="BJ112" s="788"/>
      <c r="BK112" s="788"/>
      <c r="BL112" s="788"/>
      <c r="BM112" s="788"/>
      <c r="BN112" s="788"/>
      <c r="BO112" s="788"/>
      <c r="BP112" s="789"/>
      <c r="BQ112" s="852">
        <v>541706</v>
      </c>
      <c r="BR112" s="853"/>
      <c r="BS112" s="853"/>
      <c r="BT112" s="853"/>
      <c r="BU112" s="853"/>
      <c r="BV112" s="853">
        <v>429414</v>
      </c>
      <c r="BW112" s="853"/>
      <c r="BX112" s="853"/>
      <c r="BY112" s="853"/>
      <c r="BZ112" s="853"/>
      <c r="CA112" s="853">
        <v>351386</v>
      </c>
      <c r="CB112" s="853"/>
      <c r="CC112" s="853"/>
      <c r="CD112" s="853"/>
      <c r="CE112" s="853"/>
      <c r="CF112" s="911">
        <v>8.8000000000000007</v>
      </c>
      <c r="CG112" s="912"/>
      <c r="CH112" s="912"/>
      <c r="CI112" s="912"/>
      <c r="CJ112" s="912"/>
      <c r="CK112" s="963"/>
      <c r="CL112" s="857"/>
      <c r="CM112" s="851" t="s">
        <v>444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434</v>
      </c>
      <c r="DH112" s="853"/>
      <c r="DI112" s="853"/>
      <c r="DJ112" s="853"/>
      <c r="DK112" s="853"/>
      <c r="DL112" s="853" t="s">
        <v>431</v>
      </c>
      <c r="DM112" s="853"/>
      <c r="DN112" s="853"/>
      <c r="DO112" s="853"/>
      <c r="DP112" s="853"/>
      <c r="DQ112" s="853" t="s">
        <v>431</v>
      </c>
      <c r="DR112" s="853"/>
      <c r="DS112" s="853"/>
      <c r="DT112" s="853"/>
      <c r="DU112" s="853"/>
      <c r="DV112" s="830" t="s">
        <v>437</v>
      </c>
      <c r="DW112" s="830"/>
      <c r="DX112" s="830"/>
      <c r="DY112" s="830"/>
      <c r="DZ112" s="831"/>
    </row>
    <row r="113" spans="1:130" s="230" customFormat="1" ht="26.25" customHeight="1" x14ac:dyDescent="0.15">
      <c r="A113" s="950"/>
      <c r="B113" s="951"/>
      <c r="C113" s="788" t="s">
        <v>445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81591</v>
      </c>
      <c r="AB113" s="955"/>
      <c r="AC113" s="955"/>
      <c r="AD113" s="955"/>
      <c r="AE113" s="956"/>
      <c r="AF113" s="957">
        <v>73458</v>
      </c>
      <c r="AG113" s="955"/>
      <c r="AH113" s="955"/>
      <c r="AI113" s="955"/>
      <c r="AJ113" s="956"/>
      <c r="AK113" s="957">
        <v>69550</v>
      </c>
      <c r="AL113" s="955"/>
      <c r="AM113" s="955"/>
      <c r="AN113" s="955"/>
      <c r="AO113" s="956"/>
      <c r="AP113" s="958">
        <v>1.7</v>
      </c>
      <c r="AQ113" s="959"/>
      <c r="AR113" s="959"/>
      <c r="AS113" s="959"/>
      <c r="AT113" s="960"/>
      <c r="AU113" s="968"/>
      <c r="AV113" s="969"/>
      <c r="AW113" s="969"/>
      <c r="AX113" s="969"/>
      <c r="AY113" s="969"/>
      <c r="AZ113" s="851" t="s">
        <v>446</v>
      </c>
      <c r="BA113" s="788"/>
      <c r="BB113" s="788"/>
      <c r="BC113" s="788"/>
      <c r="BD113" s="788"/>
      <c r="BE113" s="788"/>
      <c r="BF113" s="788"/>
      <c r="BG113" s="788"/>
      <c r="BH113" s="788"/>
      <c r="BI113" s="788"/>
      <c r="BJ113" s="788"/>
      <c r="BK113" s="788"/>
      <c r="BL113" s="788"/>
      <c r="BM113" s="788"/>
      <c r="BN113" s="788"/>
      <c r="BO113" s="788"/>
      <c r="BP113" s="789"/>
      <c r="BQ113" s="852">
        <v>134775</v>
      </c>
      <c r="BR113" s="853"/>
      <c r="BS113" s="853"/>
      <c r="BT113" s="853"/>
      <c r="BU113" s="853"/>
      <c r="BV113" s="853">
        <v>122492</v>
      </c>
      <c r="BW113" s="853"/>
      <c r="BX113" s="853"/>
      <c r="BY113" s="853"/>
      <c r="BZ113" s="853"/>
      <c r="CA113" s="853">
        <v>105374</v>
      </c>
      <c r="CB113" s="853"/>
      <c r="CC113" s="853"/>
      <c r="CD113" s="853"/>
      <c r="CE113" s="853"/>
      <c r="CF113" s="911">
        <v>2.6</v>
      </c>
      <c r="CG113" s="912"/>
      <c r="CH113" s="912"/>
      <c r="CI113" s="912"/>
      <c r="CJ113" s="912"/>
      <c r="CK113" s="963"/>
      <c r="CL113" s="857"/>
      <c r="CM113" s="851" t="s">
        <v>447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432</v>
      </c>
      <c r="DH113" s="816"/>
      <c r="DI113" s="816"/>
      <c r="DJ113" s="816"/>
      <c r="DK113" s="817"/>
      <c r="DL113" s="818" t="s">
        <v>431</v>
      </c>
      <c r="DM113" s="816"/>
      <c r="DN113" s="816"/>
      <c r="DO113" s="816"/>
      <c r="DP113" s="817"/>
      <c r="DQ113" s="818" t="s">
        <v>442</v>
      </c>
      <c r="DR113" s="816"/>
      <c r="DS113" s="816"/>
      <c r="DT113" s="816"/>
      <c r="DU113" s="817"/>
      <c r="DV113" s="860" t="s">
        <v>431</v>
      </c>
      <c r="DW113" s="861"/>
      <c r="DX113" s="861"/>
      <c r="DY113" s="861"/>
      <c r="DZ113" s="862"/>
    </row>
    <row r="114" spans="1:130" s="230" customFormat="1" ht="26.25" customHeight="1" x14ac:dyDescent="0.15">
      <c r="A114" s="950"/>
      <c r="B114" s="951"/>
      <c r="C114" s="788" t="s">
        <v>448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16246</v>
      </c>
      <c r="AB114" s="816"/>
      <c r="AC114" s="816"/>
      <c r="AD114" s="816"/>
      <c r="AE114" s="817"/>
      <c r="AF114" s="818">
        <v>20938</v>
      </c>
      <c r="AG114" s="816"/>
      <c r="AH114" s="816"/>
      <c r="AI114" s="816"/>
      <c r="AJ114" s="817"/>
      <c r="AK114" s="818">
        <v>19607</v>
      </c>
      <c r="AL114" s="816"/>
      <c r="AM114" s="816"/>
      <c r="AN114" s="816"/>
      <c r="AO114" s="817"/>
      <c r="AP114" s="860">
        <v>0.5</v>
      </c>
      <c r="AQ114" s="861"/>
      <c r="AR114" s="861"/>
      <c r="AS114" s="861"/>
      <c r="AT114" s="862"/>
      <c r="AU114" s="968"/>
      <c r="AV114" s="969"/>
      <c r="AW114" s="969"/>
      <c r="AX114" s="969"/>
      <c r="AY114" s="969"/>
      <c r="AZ114" s="851" t="s">
        <v>449</v>
      </c>
      <c r="BA114" s="788"/>
      <c r="BB114" s="788"/>
      <c r="BC114" s="788"/>
      <c r="BD114" s="788"/>
      <c r="BE114" s="788"/>
      <c r="BF114" s="788"/>
      <c r="BG114" s="788"/>
      <c r="BH114" s="788"/>
      <c r="BI114" s="788"/>
      <c r="BJ114" s="788"/>
      <c r="BK114" s="788"/>
      <c r="BL114" s="788"/>
      <c r="BM114" s="788"/>
      <c r="BN114" s="788"/>
      <c r="BO114" s="788"/>
      <c r="BP114" s="789"/>
      <c r="BQ114" s="852">
        <v>1082517</v>
      </c>
      <c r="BR114" s="853"/>
      <c r="BS114" s="853"/>
      <c r="BT114" s="853"/>
      <c r="BU114" s="853"/>
      <c r="BV114" s="853">
        <v>1049248</v>
      </c>
      <c r="BW114" s="853"/>
      <c r="BX114" s="853"/>
      <c r="BY114" s="853"/>
      <c r="BZ114" s="853"/>
      <c r="CA114" s="853">
        <v>1017484</v>
      </c>
      <c r="CB114" s="853"/>
      <c r="CC114" s="853"/>
      <c r="CD114" s="853"/>
      <c r="CE114" s="853"/>
      <c r="CF114" s="911">
        <v>25.4</v>
      </c>
      <c r="CG114" s="912"/>
      <c r="CH114" s="912"/>
      <c r="CI114" s="912"/>
      <c r="CJ114" s="912"/>
      <c r="CK114" s="963"/>
      <c r="CL114" s="857"/>
      <c r="CM114" s="851" t="s">
        <v>450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130</v>
      </c>
      <c r="DH114" s="816"/>
      <c r="DI114" s="816"/>
      <c r="DJ114" s="816"/>
      <c r="DK114" s="817"/>
      <c r="DL114" s="818" t="s">
        <v>451</v>
      </c>
      <c r="DM114" s="816"/>
      <c r="DN114" s="816"/>
      <c r="DO114" s="816"/>
      <c r="DP114" s="817"/>
      <c r="DQ114" s="818" t="s">
        <v>442</v>
      </c>
      <c r="DR114" s="816"/>
      <c r="DS114" s="816"/>
      <c r="DT114" s="816"/>
      <c r="DU114" s="817"/>
      <c r="DV114" s="860" t="s">
        <v>431</v>
      </c>
      <c r="DW114" s="861"/>
      <c r="DX114" s="861"/>
      <c r="DY114" s="861"/>
      <c r="DZ114" s="862"/>
    </row>
    <row r="115" spans="1:130" s="230" customFormat="1" ht="26.25" customHeight="1" x14ac:dyDescent="0.15">
      <c r="A115" s="950"/>
      <c r="B115" s="951"/>
      <c r="C115" s="788" t="s">
        <v>452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430</v>
      </c>
      <c r="AB115" s="955"/>
      <c r="AC115" s="955"/>
      <c r="AD115" s="955"/>
      <c r="AE115" s="956"/>
      <c r="AF115" s="957" t="s">
        <v>453</v>
      </c>
      <c r="AG115" s="955"/>
      <c r="AH115" s="955"/>
      <c r="AI115" s="955"/>
      <c r="AJ115" s="956"/>
      <c r="AK115" s="957" t="s">
        <v>442</v>
      </c>
      <c r="AL115" s="955"/>
      <c r="AM115" s="955"/>
      <c r="AN115" s="955"/>
      <c r="AO115" s="956"/>
      <c r="AP115" s="958" t="s">
        <v>430</v>
      </c>
      <c r="AQ115" s="959"/>
      <c r="AR115" s="959"/>
      <c r="AS115" s="959"/>
      <c r="AT115" s="960"/>
      <c r="AU115" s="968"/>
      <c r="AV115" s="969"/>
      <c r="AW115" s="969"/>
      <c r="AX115" s="969"/>
      <c r="AY115" s="969"/>
      <c r="AZ115" s="851" t="s">
        <v>454</v>
      </c>
      <c r="BA115" s="788"/>
      <c r="BB115" s="788"/>
      <c r="BC115" s="788"/>
      <c r="BD115" s="788"/>
      <c r="BE115" s="788"/>
      <c r="BF115" s="788"/>
      <c r="BG115" s="788"/>
      <c r="BH115" s="788"/>
      <c r="BI115" s="788"/>
      <c r="BJ115" s="788"/>
      <c r="BK115" s="788"/>
      <c r="BL115" s="788"/>
      <c r="BM115" s="788"/>
      <c r="BN115" s="788"/>
      <c r="BO115" s="788"/>
      <c r="BP115" s="789"/>
      <c r="BQ115" s="852" t="s">
        <v>431</v>
      </c>
      <c r="BR115" s="853"/>
      <c r="BS115" s="853"/>
      <c r="BT115" s="853"/>
      <c r="BU115" s="853"/>
      <c r="BV115" s="853" t="s">
        <v>455</v>
      </c>
      <c r="BW115" s="853"/>
      <c r="BX115" s="853"/>
      <c r="BY115" s="853"/>
      <c r="BZ115" s="853"/>
      <c r="CA115" s="853" t="s">
        <v>431</v>
      </c>
      <c r="CB115" s="853"/>
      <c r="CC115" s="853"/>
      <c r="CD115" s="853"/>
      <c r="CE115" s="853"/>
      <c r="CF115" s="911" t="s">
        <v>431</v>
      </c>
      <c r="CG115" s="912"/>
      <c r="CH115" s="912"/>
      <c r="CI115" s="912"/>
      <c r="CJ115" s="912"/>
      <c r="CK115" s="963"/>
      <c r="CL115" s="857"/>
      <c r="CM115" s="851" t="s">
        <v>456</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431</v>
      </c>
      <c r="DH115" s="816"/>
      <c r="DI115" s="816"/>
      <c r="DJ115" s="816"/>
      <c r="DK115" s="817"/>
      <c r="DL115" s="818" t="s">
        <v>130</v>
      </c>
      <c r="DM115" s="816"/>
      <c r="DN115" s="816"/>
      <c r="DO115" s="816"/>
      <c r="DP115" s="817"/>
      <c r="DQ115" s="818" t="s">
        <v>430</v>
      </c>
      <c r="DR115" s="816"/>
      <c r="DS115" s="816"/>
      <c r="DT115" s="816"/>
      <c r="DU115" s="817"/>
      <c r="DV115" s="860" t="s">
        <v>457</v>
      </c>
      <c r="DW115" s="861"/>
      <c r="DX115" s="861"/>
      <c r="DY115" s="861"/>
      <c r="DZ115" s="862"/>
    </row>
    <row r="116" spans="1:130" s="230" customFormat="1" ht="26.25" customHeight="1" x14ac:dyDescent="0.15">
      <c r="A116" s="952"/>
      <c r="B116" s="953"/>
      <c r="C116" s="875" t="s">
        <v>458</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273</v>
      </c>
      <c r="AB116" s="816"/>
      <c r="AC116" s="816"/>
      <c r="AD116" s="816"/>
      <c r="AE116" s="817"/>
      <c r="AF116" s="818">
        <v>850</v>
      </c>
      <c r="AG116" s="816"/>
      <c r="AH116" s="816"/>
      <c r="AI116" s="816"/>
      <c r="AJ116" s="817"/>
      <c r="AK116" s="818">
        <v>1277</v>
      </c>
      <c r="AL116" s="816"/>
      <c r="AM116" s="816"/>
      <c r="AN116" s="816"/>
      <c r="AO116" s="817"/>
      <c r="AP116" s="860">
        <v>0</v>
      </c>
      <c r="AQ116" s="861"/>
      <c r="AR116" s="861"/>
      <c r="AS116" s="861"/>
      <c r="AT116" s="862"/>
      <c r="AU116" s="968"/>
      <c r="AV116" s="969"/>
      <c r="AW116" s="969"/>
      <c r="AX116" s="969"/>
      <c r="AY116" s="969"/>
      <c r="AZ116" s="945" t="s">
        <v>459</v>
      </c>
      <c r="BA116" s="946"/>
      <c r="BB116" s="946"/>
      <c r="BC116" s="946"/>
      <c r="BD116" s="946"/>
      <c r="BE116" s="946"/>
      <c r="BF116" s="946"/>
      <c r="BG116" s="946"/>
      <c r="BH116" s="946"/>
      <c r="BI116" s="946"/>
      <c r="BJ116" s="946"/>
      <c r="BK116" s="946"/>
      <c r="BL116" s="946"/>
      <c r="BM116" s="946"/>
      <c r="BN116" s="946"/>
      <c r="BO116" s="946"/>
      <c r="BP116" s="947"/>
      <c r="BQ116" s="852" t="s">
        <v>431</v>
      </c>
      <c r="BR116" s="853"/>
      <c r="BS116" s="853"/>
      <c r="BT116" s="853"/>
      <c r="BU116" s="853"/>
      <c r="BV116" s="853" t="s">
        <v>430</v>
      </c>
      <c r="BW116" s="853"/>
      <c r="BX116" s="853"/>
      <c r="BY116" s="853"/>
      <c r="BZ116" s="853"/>
      <c r="CA116" s="853" t="s">
        <v>431</v>
      </c>
      <c r="CB116" s="853"/>
      <c r="CC116" s="853"/>
      <c r="CD116" s="853"/>
      <c r="CE116" s="853"/>
      <c r="CF116" s="911" t="s">
        <v>457</v>
      </c>
      <c r="CG116" s="912"/>
      <c r="CH116" s="912"/>
      <c r="CI116" s="912"/>
      <c r="CJ116" s="912"/>
      <c r="CK116" s="963"/>
      <c r="CL116" s="857"/>
      <c r="CM116" s="851" t="s">
        <v>460</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431</v>
      </c>
      <c r="DH116" s="816"/>
      <c r="DI116" s="816"/>
      <c r="DJ116" s="816"/>
      <c r="DK116" s="817"/>
      <c r="DL116" s="818" t="s">
        <v>451</v>
      </c>
      <c r="DM116" s="816"/>
      <c r="DN116" s="816"/>
      <c r="DO116" s="816"/>
      <c r="DP116" s="817"/>
      <c r="DQ116" s="818" t="s">
        <v>430</v>
      </c>
      <c r="DR116" s="816"/>
      <c r="DS116" s="816"/>
      <c r="DT116" s="816"/>
      <c r="DU116" s="817"/>
      <c r="DV116" s="860" t="s">
        <v>431</v>
      </c>
      <c r="DW116" s="861"/>
      <c r="DX116" s="861"/>
      <c r="DY116" s="861"/>
      <c r="DZ116" s="862"/>
    </row>
    <row r="117" spans="1:130" s="230" customFormat="1" ht="26.25" customHeight="1" x14ac:dyDescent="0.15">
      <c r="A117" s="931" t="s">
        <v>187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461</v>
      </c>
      <c r="Z117" s="933"/>
      <c r="AA117" s="938">
        <v>1313419</v>
      </c>
      <c r="AB117" s="939"/>
      <c r="AC117" s="939"/>
      <c r="AD117" s="939"/>
      <c r="AE117" s="940"/>
      <c r="AF117" s="941">
        <v>1311865</v>
      </c>
      <c r="AG117" s="939"/>
      <c r="AH117" s="939"/>
      <c r="AI117" s="939"/>
      <c r="AJ117" s="940"/>
      <c r="AK117" s="941">
        <v>1312865</v>
      </c>
      <c r="AL117" s="939"/>
      <c r="AM117" s="939"/>
      <c r="AN117" s="939"/>
      <c r="AO117" s="940"/>
      <c r="AP117" s="942"/>
      <c r="AQ117" s="943"/>
      <c r="AR117" s="943"/>
      <c r="AS117" s="943"/>
      <c r="AT117" s="944"/>
      <c r="AU117" s="968"/>
      <c r="AV117" s="969"/>
      <c r="AW117" s="969"/>
      <c r="AX117" s="969"/>
      <c r="AY117" s="969"/>
      <c r="AZ117" s="899" t="s">
        <v>462</v>
      </c>
      <c r="BA117" s="900"/>
      <c r="BB117" s="900"/>
      <c r="BC117" s="900"/>
      <c r="BD117" s="900"/>
      <c r="BE117" s="900"/>
      <c r="BF117" s="900"/>
      <c r="BG117" s="900"/>
      <c r="BH117" s="900"/>
      <c r="BI117" s="900"/>
      <c r="BJ117" s="900"/>
      <c r="BK117" s="900"/>
      <c r="BL117" s="900"/>
      <c r="BM117" s="900"/>
      <c r="BN117" s="900"/>
      <c r="BO117" s="900"/>
      <c r="BP117" s="901"/>
      <c r="BQ117" s="852" t="s">
        <v>430</v>
      </c>
      <c r="BR117" s="853"/>
      <c r="BS117" s="853"/>
      <c r="BT117" s="853"/>
      <c r="BU117" s="853"/>
      <c r="BV117" s="853" t="s">
        <v>130</v>
      </c>
      <c r="BW117" s="853"/>
      <c r="BX117" s="853"/>
      <c r="BY117" s="853"/>
      <c r="BZ117" s="853"/>
      <c r="CA117" s="853" t="s">
        <v>430</v>
      </c>
      <c r="CB117" s="853"/>
      <c r="CC117" s="853"/>
      <c r="CD117" s="853"/>
      <c r="CE117" s="853"/>
      <c r="CF117" s="911" t="s">
        <v>442</v>
      </c>
      <c r="CG117" s="912"/>
      <c r="CH117" s="912"/>
      <c r="CI117" s="912"/>
      <c r="CJ117" s="912"/>
      <c r="CK117" s="963"/>
      <c r="CL117" s="857"/>
      <c r="CM117" s="851" t="s">
        <v>463</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437</v>
      </c>
      <c r="DH117" s="816"/>
      <c r="DI117" s="816"/>
      <c r="DJ117" s="816"/>
      <c r="DK117" s="817"/>
      <c r="DL117" s="818" t="s">
        <v>442</v>
      </c>
      <c r="DM117" s="816"/>
      <c r="DN117" s="816"/>
      <c r="DO117" s="816"/>
      <c r="DP117" s="817"/>
      <c r="DQ117" s="818" t="s">
        <v>430</v>
      </c>
      <c r="DR117" s="816"/>
      <c r="DS117" s="816"/>
      <c r="DT117" s="816"/>
      <c r="DU117" s="817"/>
      <c r="DV117" s="860" t="s">
        <v>434</v>
      </c>
      <c r="DW117" s="861"/>
      <c r="DX117" s="861"/>
      <c r="DY117" s="861"/>
      <c r="DZ117" s="862"/>
    </row>
    <row r="118" spans="1:130" s="230" customFormat="1" ht="26.25" customHeight="1" x14ac:dyDescent="0.15">
      <c r="A118" s="931" t="s">
        <v>425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422</v>
      </c>
      <c r="AB118" s="932"/>
      <c r="AC118" s="932"/>
      <c r="AD118" s="932"/>
      <c r="AE118" s="933"/>
      <c r="AF118" s="934" t="s">
        <v>423</v>
      </c>
      <c r="AG118" s="932"/>
      <c r="AH118" s="932"/>
      <c r="AI118" s="932"/>
      <c r="AJ118" s="933"/>
      <c r="AK118" s="934" t="s">
        <v>308</v>
      </c>
      <c r="AL118" s="932"/>
      <c r="AM118" s="932"/>
      <c r="AN118" s="932"/>
      <c r="AO118" s="933"/>
      <c r="AP118" s="935" t="s">
        <v>424</v>
      </c>
      <c r="AQ118" s="936"/>
      <c r="AR118" s="936"/>
      <c r="AS118" s="936"/>
      <c r="AT118" s="937"/>
      <c r="AU118" s="968"/>
      <c r="AV118" s="969"/>
      <c r="AW118" s="969"/>
      <c r="AX118" s="969"/>
      <c r="AY118" s="969"/>
      <c r="AZ118" s="874" t="s">
        <v>464</v>
      </c>
      <c r="BA118" s="875"/>
      <c r="BB118" s="875"/>
      <c r="BC118" s="875"/>
      <c r="BD118" s="875"/>
      <c r="BE118" s="875"/>
      <c r="BF118" s="875"/>
      <c r="BG118" s="875"/>
      <c r="BH118" s="875"/>
      <c r="BI118" s="875"/>
      <c r="BJ118" s="875"/>
      <c r="BK118" s="875"/>
      <c r="BL118" s="875"/>
      <c r="BM118" s="875"/>
      <c r="BN118" s="875"/>
      <c r="BO118" s="875"/>
      <c r="BP118" s="876"/>
      <c r="BQ118" s="915" t="s">
        <v>430</v>
      </c>
      <c r="BR118" s="881"/>
      <c r="BS118" s="881"/>
      <c r="BT118" s="881"/>
      <c r="BU118" s="881"/>
      <c r="BV118" s="881" t="s">
        <v>457</v>
      </c>
      <c r="BW118" s="881"/>
      <c r="BX118" s="881"/>
      <c r="BY118" s="881"/>
      <c r="BZ118" s="881"/>
      <c r="CA118" s="881" t="s">
        <v>451</v>
      </c>
      <c r="CB118" s="881"/>
      <c r="CC118" s="881"/>
      <c r="CD118" s="881"/>
      <c r="CE118" s="881"/>
      <c r="CF118" s="911" t="s">
        <v>430</v>
      </c>
      <c r="CG118" s="912"/>
      <c r="CH118" s="912"/>
      <c r="CI118" s="912"/>
      <c r="CJ118" s="912"/>
      <c r="CK118" s="963"/>
      <c r="CL118" s="857"/>
      <c r="CM118" s="851" t="s">
        <v>465</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430</v>
      </c>
      <c r="DH118" s="816"/>
      <c r="DI118" s="816"/>
      <c r="DJ118" s="816"/>
      <c r="DK118" s="817"/>
      <c r="DL118" s="818" t="s">
        <v>434</v>
      </c>
      <c r="DM118" s="816"/>
      <c r="DN118" s="816"/>
      <c r="DO118" s="816"/>
      <c r="DP118" s="817"/>
      <c r="DQ118" s="818" t="s">
        <v>430</v>
      </c>
      <c r="DR118" s="816"/>
      <c r="DS118" s="816"/>
      <c r="DT118" s="816"/>
      <c r="DU118" s="817"/>
      <c r="DV118" s="860" t="s">
        <v>430</v>
      </c>
      <c r="DW118" s="861"/>
      <c r="DX118" s="861"/>
      <c r="DY118" s="861"/>
      <c r="DZ118" s="862"/>
    </row>
    <row r="119" spans="1:130" s="230" customFormat="1" ht="26.25" customHeight="1" x14ac:dyDescent="0.15">
      <c r="A119" s="854" t="s">
        <v>428</v>
      </c>
      <c r="B119" s="855"/>
      <c r="C119" s="896" t="s">
        <v>429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442</v>
      </c>
      <c r="AB119" s="925"/>
      <c r="AC119" s="925"/>
      <c r="AD119" s="925"/>
      <c r="AE119" s="926"/>
      <c r="AF119" s="927" t="s">
        <v>455</v>
      </c>
      <c r="AG119" s="925"/>
      <c r="AH119" s="925"/>
      <c r="AI119" s="925"/>
      <c r="AJ119" s="926"/>
      <c r="AK119" s="927" t="s">
        <v>430</v>
      </c>
      <c r="AL119" s="925"/>
      <c r="AM119" s="925"/>
      <c r="AN119" s="925"/>
      <c r="AO119" s="926"/>
      <c r="AP119" s="928" t="s">
        <v>457</v>
      </c>
      <c r="AQ119" s="929"/>
      <c r="AR119" s="929"/>
      <c r="AS119" s="929"/>
      <c r="AT119" s="930"/>
      <c r="AU119" s="970"/>
      <c r="AV119" s="971"/>
      <c r="AW119" s="971"/>
      <c r="AX119" s="971"/>
      <c r="AY119" s="971"/>
      <c r="AZ119" s="251" t="s">
        <v>187</v>
      </c>
      <c r="BA119" s="251"/>
      <c r="BB119" s="251"/>
      <c r="BC119" s="251"/>
      <c r="BD119" s="251"/>
      <c r="BE119" s="251"/>
      <c r="BF119" s="251"/>
      <c r="BG119" s="251"/>
      <c r="BH119" s="251"/>
      <c r="BI119" s="251"/>
      <c r="BJ119" s="251"/>
      <c r="BK119" s="251"/>
      <c r="BL119" s="251"/>
      <c r="BM119" s="251"/>
      <c r="BN119" s="251"/>
      <c r="BO119" s="913" t="s">
        <v>466</v>
      </c>
      <c r="BP119" s="914"/>
      <c r="BQ119" s="915">
        <v>13738468</v>
      </c>
      <c r="BR119" s="881"/>
      <c r="BS119" s="881"/>
      <c r="BT119" s="881"/>
      <c r="BU119" s="881"/>
      <c r="BV119" s="881">
        <v>15220449</v>
      </c>
      <c r="BW119" s="881"/>
      <c r="BX119" s="881"/>
      <c r="BY119" s="881"/>
      <c r="BZ119" s="881"/>
      <c r="CA119" s="881">
        <v>15404012</v>
      </c>
      <c r="CB119" s="881"/>
      <c r="CC119" s="881"/>
      <c r="CD119" s="881"/>
      <c r="CE119" s="881"/>
      <c r="CF119" s="784"/>
      <c r="CG119" s="785"/>
      <c r="CH119" s="785"/>
      <c r="CI119" s="785"/>
      <c r="CJ119" s="870"/>
      <c r="CK119" s="964"/>
      <c r="CL119" s="859"/>
      <c r="CM119" s="874" t="s">
        <v>467</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442</v>
      </c>
      <c r="DH119" s="800"/>
      <c r="DI119" s="800"/>
      <c r="DJ119" s="800"/>
      <c r="DK119" s="801"/>
      <c r="DL119" s="802" t="s">
        <v>430</v>
      </c>
      <c r="DM119" s="800"/>
      <c r="DN119" s="800"/>
      <c r="DO119" s="800"/>
      <c r="DP119" s="801"/>
      <c r="DQ119" s="802" t="s">
        <v>431</v>
      </c>
      <c r="DR119" s="800"/>
      <c r="DS119" s="800"/>
      <c r="DT119" s="800"/>
      <c r="DU119" s="801"/>
      <c r="DV119" s="884" t="s">
        <v>130</v>
      </c>
      <c r="DW119" s="885"/>
      <c r="DX119" s="885"/>
      <c r="DY119" s="885"/>
      <c r="DZ119" s="886"/>
    </row>
    <row r="120" spans="1:130" s="230" customFormat="1" ht="26.25" customHeight="1" x14ac:dyDescent="0.15">
      <c r="A120" s="856"/>
      <c r="B120" s="857"/>
      <c r="C120" s="851" t="s">
        <v>438</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457</v>
      </c>
      <c r="AB120" s="816"/>
      <c r="AC120" s="816"/>
      <c r="AD120" s="816"/>
      <c r="AE120" s="817"/>
      <c r="AF120" s="818" t="s">
        <v>432</v>
      </c>
      <c r="AG120" s="816"/>
      <c r="AH120" s="816"/>
      <c r="AI120" s="816"/>
      <c r="AJ120" s="817"/>
      <c r="AK120" s="818" t="s">
        <v>442</v>
      </c>
      <c r="AL120" s="816"/>
      <c r="AM120" s="816"/>
      <c r="AN120" s="816"/>
      <c r="AO120" s="817"/>
      <c r="AP120" s="860" t="s">
        <v>430</v>
      </c>
      <c r="AQ120" s="861"/>
      <c r="AR120" s="861"/>
      <c r="AS120" s="861"/>
      <c r="AT120" s="862"/>
      <c r="AU120" s="916" t="s">
        <v>468</v>
      </c>
      <c r="AV120" s="917"/>
      <c r="AW120" s="917"/>
      <c r="AX120" s="917"/>
      <c r="AY120" s="918"/>
      <c r="AZ120" s="896" t="s">
        <v>469</v>
      </c>
      <c r="BA120" s="844"/>
      <c r="BB120" s="844"/>
      <c r="BC120" s="844"/>
      <c r="BD120" s="844"/>
      <c r="BE120" s="844"/>
      <c r="BF120" s="844"/>
      <c r="BG120" s="844"/>
      <c r="BH120" s="844"/>
      <c r="BI120" s="844"/>
      <c r="BJ120" s="844"/>
      <c r="BK120" s="844"/>
      <c r="BL120" s="844"/>
      <c r="BM120" s="844"/>
      <c r="BN120" s="844"/>
      <c r="BO120" s="844"/>
      <c r="BP120" s="845"/>
      <c r="BQ120" s="897">
        <v>1957288</v>
      </c>
      <c r="BR120" s="878"/>
      <c r="BS120" s="878"/>
      <c r="BT120" s="878"/>
      <c r="BU120" s="878"/>
      <c r="BV120" s="878">
        <v>2512058</v>
      </c>
      <c r="BW120" s="878"/>
      <c r="BX120" s="878"/>
      <c r="BY120" s="878"/>
      <c r="BZ120" s="878"/>
      <c r="CA120" s="878">
        <v>2669583</v>
      </c>
      <c r="CB120" s="878"/>
      <c r="CC120" s="878"/>
      <c r="CD120" s="878"/>
      <c r="CE120" s="878"/>
      <c r="CF120" s="902">
        <v>66.7</v>
      </c>
      <c r="CG120" s="903"/>
      <c r="CH120" s="903"/>
      <c r="CI120" s="903"/>
      <c r="CJ120" s="903"/>
      <c r="CK120" s="904" t="s">
        <v>470</v>
      </c>
      <c r="CL120" s="888"/>
      <c r="CM120" s="888"/>
      <c r="CN120" s="888"/>
      <c r="CO120" s="889"/>
      <c r="CP120" s="908" t="s">
        <v>471</v>
      </c>
      <c r="CQ120" s="909"/>
      <c r="CR120" s="909"/>
      <c r="CS120" s="909"/>
      <c r="CT120" s="909"/>
      <c r="CU120" s="909"/>
      <c r="CV120" s="909"/>
      <c r="CW120" s="909"/>
      <c r="CX120" s="909"/>
      <c r="CY120" s="909"/>
      <c r="CZ120" s="909"/>
      <c r="DA120" s="909"/>
      <c r="DB120" s="909"/>
      <c r="DC120" s="909"/>
      <c r="DD120" s="909"/>
      <c r="DE120" s="909"/>
      <c r="DF120" s="910"/>
      <c r="DG120" s="897">
        <v>258726</v>
      </c>
      <c r="DH120" s="878"/>
      <c r="DI120" s="878"/>
      <c r="DJ120" s="878"/>
      <c r="DK120" s="878"/>
      <c r="DL120" s="878">
        <v>196148</v>
      </c>
      <c r="DM120" s="878"/>
      <c r="DN120" s="878"/>
      <c r="DO120" s="878"/>
      <c r="DP120" s="878"/>
      <c r="DQ120" s="878">
        <v>160481</v>
      </c>
      <c r="DR120" s="878"/>
      <c r="DS120" s="878"/>
      <c r="DT120" s="878"/>
      <c r="DU120" s="878"/>
      <c r="DV120" s="879">
        <v>4</v>
      </c>
      <c r="DW120" s="879"/>
      <c r="DX120" s="879"/>
      <c r="DY120" s="879"/>
      <c r="DZ120" s="880"/>
    </row>
    <row r="121" spans="1:130" s="230" customFormat="1" ht="26.25" customHeight="1" x14ac:dyDescent="0.15">
      <c r="A121" s="856"/>
      <c r="B121" s="857"/>
      <c r="C121" s="899" t="s">
        <v>472</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430</v>
      </c>
      <c r="AB121" s="816"/>
      <c r="AC121" s="816"/>
      <c r="AD121" s="816"/>
      <c r="AE121" s="817"/>
      <c r="AF121" s="818" t="s">
        <v>430</v>
      </c>
      <c r="AG121" s="816"/>
      <c r="AH121" s="816"/>
      <c r="AI121" s="816"/>
      <c r="AJ121" s="817"/>
      <c r="AK121" s="818" t="s">
        <v>431</v>
      </c>
      <c r="AL121" s="816"/>
      <c r="AM121" s="816"/>
      <c r="AN121" s="816"/>
      <c r="AO121" s="817"/>
      <c r="AP121" s="860" t="s">
        <v>434</v>
      </c>
      <c r="AQ121" s="861"/>
      <c r="AR121" s="861"/>
      <c r="AS121" s="861"/>
      <c r="AT121" s="862"/>
      <c r="AU121" s="919"/>
      <c r="AV121" s="920"/>
      <c r="AW121" s="920"/>
      <c r="AX121" s="920"/>
      <c r="AY121" s="921"/>
      <c r="AZ121" s="851" t="s">
        <v>473</v>
      </c>
      <c r="BA121" s="788"/>
      <c r="BB121" s="788"/>
      <c r="BC121" s="788"/>
      <c r="BD121" s="788"/>
      <c r="BE121" s="788"/>
      <c r="BF121" s="788"/>
      <c r="BG121" s="788"/>
      <c r="BH121" s="788"/>
      <c r="BI121" s="788"/>
      <c r="BJ121" s="788"/>
      <c r="BK121" s="788"/>
      <c r="BL121" s="788"/>
      <c r="BM121" s="788"/>
      <c r="BN121" s="788"/>
      <c r="BO121" s="788"/>
      <c r="BP121" s="789"/>
      <c r="BQ121" s="852">
        <v>964697</v>
      </c>
      <c r="BR121" s="853"/>
      <c r="BS121" s="853"/>
      <c r="BT121" s="853"/>
      <c r="BU121" s="853"/>
      <c r="BV121" s="853">
        <v>881187</v>
      </c>
      <c r="BW121" s="853"/>
      <c r="BX121" s="853"/>
      <c r="BY121" s="853"/>
      <c r="BZ121" s="853"/>
      <c r="CA121" s="853">
        <v>815582</v>
      </c>
      <c r="CB121" s="853"/>
      <c r="CC121" s="853"/>
      <c r="CD121" s="853"/>
      <c r="CE121" s="853"/>
      <c r="CF121" s="911">
        <v>20.399999999999999</v>
      </c>
      <c r="CG121" s="912"/>
      <c r="CH121" s="912"/>
      <c r="CI121" s="912"/>
      <c r="CJ121" s="912"/>
      <c r="CK121" s="905"/>
      <c r="CL121" s="891"/>
      <c r="CM121" s="891"/>
      <c r="CN121" s="891"/>
      <c r="CO121" s="892"/>
      <c r="CP121" s="871" t="s">
        <v>474</v>
      </c>
      <c r="CQ121" s="872"/>
      <c r="CR121" s="872"/>
      <c r="CS121" s="872"/>
      <c r="CT121" s="872"/>
      <c r="CU121" s="872"/>
      <c r="CV121" s="872"/>
      <c r="CW121" s="872"/>
      <c r="CX121" s="872"/>
      <c r="CY121" s="872"/>
      <c r="CZ121" s="872"/>
      <c r="DA121" s="872"/>
      <c r="DB121" s="872"/>
      <c r="DC121" s="872"/>
      <c r="DD121" s="872"/>
      <c r="DE121" s="872"/>
      <c r="DF121" s="873"/>
      <c r="DG121" s="852">
        <v>137110</v>
      </c>
      <c r="DH121" s="853"/>
      <c r="DI121" s="853"/>
      <c r="DJ121" s="853"/>
      <c r="DK121" s="853"/>
      <c r="DL121" s="853">
        <v>112991</v>
      </c>
      <c r="DM121" s="853"/>
      <c r="DN121" s="853"/>
      <c r="DO121" s="853"/>
      <c r="DP121" s="853"/>
      <c r="DQ121" s="853">
        <v>90698</v>
      </c>
      <c r="DR121" s="853"/>
      <c r="DS121" s="853"/>
      <c r="DT121" s="853"/>
      <c r="DU121" s="853"/>
      <c r="DV121" s="830">
        <v>2.2999999999999998</v>
      </c>
      <c r="DW121" s="830"/>
      <c r="DX121" s="830"/>
      <c r="DY121" s="830"/>
      <c r="DZ121" s="831"/>
    </row>
    <row r="122" spans="1:130" s="230" customFormat="1" ht="26.25" customHeight="1" x14ac:dyDescent="0.15">
      <c r="A122" s="856"/>
      <c r="B122" s="857"/>
      <c r="C122" s="851" t="s">
        <v>450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442</v>
      </c>
      <c r="AB122" s="816"/>
      <c r="AC122" s="816"/>
      <c r="AD122" s="816"/>
      <c r="AE122" s="817"/>
      <c r="AF122" s="818" t="s">
        <v>434</v>
      </c>
      <c r="AG122" s="816"/>
      <c r="AH122" s="816"/>
      <c r="AI122" s="816"/>
      <c r="AJ122" s="817"/>
      <c r="AK122" s="818" t="s">
        <v>430</v>
      </c>
      <c r="AL122" s="816"/>
      <c r="AM122" s="816"/>
      <c r="AN122" s="816"/>
      <c r="AO122" s="817"/>
      <c r="AP122" s="860" t="s">
        <v>430</v>
      </c>
      <c r="AQ122" s="861"/>
      <c r="AR122" s="861"/>
      <c r="AS122" s="861"/>
      <c r="AT122" s="862"/>
      <c r="AU122" s="919"/>
      <c r="AV122" s="920"/>
      <c r="AW122" s="920"/>
      <c r="AX122" s="920"/>
      <c r="AY122" s="921"/>
      <c r="AZ122" s="874" t="s">
        <v>475</v>
      </c>
      <c r="BA122" s="875"/>
      <c r="BB122" s="875"/>
      <c r="BC122" s="875"/>
      <c r="BD122" s="875"/>
      <c r="BE122" s="875"/>
      <c r="BF122" s="875"/>
      <c r="BG122" s="875"/>
      <c r="BH122" s="875"/>
      <c r="BI122" s="875"/>
      <c r="BJ122" s="875"/>
      <c r="BK122" s="875"/>
      <c r="BL122" s="875"/>
      <c r="BM122" s="875"/>
      <c r="BN122" s="875"/>
      <c r="BO122" s="875"/>
      <c r="BP122" s="876"/>
      <c r="BQ122" s="915">
        <v>7568089</v>
      </c>
      <c r="BR122" s="881"/>
      <c r="BS122" s="881"/>
      <c r="BT122" s="881"/>
      <c r="BU122" s="881"/>
      <c r="BV122" s="881">
        <v>9275830</v>
      </c>
      <c r="BW122" s="881"/>
      <c r="BX122" s="881"/>
      <c r="BY122" s="881"/>
      <c r="BZ122" s="881"/>
      <c r="CA122" s="881">
        <v>9329963</v>
      </c>
      <c r="CB122" s="881"/>
      <c r="CC122" s="881"/>
      <c r="CD122" s="881"/>
      <c r="CE122" s="881"/>
      <c r="CF122" s="882">
        <v>233.1</v>
      </c>
      <c r="CG122" s="883"/>
      <c r="CH122" s="883"/>
      <c r="CI122" s="883"/>
      <c r="CJ122" s="883"/>
      <c r="CK122" s="905"/>
      <c r="CL122" s="891"/>
      <c r="CM122" s="891"/>
      <c r="CN122" s="891"/>
      <c r="CO122" s="892"/>
      <c r="CP122" s="871" t="s">
        <v>476</v>
      </c>
      <c r="CQ122" s="872"/>
      <c r="CR122" s="872"/>
      <c r="CS122" s="872"/>
      <c r="CT122" s="872"/>
      <c r="CU122" s="872"/>
      <c r="CV122" s="872"/>
      <c r="CW122" s="872"/>
      <c r="CX122" s="872"/>
      <c r="CY122" s="872"/>
      <c r="CZ122" s="872"/>
      <c r="DA122" s="872"/>
      <c r="DB122" s="872"/>
      <c r="DC122" s="872"/>
      <c r="DD122" s="872"/>
      <c r="DE122" s="872"/>
      <c r="DF122" s="873"/>
      <c r="DG122" s="852">
        <v>107914</v>
      </c>
      <c r="DH122" s="853"/>
      <c r="DI122" s="853"/>
      <c r="DJ122" s="853"/>
      <c r="DK122" s="853"/>
      <c r="DL122" s="853">
        <v>92461</v>
      </c>
      <c r="DM122" s="853"/>
      <c r="DN122" s="853"/>
      <c r="DO122" s="853"/>
      <c r="DP122" s="853"/>
      <c r="DQ122" s="853">
        <v>78076</v>
      </c>
      <c r="DR122" s="853"/>
      <c r="DS122" s="853"/>
      <c r="DT122" s="853"/>
      <c r="DU122" s="853"/>
      <c r="DV122" s="830">
        <v>2</v>
      </c>
      <c r="DW122" s="830"/>
      <c r="DX122" s="830"/>
      <c r="DY122" s="830"/>
      <c r="DZ122" s="831"/>
    </row>
    <row r="123" spans="1:130" s="230" customFormat="1" ht="26.25" customHeight="1" x14ac:dyDescent="0.15">
      <c r="A123" s="856"/>
      <c r="B123" s="857"/>
      <c r="C123" s="851" t="s">
        <v>460</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130</v>
      </c>
      <c r="AB123" s="816"/>
      <c r="AC123" s="816"/>
      <c r="AD123" s="816"/>
      <c r="AE123" s="817"/>
      <c r="AF123" s="818" t="s">
        <v>442</v>
      </c>
      <c r="AG123" s="816"/>
      <c r="AH123" s="816"/>
      <c r="AI123" s="816"/>
      <c r="AJ123" s="817"/>
      <c r="AK123" s="818" t="s">
        <v>434</v>
      </c>
      <c r="AL123" s="816"/>
      <c r="AM123" s="816"/>
      <c r="AN123" s="816"/>
      <c r="AO123" s="817"/>
      <c r="AP123" s="860" t="s">
        <v>434</v>
      </c>
      <c r="AQ123" s="861"/>
      <c r="AR123" s="861"/>
      <c r="AS123" s="861"/>
      <c r="AT123" s="862"/>
      <c r="AU123" s="922"/>
      <c r="AV123" s="923"/>
      <c r="AW123" s="923"/>
      <c r="AX123" s="923"/>
      <c r="AY123" s="923"/>
      <c r="AZ123" s="251" t="s">
        <v>187</v>
      </c>
      <c r="BA123" s="251"/>
      <c r="BB123" s="251"/>
      <c r="BC123" s="251"/>
      <c r="BD123" s="251"/>
      <c r="BE123" s="251"/>
      <c r="BF123" s="251"/>
      <c r="BG123" s="251"/>
      <c r="BH123" s="251"/>
      <c r="BI123" s="251"/>
      <c r="BJ123" s="251"/>
      <c r="BK123" s="251"/>
      <c r="BL123" s="251"/>
      <c r="BM123" s="251"/>
      <c r="BN123" s="251"/>
      <c r="BO123" s="913" t="s">
        <v>477</v>
      </c>
      <c r="BP123" s="914"/>
      <c r="BQ123" s="868">
        <v>10490074</v>
      </c>
      <c r="BR123" s="869"/>
      <c r="BS123" s="869"/>
      <c r="BT123" s="869"/>
      <c r="BU123" s="869"/>
      <c r="BV123" s="869">
        <v>12669075</v>
      </c>
      <c r="BW123" s="869"/>
      <c r="BX123" s="869"/>
      <c r="BY123" s="869"/>
      <c r="BZ123" s="869"/>
      <c r="CA123" s="869">
        <v>12815128</v>
      </c>
      <c r="CB123" s="869"/>
      <c r="CC123" s="869"/>
      <c r="CD123" s="869"/>
      <c r="CE123" s="869"/>
      <c r="CF123" s="784"/>
      <c r="CG123" s="785"/>
      <c r="CH123" s="785"/>
      <c r="CI123" s="785"/>
      <c r="CJ123" s="870"/>
      <c r="CK123" s="905"/>
      <c r="CL123" s="891"/>
      <c r="CM123" s="891"/>
      <c r="CN123" s="891"/>
      <c r="CO123" s="892"/>
      <c r="CP123" s="871" t="s">
        <v>478</v>
      </c>
      <c r="CQ123" s="872"/>
      <c r="CR123" s="872"/>
      <c r="CS123" s="872"/>
      <c r="CT123" s="872"/>
      <c r="CU123" s="872"/>
      <c r="CV123" s="872"/>
      <c r="CW123" s="872"/>
      <c r="CX123" s="872"/>
      <c r="CY123" s="872"/>
      <c r="CZ123" s="872"/>
      <c r="DA123" s="872"/>
      <c r="DB123" s="872"/>
      <c r="DC123" s="872"/>
      <c r="DD123" s="872"/>
      <c r="DE123" s="872"/>
      <c r="DF123" s="873"/>
      <c r="DG123" s="815">
        <v>37956</v>
      </c>
      <c r="DH123" s="816"/>
      <c r="DI123" s="816"/>
      <c r="DJ123" s="816"/>
      <c r="DK123" s="817"/>
      <c r="DL123" s="818">
        <v>27814</v>
      </c>
      <c r="DM123" s="816"/>
      <c r="DN123" s="816"/>
      <c r="DO123" s="816"/>
      <c r="DP123" s="817"/>
      <c r="DQ123" s="818">
        <v>22131</v>
      </c>
      <c r="DR123" s="816"/>
      <c r="DS123" s="816"/>
      <c r="DT123" s="816"/>
      <c r="DU123" s="817"/>
      <c r="DV123" s="860">
        <v>0.6</v>
      </c>
      <c r="DW123" s="861"/>
      <c r="DX123" s="861"/>
      <c r="DY123" s="861"/>
      <c r="DZ123" s="862"/>
    </row>
    <row r="124" spans="1:130" s="230" customFormat="1" ht="26.25" customHeight="1" thickBot="1" x14ac:dyDescent="0.2">
      <c r="A124" s="856"/>
      <c r="B124" s="857"/>
      <c r="C124" s="851" t="s">
        <v>463</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434</v>
      </c>
      <c r="AB124" s="816"/>
      <c r="AC124" s="816"/>
      <c r="AD124" s="816"/>
      <c r="AE124" s="817"/>
      <c r="AF124" s="818" t="s">
        <v>430</v>
      </c>
      <c r="AG124" s="816"/>
      <c r="AH124" s="816"/>
      <c r="AI124" s="816"/>
      <c r="AJ124" s="817"/>
      <c r="AK124" s="818" t="s">
        <v>430</v>
      </c>
      <c r="AL124" s="816"/>
      <c r="AM124" s="816"/>
      <c r="AN124" s="816"/>
      <c r="AO124" s="817"/>
      <c r="AP124" s="860" t="s">
        <v>430</v>
      </c>
      <c r="AQ124" s="861"/>
      <c r="AR124" s="861"/>
      <c r="AS124" s="861"/>
      <c r="AT124" s="862"/>
      <c r="AU124" s="863" t="s">
        <v>479</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84.1</v>
      </c>
      <c r="BR124" s="867"/>
      <c r="BS124" s="867"/>
      <c r="BT124" s="867"/>
      <c r="BU124" s="867"/>
      <c r="BV124" s="867">
        <v>62.2</v>
      </c>
      <c r="BW124" s="867"/>
      <c r="BX124" s="867"/>
      <c r="BY124" s="867"/>
      <c r="BZ124" s="867"/>
      <c r="CA124" s="867">
        <v>64.599999999999994</v>
      </c>
      <c r="CB124" s="867"/>
      <c r="CC124" s="867"/>
      <c r="CD124" s="867"/>
      <c r="CE124" s="867"/>
      <c r="CF124" s="762"/>
      <c r="CG124" s="763"/>
      <c r="CH124" s="763"/>
      <c r="CI124" s="763"/>
      <c r="CJ124" s="898"/>
      <c r="CK124" s="906"/>
      <c r="CL124" s="906"/>
      <c r="CM124" s="906"/>
      <c r="CN124" s="906"/>
      <c r="CO124" s="907"/>
      <c r="CP124" s="871" t="s">
        <v>480</v>
      </c>
      <c r="CQ124" s="872"/>
      <c r="CR124" s="872"/>
      <c r="CS124" s="872"/>
      <c r="CT124" s="872"/>
      <c r="CU124" s="872"/>
      <c r="CV124" s="872"/>
      <c r="CW124" s="872"/>
      <c r="CX124" s="872"/>
      <c r="CY124" s="872"/>
      <c r="CZ124" s="872"/>
      <c r="DA124" s="872"/>
      <c r="DB124" s="872"/>
      <c r="DC124" s="872"/>
      <c r="DD124" s="872"/>
      <c r="DE124" s="872"/>
      <c r="DF124" s="873"/>
      <c r="DG124" s="799" t="s">
        <v>430</v>
      </c>
      <c r="DH124" s="800"/>
      <c r="DI124" s="800"/>
      <c r="DJ124" s="800"/>
      <c r="DK124" s="801"/>
      <c r="DL124" s="802" t="s">
        <v>432</v>
      </c>
      <c r="DM124" s="800"/>
      <c r="DN124" s="800"/>
      <c r="DO124" s="800"/>
      <c r="DP124" s="801"/>
      <c r="DQ124" s="802" t="s">
        <v>432</v>
      </c>
      <c r="DR124" s="800"/>
      <c r="DS124" s="800"/>
      <c r="DT124" s="800"/>
      <c r="DU124" s="801"/>
      <c r="DV124" s="884" t="s">
        <v>453</v>
      </c>
      <c r="DW124" s="885"/>
      <c r="DX124" s="885"/>
      <c r="DY124" s="885"/>
      <c r="DZ124" s="886"/>
    </row>
    <row r="125" spans="1:130" s="230" customFormat="1" ht="26.25" customHeight="1" x14ac:dyDescent="0.15">
      <c r="A125" s="856"/>
      <c r="B125" s="857"/>
      <c r="C125" s="851" t="s">
        <v>465</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432</v>
      </c>
      <c r="AB125" s="816"/>
      <c r="AC125" s="816"/>
      <c r="AD125" s="816"/>
      <c r="AE125" s="817"/>
      <c r="AF125" s="818" t="s">
        <v>434</v>
      </c>
      <c r="AG125" s="816"/>
      <c r="AH125" s="816"/>
      <c r="AI125" s="816"/>
      <c r="AJ125" s="817"/>
      <c r="AK125" s="818" t="s">
        <v>457</v>
      </c>
      <c r="AL125" s="816"/>
      <c r="AM125" s="816"/>
      <c r="AN125" s="816"/>
      <c r="AO125" s="817"/>
      <c r="AP125" s="860" t="s">
        <v>434</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481</v>
      </c>
      <c r="CL125" s="888"/>
      <c r="CM125" s="888"/>
      <c r="CN125" s="888"/>
      <c r="CO125" s="889"/>
      <c r="CP125" s="896" t="s">
        <v>482</v>
      </c>
      <c r="CQ125" s="844"/>
      <c r="CR125" s="844"/>
      <c r="CS125" s="844"/>
      <c r="CT125" s="844"/>
      <c r="CU125" s="844"/>
      <c r="CV125" s="844"/>
      <c r="CW125" s="844"/>
      <c r="CX125" s="844"/>
      <c r="CY125" s="844"/>
      <c r="CZ125" s="844"/>
      <c r="DA125" s="844"/>
      <c r="DB125" s="844"/>
      <c r="DC125" s="844"/>
      <c r="DD125" s="844"/>
      <c r="DE125" s="844"/>
      <c r="DF125" s="845"/>
      <c r="DG125" s="897" t="s">
        <v>442</v>
      </c>
      <c r="DH125" s="878"/>
      <c r="DI125" s="878"/>
      <c r="DJ125" s="878"/>
      <c r="DK125" s="878"/>
      <c r="DL125" s="878" t="s">
        <v>434</v>
      </c>
      <c r="DM125" s="878"/>
      <c r="DN125" s="878"/>
      <c r="DO125" s="878"/>
      <c r="DP125" s="878"/>
      <c r="DQ125" s="878" t="s">
        <v>430</v>
      </c>
      <c r="DR125" s="878"/>
      <c r="DS125" s="878"/>
      <c r="DT125" s="878"/>
      <c r="DU125" s="878"/>
      <c r="DV125" s="879" t="s">
        <v>430</v>
      </c>
      <c r="DW125" s="879"/>
      <c r="DX125" s="879"/>
      <c r="DY125" s="879"/>
      <c r="DZ125" s="880"/>
    </row>
    <row r="126" spans="1:130" s="230" customFormat="1" ht="26.25" customHeight="1" thickBot="1" x14ac:dyDescent="0.2">
      <c r="A126" s="856"/>
      <c r="B126" s="857"/>
      <c r="C126" s="851" t="s">
        <v>467</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430</v>
      </c>
      <c r="AB126" s="816"/>
      <c r="AC126" s="816"/>
      <c r="AD126" s="816"/>
      <c r="AE126" s="817"/>
      <c r="AF126" s="818" t="s">
        <v>434</v>
      </c>
      <c r="AG126" s="816"/>
      <c r="AH126" s="816"/>
      <c r="AI126" s="816"/>
      <c r="AJ126" s="817"/>
      <c r="AK126" s="818" t="s">
        <v>434</v>
      </c>
      <c r="AL126" s="816"/>
      <c r="AM126" s="816"/>
      <c r="AN126" s="816"/>
      <c r="AO126" s="817"/>
      <c r="AP126" s="860" t="s">
        <v>430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483</v>
      </c>
      <c r="CQ126" s="788"/>
      <c r="CR126" s="788"/>
      <c r="CS126" s="788"/>
      <c r="CT126" s="788"/>
      <c r="CU126" s="788"/>
      <c r="CV126" s="788"/>
      <c r="CW126" s="788"/>
      <c r="CX126" s="788"/>
      <c r="CY126" s="788"/>
      <c r="CZ126" s="788"/>
      <c r="DA126" s="788"/>
      <c r="DB126" s="788"/>
      <c r="DC126" s="788"/>
      <c r="DD126" s="788"/>
      <c r="DE126" s="788"/>
      <c r="DF126" s="789"/>
      <c r="DG126" s="852" t="s">
        <v>430</v>
      </c>
      <c r="DH126" s="853"/>
      <c r="DI126" s="853"/>
      <c r="DJ126" s="853"/>
      <c r="DK126" s="853"/>
      <c r="DL126" s="853" t="s">
        <v>432</v>
      </c>
      <c r="DM126" s="853"/>
      <c r="DN126" s="853"/>
      <c r="DO126" s="853"/>
      <c r="DP126" s="853"/>
      <c r="DQ126" s="853" t="s">
        <v>442</v>
      </c>
      <c r="DR126" s="853"/>
      <c r="DS126" s="853"/>
      <c r="DT126" s="853"/>
      <c r="DU126" s="853"/>
      <c r="DV126" s="830" t="s">
        <v>430</v>
      </c>
      <c r="DW126" s="830"/>
      <c r="DX126" s="830"/>
      <c r="DY126" s="830"/>
      <c r="DZ126" s="831"/>
    </row>
    <row r="127" spans="1:130" s="230" customFormat="1" ht="26.25" customHeight="1" x14ac:dyDescent="0.15">
      <c r="A127" s="858"/>
      <c r="B127" s="859"/>
      <c r="C127" s="874" t="s">
        <v>484</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430</v>
      </c>
      <c r="AB127" s="816"/>
      <c r="AC127" s="816"/>
      <c r="AD127" s="816"/>
      <c r="AE127" s="817"/>
      <c r="AF127" s="818" t="s">
        <v>432</v>
      </c>
      <c r="AG127" s="816"/>
      <c r="AH127" s="816"/>
      <c r="AI127" s="816"/>
      <c r="AJ127" s="817"/>
      <c r="AK127" s="818" t="s">
        <v>430</v>
      </c>
      <c r="AL127" s="816"/>
      <c r="AM127" s="816"/>
      <c r="AN127" s="816"/>
      <c r="AO127" s="817"/>
      <c r="AP127" s="860" t="s">
        <v>432</v>
      </c>
      <c r="AQ127" s="861"/>
      <c r="AR127" s="861"/>
      <c r="AS127" s="861"/>
      <c r="AT127" s="862"/>
      <c r="AU127" s="232"/>
      <c r="AV127" s="232"/>
      <c r="AW127" s="232"/>
      <c r="AX127" s="877" t="s">
        <v>485</v>
      </c>
      <c r="AY127" s="848"/>
      <c r="AZ127" s="848"/>
      <c r="BA127" s="848"/>
      <c r="BB127" s="848"/>
      <c r="BC127" s="848"/>
      <c r="BD127" s="848"/>
      <c r="BE127" s="849"/>
      <c r="BF127" s="847" t="s">
        <v>486</v>
      </c>
      <c r="BG127" s="848"/>
      <c r="BH127" s="848"/>
      <c r="BI127" s="848"/>
      <c r="BJ127" s="848"/>
      <c r="BK127" s="848"/>
      <c r="BL127" s="849"/>
      <c r="BM127" s="847" t="s">
        <v>487</v>
      </c>
      <c r="BN127" s="848"/>
      <c r="BO127" s="848"/>
      <c r="BP127" s="848"/>
      <c r="BQ127" s="848"/>
      <c r="BR127" s="848"/>
      <c r="BS127" s="849"/>
      <c r="BT127" s="847" t="s">
        <v>488</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489</v>
      </c>
      <c r="CQ127" s="788"/>
      <c r="CR127" s="788"/>
      <c r="CS127" s="788"/>
      <c r="CT127" s="788"/>
      <c r="CU127" s="788"/>
      <c r="CV127" s="788"/>
      <c r="CW127" s="788"/>
      <c r="CX127" s="788"/>
      <c r="CY127" s="788"/>
      <c r="CZ127" s="788"/>
      <c r="DA127" s="788"/>
      <c r="DB127" s="788"/>
      <c r="DC127" s="788"/>
      <c r="DD127" s="788"/>
      <c r="DE127" s="788"/>
      <c r="DF127" s="789"/>
      <c r="DG127" s="852" t="s">
        <v>434</v>
      </c>
      <c r="DH127" s="853"/>
      <c r="DI127" s="853"/>
      <c r="DJ127" s="853"/>
      <c r="DK127" s="853"/>
      <c r="DL127" s="853" t="s">
        <v>442</v>
      </c>
      <c r="DM127" s="853"/>
      <c r="DN127" s="853"/>
      <c r="DO127" s="853"/>
      <c r="DP127" s="853"/>
      <c r="DQ127" s="853" t="s">
        <v>434</v>
      </c>
      <c r="DR127" s="853"/>
      <c r="DS127" s="853"/>
      <c r="DT127" s="853"/>
      <c r="DU127" s="853"/>
      <c r="DV127" s="830" t="s">
        <v>430</v>
      </c>
      <c r="DW127" s="830"/>
      <c r="DX127" s="830"/>
      <c r="DY127" s="830"/>
      <c r="DZ127" s="831"/>
    </row>
    <row r="128" spans="1:130" s="230" customFormat="1" ht="26.25" customHeight="1" thickBot="1" x14ac:dyDescent="0.2">
      <c r="A128" s="832" t="s">
        <v>490</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491</v>
      </c>
      <c r="X128" s="834"/>
      <c r="Y128" s="834"/>
      <c r="Z128" s="835"/>
      <c r="AA128" s="836">
        <v>69407</v>
      </c>
      <c r="AB128" s="837"/>
      <c r="AC128" s="837"/>
      <c r="AD128" s="837"/>
      <c r="AE128" s="838"/>
      <c r="AF128" s="839">
        <v>70792</v>
      </c>
      <c r="AG128" s="837"/>
      <c r="AH128" s="837"/>
      <c r="AI128" s="837"/>
      <c r="AJ128" s="838"/>
      <c r="AK128" s="839">
        <v>69652</v>
      </c>
      <c r="AL128" s="837"/>
      <c r="AM128" s="837"/>
      <c r="AN128" s="837"/>
      <c r="AO128" s="838"/>
      <c r="AP128" s="840"/>
      <c r="AQ128" s="841"/>
      <c r="AR128" s="841"/>
      <c r="AS128" s="841"/>
      <c r="AT128" s="842"/>
      <c r="AU128" s="232"/>
      <c r="AV128" s="232"/>
      <c r="AW128" s="232"/>
      <c r="AX128" s="843" t="s">
        <v>492</v>
      </c>
      <c r="AY128" s="844"/>
      <c r="AZ128" s="844"/>
      <c r="BA128" s="844"/>
      <c r="BB128" s="844"/>
      <c r="BC128" s="844"/>
      <c r="BD128" s="844"/>
      <c r="BE128" s="845"/>
      <c r="BF128" s="822" t="s">
        <v>430</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493</v>
      </c>
      <c r="CQ128" s="766"/>
      <c r="CR128" s="766"/>
      <c r="CS128" s="766"/>
      <c r="CT128" s="766"/>
      <c r="CU128" s="766"/>
      <c r="CV128" s="766"/>
      <c r="CW128" s="766"/>
      <c r="CX128" s="766"/>
      <c r="CY128" s="766"/>
      <c r="CZ128" s="766"/>
      <c r="DA128" s="766"/>
      <c r="DB128" s="766"/>
      <c r="DC128" s="766"/>
      <c r="DD128" s="766"/>
      <c r="DE128" s="766"/>
      <c r="DF128" s="767"/>
      <c r="DG128" s="826" t="s">
        <v>457</v>
      </c>
      <c r="DH128" s="827"/>
      <c r="DI128" s="827"/>
      <c r="DJ128" s="827"/>
      <c r="DK128" s="827"/>
      <c r="DL128" s="827" t="s">
        <v>430</v>
      </c>
      <c r="DM128" s="827"/>
      <c r="DN128" s="827"/>
      <c r="DO128" s="827"/>
      <c r="DP128" s="827"/>
      <c r="DQ128" s="827" t="s">
        <v>457</v>
      </c>
      <c r="DR128" s="827"/>
      <c r="DS128" s="827"/>
      <c r="DT128" s="827"/>
      <c r="DU128" s="827"/>
      <c r="DV128" s="828" t="s">
        <v>430</v>
      </c>
      <c r="DW128" s="828"/>
      <c r="DX128" s="828"/>
      <c r="DY128" s="828"/>
      <c r="DZ128" s="829"/>
    </row>
    <row r="129" spans="1:131" s="230" customFormat="1" ht="26.25" customHeight="1" x14ac:dyDescent="0.15">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494</v>
      </c>
      <c r="X129" s="813"/>
      <c r="Y129" s="813"/>
      <c r="Z129" s="814"/>
      <c r="AA129" s="815">
        <v>4672162</v>
      </c>
      <c r="AB129" s="816"/>
      <c r="AC129" s="816"/>
      <c r="AD129" s="816"/>
      <c r="AE129" s="817"/>
      <c r="AF129" s="818">
        <v>4898270</v>
      </c>
      <c r="AG129" s="816"/>
      <c r="AH129" s="816"/>
      <c r="AI129" s="816"/>
      <c r="AJ129" s="817"/>
      <c r="AK129" s="818">
        <v>4847078</v>
      </c>
      <c r="AL129" s="816"/>
      <c r="AM129" s="816"/>
      <c r="AN129" s="816"/>
      <c r="AO129" s="817"/>
      <c r="AP129" s="819"/>
      <c r="AQ129" s="820"/>
      <c r="AR129" s="820"/>
      <c r="AS129" s="820"/>
      <c r="AT129" s="821"/>
      <c r="AU129" s="233"/>
      <c r="AV129" s="233"/>
      <c r="AW129" s="233"/>
      <c r="AX129" s="787" t="s">
        <v>495</v>
      </c>
      <c r="AY129" s="788"/>
      <c r="AZ129" s="788"/>
      <c r="BA129" s="788"/>
      <c r="BB129" s="788"/>
      <c r="BC129" s="788"/>
      <c r="BD129" s="788"/>
      <c r="BE129" s="789"/>
      <c r="BF129" s="806" t="s">
        <v>442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496</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497</v>
      </c>
      <c r="X130" s="813"/>
      <c r="Y130" s="813"/>
      <c r="Z130" s="814"/>
      <c r="AA130" s="815">
        <v>810813</v>
      </c>
      <c r="AB130" s="816"/>
      <c r="AC130" s="816"/>
      <c r="AD130" s="816"/>
      <c r="AE130" s="817"/>
      <c r="AF130" s="818">
        <v>802508</v>
      </c>
      <c r="AG130" s="816"/>
      <c r="AH130" s="816"/>
      <c r="AI130" s="816"/>
      <c r="AJ130" s="817"/>
      <c r="AK130" s="818">
        <v>843922</v>
      </c>
      <c r="AL130" s="816"/>
      <c r="AM130" s="816"/>
      <c r="AN130" s="816"/>
      <c r="AO130" s="817"/>
      <c r="AP130" s="819"/>
      <c r="AQ130" s="820"/>
      <c r="AR130" s="820"/>
      <c r="AS130" s="820"/>
      <c r="AT130" s="821"/>
      <c r="AU130" s="233"/>
      <c r="AV130" s="233"/>
      <c r="AW130" s="233"/>
      <c r="AX130" s="787" t="s">
        <v>498</v>
      </c>
      <c r="AY130" s="788"/>
      <c r="AZ130" s="788"/>
      <c r="BA130" s="788"/>
      <c r="BB130" s="788"/>
      <c r="BC130" s="788"/>
      <c r="BD130" s="788"/>
      <c r="BE130" s="789"/>
      <c r="BF130" s="790">
        <v>10.6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499</v>
      </c>
      <c r="X131" s="797"/>
      <c r="Y131" s="797"/>
      <c r="Z131" s="798"/>
      <c r="AA131" s="799">
        <v>3861349</v>
      </c>
      <c r="AB131" s="800"/>
      <c r="AC131" s="800"/>
      <c r="AD131" s="800"/>
      <c r="AE131" s="801"/>
      <c r="AF131" s="802">
        <v>4095762</v>
      </c>
      <c r="AG131" s="800"/>
      <c r="AH131" s="800"/>
      <c r="AI131" s="800"/>
      <c r="AJ131" s="801"/>
      <c r="AK131" s="802">
        <v>4003156</v>
      </c>
      <c r="AL131" s="800"/>
      <c r="AM131" s="800"/>
      <c r="AN131" s="800"/>
      <c r="AO131" s="801"/>
      <c r="AP131" s="803"/>
      <c r="AQ131" s="804"/>
      <c r="AR131" s="804"/>
      <c r="AS131" s="804"/>
      <c r="AT131" s="805"/>
      <c r="AU131" s="233"/>
      <c r="AV131" s="233"/>
      <c r="AW131" s="233"/>
      <c r="AX131" s="765" t="s">
        <v>500</v>
      </c>
      <c r="AY131" s="766"/>
      <c r="AZ131" s="766"/>
      <c r="BA131" s="766"/>
      <c r="BB131" s="766"/>
      <c r="BC131" s="766"/>
      <c r="BD131" s="766"/>
      <c r="BE131" s="767"/>
      <c r="BF131" s="768">
        <v>64.599999999999994</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501</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502</v>
      </c>
      <c r="W132" s="778"/>
      <c r="X132" s="778"/>
      <c r="Y132" s="778"/>
      <c r="Z132" s="779"/>
      <c r="AA132" s="780">
        <v>11.218851239999999</v>
      </c>
      <c r="AB132" s="781"/>
      <c r="AC132" s="781"/>
      <c r="AD132" s="781"/>
      <c r="AE132" s="782"/>
      <c r="AF132" s="783">
        <v>10.7077755</v>
      </c>
      <c r="AG132" s="781"/>
      <c r="AH132" s="781"/>
      <c r="AI132" s="781"/>
      <c r="AJ132" s="782"/>
      <c r="AK132" s="783">
        <v>9.9744051939999991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503</v>
      </c>
      <c r="W133" s="757"/>
      <c r="X133" s="757"/>
      <c r="Y133" s="757"/>
      <c r="Z133" s="758"/>
      <c r="AA133" s="759">
        <v>11.1</v>
      </c>
      <c r="AB133" s="760"/>
      <c r="AC133" s="760"/>
      <c r="AD133" s="760"/>
      <c r="AE133" s="761"/>
      <c r="AF133" s="759">
        <v>11.3</v>
      </c>
      <c r="AG133" s="760"/>
      <c r="AH133" s="760"/>
      <c r="AI133" s="760"/>
      <c r="AJ133" s="761"/>
      <c r="AK133" s="759">
        <v>10.6</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3BhneQmGH1osTLldvyJMka0NRu1g18ZteqzHwY9Dexfbqkvhu9u7clYxVlTTM6XmbAXc5ktIqpnrW+v4GQAVg==" saltValue="bpl5aIPy/Cm4oTW7zb3Dl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60" zoomScaleNormal="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nuJm6tHalqjI3qX+YijxgVhsV0Fo42cGvDvO0MWOQs7+w6pKVd7v3PpwsTTL6e0g5xG27GA1GVBhrOZzTPCriA==" saltValue="+GjwqTpVc6WGwu5eIQ2XG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60" zoomScaleNormal="6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TcPKDhSWxAyGSelcRAa/XlChARSNrMNXGYhejywj9G2n55gSrOrZOGoIo3Rzt890ZvKQzdaPfZDdOHErAmv1w==" saltValue="+Y1DXwGzt9mTgQMKA9Xwdw=="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6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507</v>
      </c>
      <c r="AP7" s="272"/>
      <c r="AQ7" s="273" t="s">
        <v>508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509</v>
      </c>
      <c r="AQ8" s="279" t="s">
        <v>510</v>
      </c>
      <c r="AR8" s="280" t="s">
        <v>511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512</v>
      </c>
      <c r="AL9" s="1167"/>
      <c r="AM9" s="1167"/>
      <c r="AN9" s="1168"/>
      <c r="AO9" s="281">
        <v>1015431</v>
      </c>
      <c r="AP9" s="281">
        <v>101543</v>
      </c>
      <c r="AQ9" s="282">
        <v>166998</v>
      </c>
      <c r="AR9" s="283">
        <v>-39.200000000000003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513</v>
      </c>
      <c r="AL10" s="1167"/>
      <c r="AM10" s="1167"/>
      <c r="AN10" s="1168"/>
      <c r="AO10" s="284">
        <v>465883</v>
      </c>
      <c r="AP10" s="284">
        <v>46588</v>
      </c>
      <c r="AQ10" s="285">
        <v>26170</v>
      </c>
      <c r="AR10" s="286">
        <v>78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514</v>
      </c>
      <c r="AL11" s="1167"/>
      <c r="AM11" s="1167"/>
      <c r="AN11" s="1168"/>
      <c r="AO11" s="284">
        <v>32854</v>
      </c>
      <c r="AP11" s="284">
        <v>3285</v>
      </c>
      <c r="AQ11" s="285">
        <v>5047</v>
      </c>
      <c r="AR11" s="286">
        <v>-34.9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515</v>
      </c>
      <c r="AL12" s="1167"/>
      <c r="AM12" s="1167"/>
      <c r="AN12" s="1168"/>
      <c r="AO12" s="284" t="s">
        <v>516</v>
      </c>
      <c r="AP12" s="284" t="s">
        <v>516</v>
      </c>
      <c r="AQ12" s="285" t="s">
        <v>516</v>
      </c>
      <c r="AR12" s="286" t="s">
        <v>516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517</v>
      </c>
      <c r="AL13" s="1167"/>
      <c r="AM13" s="1167"/>
      <c r="AN13" s="1168"/>
      <c r="AO13" s="284">
        <v>66140</v>
      </c>
      <c r="AP13" s="284">
        <v>6614</v>
      </c>
      <c r="AQ13" s="285">
        <v>6466</v>
      </c>
      <c r="AR13" s="286">
        <v>2.2999999999999998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518</v>
      </c>
      <c r="AL14" s="1167"/>
      <c r="AM14" s="1167"/>
      <c r="AN14" s="1168"/>
      <c r="AO14" s="284">
        <v>16318</v>
      </c>
      <c r="AP14" s="284">
        <v>1632</v>
      </c>
      <c r="AQ14" s="285">
        <v>3589</v>
      </c>
      <c r="AR14" s="286">
        <v>-54.5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519</v>
      </c>
      <c r="AL15" s="1170"/>
      <c r="AM15" s="1170"/>
      <c r="AN15" s="1171"/>
      <c r="AO15" s="284">
        <v>-102757</v>
      </c>
      <c r="AP15" s="284">
        <v>-10276</v>
      </c>
      <c r="AQ15" s="285">
        <v>-12920</v>
      </c>
      <c r="AR15" s="286">
        <v>-20.5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187</v>
      </c>
      <c r="AL16" s="1170"/>
      <c r="AM16" s="1170"/>
      <c r="AN16" s="1171"/>
      <c r="AO16" s="284">
        <v>1493869</v>
      </c>
      <c r="AP16" s="284">
        <v>149387</v>
      </c>
      <c r="AQ16" s="285">
        <v>195349</v>
      </c>
      <c r="AR16" s="286">
        <v>-23.5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521</v>
      </c>
      <c r="AP20" s="293" t="s">
        <v>522</v>
      </c>
      <c r="AQ20" s="294" t="s">
        <v>523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524</v>
      </c>
      <c r="AL21" s="1173"/>
      <c r="AM21" s="1173"/>
      <c r="AN21" s="1174"/>
      <c r="AO21" s="297">
        <v>10.7</v>
      </c>
      <c r="AP21" s="298">
        <v>16.600000000000001</v>
      </c>
      <c r="AQ21" s="299">
        <v>-5.9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525</v>
      </c>
      <c r="AL22" s="1173"/>
      <c r="AM22" s="1173"/>
      <c r="AN22" s="1174"/>
      <c r="AO22" s="302">
        <v>94.2</v>
      </c>
      <c r="AP22" s="303">
        <v>95.6</v>
      </c>
      <c r="AQ22" s="304">
        <v>-1.4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526</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527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507</v>
      </c>
      <c r="AP30" s="272"/>
      <c r="AQ30" s="273" t="s">
        <v>508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509</v>
      </c>
      <c r="AQ31" s="279" t="s">
        <v>510</v>
      </c>
      <c r="AR31" s="280" t="s">
        <v>511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529</v>
      </c>
      <c r="AL32" s="1157"/>
      <c r="AM32" s="1157"/>
      <c r="AN32" s="1158"/>
      <c r="AO32" s="312">
        <v>1222431</v>
      </c>
      <c r="AP32" s="312">
        <v>122243</v>
      </c>
      <c r="AQ32" s="313">
        <v>125145</v>
      </c>
      <c r="AR32" s="314">
        <v>-2.2999999999999998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530</v>
      </c>
      <c r="AL33" s="1157"/>
      <c r="AM33" s="1157"/>
      <c r="AN33" s="1158"/>
      <c r="AO33" s="312" t="s">
        <v>516</v>
      </c>
      <c r="AP33" s="312" t="s">
        <v>516</v>
      </c>
      <c r="AQ33" s="313">
        <v>142</v>
      </c>
      <c r="AR33" s="314" t="s">
        <v>516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531</v>
      </c>
      <c r="AL34" s="1157"/>
      <c r="AM34" s="1157"/>
      <c r="AN34" s="1158"/>
      <c r="AO34" s="312" t="s">
        <v>516</v>
      </c>
      <c r="AP34" s="312" t="s">
        <v>516</v>
      </c>
      <c r="AQ34" s="313">
        <v>186</v>
      </c>
      <c r="AR34" s="314" t="s">
        <v>516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532</v>
      </c>
      <c r="AL35" s="1157"/>
      <c r="AM35" s="1157"/>
      <c r="AN35" s="1158"/>
      <c r="AO35" s="312">
        <v>69550</v>
      </c>
      <c r="AP35" s="312">
        <v>6955</v>
      </c>
      <c r="AQ35" s="313">
        <v>24116</v>
      </c>
      <c r="AR35" s="314">
        <v>-71.2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533</v>
      </c>
      <c r="AL36" s="1157"/>
      <c r="AM36" s="1157"/>
      <c r="AN36" s="1158"/>
      <c r="AO36" s="312">
        <v>19607</v>
      </c>
      <c r="AP36" s="312">
        <v>1961</v>
      </c>
      <c r="AQ36" s="313">
        <v>3945</v>
      </c>
      <c r="AR36" s="314">
        <v>-50.3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534</v>
      </c>
      <c r="AL37" s="1157"/>
      <c r="AM37" s="1157"/>
      <c r="AN37" s="1158"/>
      <c r="AO37" s="312" t="s">
        <v>516</v>
      </c>
      <c r="AP37" s="312" t="s">
        <v>516</v>
      </c>
      <c r="AQ37" s="313">
        <v>817</v>
      </c>
      <c r="AR37" s="314" t="s">
        <v>516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535</v>
      </c>
      <c r="AL38" s="1160"/>
      <c r="AM38" s="1160"/>
      <c r="AN38" s="1161"/>
      <c r="AO38" s="315">
        <v>1277</v>
      </c>
      <c r="AP38" s="315">
        <v>128</v>
      </c>
      <c r="AQ38" s="316">
        <v>16</v>
      </c>
      <c r="AR38" s="304">
        <v>700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536</v>
      </c>
      <c r="AL39" s="1160"/>
      <c r="AM39" s="1160"/>
      <c r="AN39" s="1161"/>
      <c r="AO39" s="312">
        <v>-69652</v>
      </c>
      <c r="AP39" s="312">
        <v>-6965</v>
      </c>
      <c r="AQ39" s="313">
        <v>-6780</v>
      </c>
      <c r="AR39" s="314">
        <v>2.7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537</v>
      </c>
      <c r="AL40" s="1157"/>
      <c r="AM40" s="1157"/>
      <c r="AN40" s="1158"/>
      <c r="AO40" s="312">
        <v>-843922</v>
      </c>
      <c r="AP40" s="312">
        <v>-84392</v>
      </c>
      <c r="AQ40" s="313">
        <v>-98746</v>
      </c>
      <c r="AR40" s="314">
        <v>-14.5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300</v>
      </c>
      <c r="AL41" s="1163"/>
      <c r="AM41" s="1163"/>
      <c r="AN41" s="1164"/>
      <c r="AO41" s="312">
        <v>399291</v>
      </c>
      <c r="AP41" s="312">
        <v>39929</v>
      </c>
      <c r="AQ41" s="313">
        <v>48842</v>
      </c>
      <c r="AR41" s="314">
        <v>-18.2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538</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507</v>
      </c>
      <c r="AN49" s="1151" t="s">
        <v>541</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542</v>
      </c>
      <c r="AO50" s="329" t="s">
        <v>543</v>
      </c>
      <c r="AP50" s="330" t="s">
        <v>544</v>
      </c>
      <c r="AQ50" s="331" t="s">
        <v>545</v>
      </c>
      <c r="AR50" s="332" t="s">
        <v>546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547</v>
      </c>
      <c r="AL51" s="325"/>
      <c r="AM51" s="333">
        <v>678475</v>
      </c>
      <c r="AN51" s="334">
        <v>60697</v>
      </c>
      <c r="AO51" s="335">
        <v>0.8</v>
      </c>
      <c r="AP51" s="336">
        <v>115050</v>
      </c>
      <c r="AQ51" s="337">
        <v>1</v>
      </c>
      <c r="AR51" s="338">
        <v>-0.2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548</v>
      </c>
      <c r="AM52" s="341">
        <v>177069</v>
      </c>
      <c r="AN52" s="342">
        <v>15841</v>
      </c>
      <c r="AO52" s="343">
        <v>16.8</v>
      </c>
      <c r="AP52" s="344">
        <v>53792</v>
      </c>
      <c r="AQ52" s="345">
        <v>1.2</v>
      </c>
      <c r="AR52" s="346">
        <v>15.6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549</v>
      </c>
      <c r="AL53" s="325"/>
      <c r="AM53" s="333">
        <v>834044</v>
      </c>
      <c r="AN53" s="334">
        <v>76581</v>
      </c>
      <c r="AO53" s="335">
        <v>26.2</v>
      </c>
      <c r="AP53" s="336">
        <v>118252</v>
      </c>
      <c r="AQ53" s="337">
        <v>2.8</v>
      </c>
      <c r="AR53" s="338">
        <v>23.4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548</v>
      </c>
      <c r="AM54" s="341">
        <v>270755</v>
      </c>
      <c r="AN54" s="342">
        <v>24860</v>
      </c>
      <c r="AO54" s="343">
        <v>56.9</v>
      </c>
      <c r="AP54" s="344">
        <v>49994</v>
      </c>
      <c r="AQ54" s="345">
        <v>-7.1</v>
      </c>
      <c r="AR54" s="346">
        <v>64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550</v>
      </c>
      <c r="AL55" s="325"/>
      <c r="AM55" s="333">
        <v>995747</v>
      </c>
      <c r="AN55" s="334">
        <v>94223</v>
      </c>
      <c r="AO55" s="335">
        <v>23</v>
      </c>
      <c r="AP55" s="336">
        <v>200194</v>
      </c>
      <c r="AQ55" s="337">
        <v>69.3</v>
      </c>
      <c r="AR55" s="338">
        <v>-46.3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548</v>
      </c>
      <c r="AM56" s="341">
        <v>408694</v>
      </c>
      <c r="AN56" s="342">
        <v>38673</v>
      </c>
      <c r="AO56" s="343">
        <v>55.6</v>
      </c>
      <c r="AP56" s="344">
        <v>106422</v>
      </c>
      <c r="AQ56" s="345">
        <v>112.9</v>
      </c>
      <c r="AR56" s="346">
        <v>-57.3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551</v>
      </c>
      <c r="AL57" s="325"/>
      <c r="AM57" s="333">
        <v>2720275</v>
      </c>
      <c r="AN57" s="334">
        <v>264670</v>
      </c>
      <c r="AO57" s="335">
        <v>180.9</v>
      </c>
      <c r="AP57" s="336">
        <v>196914</v>
      </c>
      <c r="AQ57" s="337">
        <v>-1.6</v>
      </c>
      <c r="AR57" s="338">
        <v>182.5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548</v>
      </c>
      <c r="AM58" s="341">
        <v>1516376</v>
      </c>
      <c r="AN58" s="342">
        <v>147536</v>
      </c>
      <c r="AO58" s="343">
        <v>281.5</v>
      </c>
      <c r="AP58" s="344">
        <v>98966</v>
      </c>
      <c r="AQ58" s="345">
        <v>-7</v>
      </c>
      <c r="AR58" s="346">
        <v>288.5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552</v>
      </c>
      <c r="AL59" s="325"/>
      <c r="AM59" s="333">
        <v>1382880</v>
      </c>
      <c r="AN59" s="334">
        <v>138288</v>
      </c>
      <c r="AO59" s="335">
        <v>-47.8</v>
      </c>
      <c r="AP59" s="336">
        <v>204757</v>
      </c>
      <c r="AQ59" s="337">
        <v>4</v>
      </c>
      <c r="AR59" s="338">
        <v>-51.8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548</v>
      </c>
      <c r="AM60" s="341">
        <v>1067524</v>
      </c>
      <c r="AN60" s="342">
        <v>106752</v>
      </c>
      <c r="AO60" s="343">
        <v>-27.6</v>
      </c>
      <c r="AP60" s="344">
        <v>106071</v>
      </c>
      <c r="AQ60" s="345">
        <v>7.2</v>
      </c>
      <c r="AR60" s="346">
        <v>-34.799999999999997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553</v>
      </c>
      <c r="AL61" s="347"/>
      <c r="AM61" s="348">
        <v>1322284</v>
      </c>
      <c r="AN61" s="349">
        <v>126892</v>
      </c>
      <c r="AO61" s="350">
        <v>36.6</v>
      </c>
      <c r="AP61" s="351">
        <v>167033</v>
      </c>
      <c r="AQ61" s="352">
        <v>15.1</v>
      </c>
      <c r="AR61" s="338">
        <v>21.5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548</v>
      </c>
      <c r="AM62" s="341">
        <v>688084</v>
      </c>
      <c r="AN62" s="342">
        <v>66732</v>
      </c>
      <c r="AO62" s="343">
        <v>76.599999999999994</v>
      </c>
      <c r="AP62" s="344">
        <v>83049</v>
      </c>
      <c r="AQ62" s="345">
        <v>21.4</v>
      </c>
      <c r="AR62" s="346">
        <v>55.2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9bmZ3l+RcM6j/3i3Wa8p0SChTOrYqHmKkqKddJdtFf7x7O0pv1SQ9kR5U25pl5rRl6HzZ5RbZpccEgLKYGQbGQ==" saltValue="ArbZDF+hx67gL2pLQKecU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0" zoomScaleNormal="5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555</v>
      </c>
    </row>
    <row r="121" spans="125:125" ht="13.5" hidden="1" customHeight="1" x14ac:dyDescent="0.15">
      <c r="DU121" s="259"/>
    </row>
  </sheetData>
  <sheetProtection algorithmName="SHA-512" hashValue="genstnmjLc1DAO+0Sufl3tzeiMd4L8kVOWt91FWv0zBBcfPWsdVnRNecvMOk2aReIif3MXLVSdalkPZZey++Pg==" saltValue="dD6SWDAHsRNq4x5HKkcDK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0" zoomScaleNormal="5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556</v>
      </c>
    </row>
  </sheetData>
  <sheetProtection algorithmName="SHA-512" hashValue="AlQCQV9d/0GWp/GhwfUtLBNm9LIDLDRrXFVG5iGTJEIY65p1Ry1VUwgSW5wPKM4a/Y6QF9UamM/hbld0vCXuWA==" saltValue="UIQtRTYC2JelEQqSjDfW8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175" t="s">
        <v>3</v>
      </c>
      <c r="D47" s="1175"/>
      <c r="E47" s="1176"/>
      <c r="F47" s="11">
        <v>33.93</v>
      </c>
      <c r="G47" s="12">
        <v>34.93</v>
      </c>
      <c r="H47" s="12">
        <v>40.270000000000003</v>
      </c>
      <c r="I47" s="12">
        <v>48.81</v>
      </c>
      <c r="J47" s="13">
        <v>52.47</v>
      </c>
    </row>
    <row r="48" spans="2:10" ht="57.75" customHeight="1" x14ac:dyDescent="0.15">
      <c r="B48" s="14"/>
      <c r="C48" s="1177" t="s">
        <v>4</v>
      </c>
      <c r="D48" s="1177"/>
      <c r="E48" s="1178"/>
      <c r="F48" s="15">
        <v>3.45</v>
      </c>
      <c r="G48" s="16">
        <v>3.95</v>
      </c>
      <c r="H48" s="16">
        <v>2.6</v>
      </c>
      <c r="I48" s="16">
        <v>4.97</v>
      </c>
      <c r="J48" s="17">
        <v>5.07</v>
      </c>
    </row>
    <row r="49" spans="2:10" ht="57.75" customHeight="1" thickBot="1" x14ac:dyDescent="0.2">
      <c r="B49" s="18"/>
      <c r="C49" s="1179" t="s">
        <v>5</v>
      </c>
      <c r="D49" s="1179"/>
      <c r="E49" s="1180"/>
      <c r="F49" s="19">
        <v>1.89</v>
      </c>
      <c r="G49" s="20">
        <v>1.74</v>
      </c>
      <c r="H49" s="20">
        <v>5.62</v>
      </c>
      <c r="I49" s="20">
        <v>12.89</v>
      </c>
      <c r="J49" s="21">
        <v>3.19</v>
      </c>
    </row>
    <row r="50" spans="2:10" x14ac:dyDescent="0.15"/>
  </sheetData>
  <sheetProtection algorithmName="SHA-512" hashValue="rTrD2PdhwBaqj8ITyjExvGuXJ/w2IAi/Fbva3EGig+EKJgL90tPRY6EdJ03aHzpy2JmG2qVFekXCYXEPor5hIg==" saltValue="Dul8gCeptJc2wYUACFxz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2024-09-17T02:56:17Z</cp:lastPrinted>
  <dcterms:modified xsi:type="dcterms:W3CDTF">2024-09-20T06:37:37Z</dcterms:modified>
</cp:coreProperties>
</file>