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6_HP掲載\"/>
    </mc:Choice>
  </mc:AlternateContent>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37" i="9"/>
  <c r="CO36" i="9"/>
  <c r="BE36" i="9"/>
  <c r="AM36" i="9"/>
  <c r="C36" i="9"/>
  <c r="CO35" i="9"/>
  <c r="AM35" i="9"/>
  <c r="C35" i="9"/>
  <c r="CO34" i="9"/>
  <c r="C34" i="9"/>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<sst xmlns="http://schemas.openxmlformats.org/spreadsheetml/2006/main" count="963" uniqueCount="557">
  <si>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</si>
  <si>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</si>
  <si>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</si>
  <si>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</si>
  <si>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</si>
  <si>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</si>
  <si>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</si>
  <si>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</si>
  <si>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</si>
  <si>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</si>
  <si>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</si>
  <si>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</si>
  <si>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</si>
  <si>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</si>
  <si>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</si>
  <si>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</si>
  <si>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</si>
  <si>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</si>
  <si>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</si>
  <si>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</si>
  <si>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</si>
  <si>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</si>
  <si>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</si>
  <si>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</si>
  <si>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</si>
  <si>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</si>
  <si>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</si>
  <si>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</si>
  <si>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</si>
  <si>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</si>
  <si>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</si>
  <si>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</si>
  <si>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</si>
  <si>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</si>
  <si>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</si>
  <si>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</si>
  <si>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</si>
  <si>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</si>
  <si>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</si>
  <si>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</si>
  <si>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</si>
  <si>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</si>
  <si>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</si>
  <si>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</si>
  <si>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</si>
  <si>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</si>
  <si>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</si>
  <si>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</si>
  <si>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</si>
  <si>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</si>
  <si>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</si>
  <si>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</si>
  <si>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</si>
  <si>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</si>
  <si>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</si>
  <si>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</si>
  <si>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</si>
  <si>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</si>
  <si>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</si>
  <si>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</si>
  <si>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</si>
  <si>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</si>
  <si>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</si>
  <si>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</si>
  <si>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</si>
  <si>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</si>
  <si>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</si>
  <si>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</si>
  <si>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</si>
  <si>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</si>
  <si>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</si>
  <si>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</si>
  <si>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</si>
  <si>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</si>
  <si>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</si>
  <si>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</si>
  <si>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</si>
  <si>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</si>
  <si>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</si>
  <si>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</si>
  <si>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</si>
  <si>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</si>
  <si>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中泊町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</si>
  <si>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</si>
  <si>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</si>
  <si>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</si>
  <si>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</si>
  <si>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</si>
  <si>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</si>
  <si>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</si>
  <si>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</si>
  <si>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</si>
  <si>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</si>
  <si>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</si>
  <si>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</si>
  <si>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</si>
  <si>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</si>
  <si>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</si>
  <si>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</si>
  <si>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</si>
  <si>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</si>
  <si>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</si>
  <si>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</si>
  <si>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</si>
  <si>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</si>
  <si>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</si>
  <si>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</si>
  <si>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</si>
  <si>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</si>
  <si>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</si>
  <si>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</si>
  <si>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</si>
  <si>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</si>
  <si>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</si>
  <si>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</si>
  <si>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</si>
  <si>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</si>
  <si>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</si>
  <si>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</si>
  <si>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</si>
  <si>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</si>
  <si>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</si>
  <si>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</si>
  <si>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</si>
  <si>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</si>
  <si>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</si>
  <si>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</si>
  <si>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</si>
  <si>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</si>
  <si>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</si>
  <si>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</si>
  <si>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</si>
  <si>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</si>
  <si>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</si>
  <si>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</si>
  <si>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</si>
  <si>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</si>
  <si>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</si>
  <si>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</si>
  <si>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</si>
  <si>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</si>
  <si>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</si>
  <si>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</si>
  <si>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</si>
  <si>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</si>
  <si>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</si>
  <si>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</si>
  <si>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</si>
  <si>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</si>
  <si>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</si>
  <si>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</si>
  <si>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</si>
  <si>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</si>
  <si>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</si>
  <si>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</si>
  <si>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</si>
  <si>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</si>
  <si>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</si>
  <si>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</si>
  <si>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</si>
  <si>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</si>
  <si>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</si>
  <si>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</si>
  <si>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</si>
  <si>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</si>
  <si>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</si>
  <si>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</si>
  <si>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</si>
  <si>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</si>
  <si>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</si>
  <si>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</si>
  <si>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</si>
  <si>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</si>
  <si>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</si>
  <si>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</si>
  <si>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</si>
  <si>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</si>
  <si>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</si>
  <si>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</si>
  <si>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</si>
  <si>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</si>
  <si>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</si>
  <si>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</si>
  <si>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</si>
  <si>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</si>
  <si>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</si>
  <si>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</si>
  <si>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</si>
  <si>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</si>
  <si>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</si>
  <si>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</si>
  <si>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</si>
  <si>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</si>
  <si>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</si>
  <si>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</si>
  <si>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</si>
  <si>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青森県中泊町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</si>
  <si>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</si>
  <si>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</si>
  <si>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</si>
  <si>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</si>
  <si>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</si>
  <si>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</si>
  <si>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</si>
  <si>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</si>
  <si>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</si>
  <si>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</si>
  <si>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</si>
  <si>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</si>
  <si>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</si>
  <si>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</si>
  <si>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</si>
  <si>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</si>
  <si>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</si>
  <si>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</si>
  <si>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</si>
  <si>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</si>
  <si>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</si>
  <si>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</si>
  <si>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</si>
  <si>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</si>
  <si>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</si>
  <si>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</si>
  <si>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</si>
  <si>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</si>
  <si>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</si>
  <si>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</si>
  <si>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</si>
  <si>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</si>
  <si>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</si>
  <si>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</si>
  <si>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</si>
  <si>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</si>
  <si>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</si>
  <si>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</si>
  <si>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</si>
  <si>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</si>
  <si>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</si>
  <si>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</si>
  <si>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</si>
  <si>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</si>
  <si>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</si>
  <si>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</si>
  <si>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</si>
  <si>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</si>
  <si>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</si>
  <si>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</si>
  <si>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</si>
  <si>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</si>
  <si>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</si>
  <si>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</si>
  <si>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</si>
  <si>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</si>
  <si>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</si>
  <si>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</si>
  <si>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</si>
  <si>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</si>
  <si>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</si>
  <si>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</si>
  <si>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</si>
  <si>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</si>
  <si>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</si>
  <si>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</si>
  <si>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</si>
  <si>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</si>
  <si>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</si>
  <si>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</si>
  <si>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</si>
  <si>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</si>
  <si>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</si>
  <si>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</si>
  <si>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</si>
  <si>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</si>
  <si>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</si>
  <si>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</si>
  <si>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</si>
  <si>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</si>
  <si>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</si>
  <si>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</si>
  <si>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</si>
  <si>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</si>
  <si>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</si>
  <si>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</si>
  <si>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</si>
  <si>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</si>
  <si>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</si>
  <si>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</si>
  <si>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</si>
  <si>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</si>
  <si>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</si>
  <si>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</si>
  <si>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</si>
  <si>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</si>
  <si>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</si>
  <si>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</si>
  <si>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</si>
  <si>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</si>
  <si>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</si>
  <si>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</si>
  <si>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</si>
  <si>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</si>
  <si>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</si>
  <si>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</si>
  <si>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</si>
  <si>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</si>
  <si>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</si>
  <si>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</si>
  <si>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</si>
  <si>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</si>
  <si>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</si>
  <si>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</si>
  <si>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</si>
  <si>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</si>
  <si>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</si>
  <si>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</si>
  <si>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</si>
  <si>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</si>
  <si>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</si>
  <si>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</si>
  <si>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</si>
  <si>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</si>
  <si>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</si>
  <si>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</si>
  <si>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</si>
  <si>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</si>
  <si>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</si>
  <si>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</si>
  <si>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</si>
  <si>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</si>
  <si>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</si>
  <si>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</si>
  <si>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</si>
  <si>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</si>
  <si>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</si>
  <si>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</si>
  <si>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</si>
  <si>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</si>
  <si>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</si>
  <si>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</si>
  <si>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</si>
  <si>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</si>
  <si>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</si>
  <si>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</si>
  <si>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</si>
  <si>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</si>
  <si>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</si>
  <si>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</si>
  <si>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</si>
  <si>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青森県中泊町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</si>
  <si>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</si>
  <si>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</si>
  <si>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</si>
  <si>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</si>
  <si>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</si>
  <si>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</si>
  <si>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</si>
  <si>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</si>
  <si>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</si>
  <si>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</si>
  <si>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</si>
  <si>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</si>
  <si>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</si>
  <si>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</si>
  <si>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</si>
  <si>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</si>
  <si>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</si>
  <si>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</si>
  <si>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</si>
  <si>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</si>
  <si>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</si>
  <si>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</si>
  <si>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</si>
  <si>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</si>
  <si>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</si>
  <si>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</si>
  <si>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</si>
  <si>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</si>
  <si>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</si>
  <si>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</si>
  <si>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</si>
  <si>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</si>
  <si>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</si>
  <si>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中泊町国民健康保険特別会計(事業勘定)</t>
    <phoneticPr fontId="5"/>
  </si>
  <si>
    <t>中泊町国民健康保険特別会計(診療施設勘定)</t>
    <phoneticPr fontId="5"/>
  </si>
  <si>
    <t>中泊町介護保険事業特別会計</t>
    <phoneticPr fontId="5"/>
  </si>
  <si>
    <t>中泊町特別養護老人ホーム静和園事業特別会計</t>
    <phoneticPr fontId="5"/>
  </si>
  <si>
    <t>中泊町後期高齢医療特別会計</t>
    <phoneticPr fontId="5"/>
  </si>
  <si>
    <t>中泊町水道事業特別会計</t>
    <phoneticPr fontId="5"/>
  </si>
  <si>
    <t>法適用企業</t>
    <phoneticPr fontId="5"/>
  </si>
  <si>
    <t>中泊町農業集落排水事業特別会計</t>
    <phoneticPr fontId="5"/>
  </si>
  <si>
    <t>法非適用企業</t>
    <phoneticPr fontId="5"/>
  </si>
  <si>
    <t>中泊町漁業集落排水事業特別会計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</si>
  <si>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</si>
  <si>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</si>
  <si>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</si>
  <si>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</si>
  <si>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</si>
  <si>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</si>
  <si>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</si>
  <si>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</si>
  <si>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</si>
  <si>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</si>
  <si>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</si>
  <si>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</si>
  <si>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</si>
  <si>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</si>
  <si>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</si>
  <si>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</si>
  <si>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</si>
  <si>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</si>
  <si>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</si>
  <si>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</si>
  <si>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</si>
  <si>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</si>
  <si>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</si>
  <si>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</si>
  <si>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</si>
  <si>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</si>
  <si>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</si>
  <si>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</si>
  <si>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</si>
  <si>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</si>
  <si>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</si>
  <si>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</si>
  <si>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</si>
  <si>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</si>
  <si>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</si>
  <si>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</si>
  <si>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</si>
  <si>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</si>
  <si>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</si>
  <si>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</si>
  <si>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</si>
  <si>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</si>
  <si>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</si>
  <si>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</si>
  <si>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</si>
  <si>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</si>
  <si>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</si>
  <si>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</si>
  <si>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</si>
  <si>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</si>
  <si>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中泊町農業集落排水事業特別会計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</si>
  <si>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</si>
  <si>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</si>
  <si>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中泊町水道事業特別会計</t>
    <phoneticPr fontId="5"/>
  </si>
  <si>
    <t>(Ｆ)</t>
    <phoneticPr fontId="5"/>
  </si>
  <si>
    <t>中泊町漁業集落排水事業特別会計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</si>
  <si>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</si>
  <si>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</si>
  <si>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</si>
  <si>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</si>
  <si>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</si>
  <si>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</si>
  <si>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</si>
  <si>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</si>
  <si>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</si>
  <si>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</si>
  <si>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</si>
  <si>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</si>
  <si>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</si>
  <si>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</si>
  <si>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</si>
  <si>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</si>
  <si>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</si>
  <si>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</si>
  <si>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</si>
  <si>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</si>
  <si>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</si>
  <si>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</si>
  <si>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</si>
  <si>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</si>
  <si>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</si>
  <si>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</si>
  <si>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</si>
  <si>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</si>
  <si>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</si>
  <si>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</si>
  <si>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</si>
  <si>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</si>
  <si>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</si>
  <si>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</si>
  <si>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</si>
  <si>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</si>
  <si>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</si>
  <si>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</si>
  <si>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</si>
  <si>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</si>
  <si>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</si>
  <si>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</si>
  <si>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</si>
  <si>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</si>
  <si>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</si>
  <si>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</si>
  <si>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</si>
  <si>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</si>
  <si>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</si>
  <si>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</si>
  <si>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</si>
  <si>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</si>
  <si>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</si>
  <si>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</si>
  <si>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</si>
  <si>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</si>
  <si>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</si>
  <si>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</si>
  <si>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</si>
  <si>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</si>
  <si>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</si>
  <si>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</si>
  <si>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</si>
  <si>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</si>
  <si>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</si>
  <si>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</si>
  <si>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</si>
  <si>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</si>
  <si>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</si>
  <si>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</si>
  <si>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</si>
  <si>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</si>
  <si>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</si>
  <si>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</si>
  <si>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</si>
  <si>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</si>
  <si>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</si>
  <si>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</si>
  <si>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</si>
  <si>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</si>
  <si>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1.44</t>
  </si>
  <si>
    <t>中泊町水道事業特別会計</t>
  </si>
  <si>
    <t>一般会計</t>
  </si>
  <si>
    <t>中泊町国民健康保険特別会計(事業勘定)</t>
  </si>
  <si>
    <t>▲ 1.26</t>
  </si>
  <si>
    <t>▲ 0.13</t>
  </si>
  <si>
    <t>中泊町介護保険事業特別会計</t>
  </si>
  <si>
    <t>中泊町特別養護老人ホーム静和園事業特別会計</t>
  </si>
  <si>
    <t>中泊町後期高齢医療特別会計</t>
  </si>
  <si>
    <t>中泊町漁業集落排水事業特別会計</t>
  </si>
  <si>
    <t>中泊町農業集落排水事業特別会計</t>
  </si>
  <si>
    <t>その他会計（赤字）</t>
  </si>
  <si>
    <t>▲ 7.60</t>
  </si>
  <si>
    <t>▲ 6.19</t>
  </si>
  <si>
    <t>▲ 4.17</t>
  </si>
  <si>
    <t>▲ 1.94</t>
  </si>
  <si>
    <t>その他会計（黒字）</t>
  </si>
  <si>
    <t>-</t>
    <phoneticPr fontId="5"/>
  </si>
  <si>
    <t>青森県市町村職員退職手当組合</t>
    <phoneticPr fontId="5"/>
  </si>
  <si>
    <t>青森県交通災害共済組合</t>
    <phoneticPr fontId="5"/>
  </si>
  <si>
    <t>青森県後期高齢者医療広域連合(一般会計)</t>
    <rPh sb="15" eb="17">
      <t>イッパン</t>
    </rPh>
    <rPh sb="17" eb="19">
      <t>カイケイ</t>
    </rPh>
    <phoneticPr fontId="5"/>
  </si>
  <si>
    <t>青森県後期高齢者医療広域連合(特別会計)</t>
    <rPh sb="15" eb="17">
      <t>トクベツ</t>
    </rPh>
    <rPh sb="17" eb="19">
      <t>カイケイ</t>
    </rPh>
    <phoneticPr fontId="5"/>
  </si>
  <si>
    <t>青森県市町村総合事務組合</t>
    <phoneticPr fontId="5"/>
  </si>
  <si>
    <t>五所川原地区消防事務組合</t>
    <phoneticPr fontId="5"/>
  </si>
  <si>
    <t>つがる西北五広域連合(病院事業会計)</t>
    <phoneticPr fontId="5"/>
  </si>
  <si>
    <t>つがる西北五広域連合(一般会計)</t>
    <rPh sb="11" eb="13">
      <t>イッパン</t>
    </rPh>
    <rPh sb="13" eb="15">
      <t>カイケイ</t>
    </rPh>
    <phoneticPr fontId="5"/>
  </si>
  <si>
    <t>西北五広域福祉事務組合</t>
    <phoneticPr fontId="5"/>
  </si>
  <si>
    <t>西北五環境整備事務組合</t>
    <phoneticPr fontId="5"/>
  </si>
  <si>
    <t>法適用企業</t>
    <rPh sb="0" eb="1">
      <t>ホウ</t>
    </rPh>
    <rPh sb="1" eb="3">
      <t>テキヨウ</t>
    </rPh>
    <rPh sb="3" eb="5">
      <t>キギョウ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</si>
</sst>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72234</c:v>
                </c:pt>
                <c:pt idx="1">
                  <c:v>71992</c:v>
                </c:pt>
                <c:pt idx="2">
                  <c:v>146136</c:v>
                </c:pt>
                <c:pt idx="3">
                  <c:v>57607</c:v>
                </c:pt>
                <c:pt idx="4">
                  <c:v>70774</c:v>
                </c:pt>
              </c:numCache>
            </c:numRef>
          </c:val>
          <c:smooth val="0"/>
        </c:ser>
        <c:dLbls>
          <c:showLegendKey val="0"/>
          <c:showVal val="0"/>
          <c:showCatName val="0"/>
          <c:showSerName val="0"/>
          <c:showPercent val="0"/>
          <c:showBubbleSize val="0"/>
        </c:dLbls>
        <c:marker val="1"/>
        <c:smooth val="0"/>
        <c:axId val="481556864"/>
        <c:axId val="481557256"/>
      </c:lineChart>
      <c:catAx>
        <c:axId val="4815568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1557256"/>
        <c:crosses val="autoZero"/>
        <c:auto val="1"/>
        <c:lblAlgn val="ctr"/>
        <c:lblOffset val="100"/>
        <c:tickLblSkip val="1"/>
        <c:tickMarkSkip val="1"/>
        <c:noMultiLvlLbl val="0"/>
      </c:catAx>
      <c:valAx>
        <c:axId val="48155725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15568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2.08</c:v>
                </c:pt>
                <c:pt idx="1">
                  <c:v>0.95</c:v>
                </c:pt>
                <c:pt idx="2">
                  <c:v>3.32</c:v>
                </c:pt>
                <c:pt idx="3">
                  <c:v>2</c:v>
                </c:pt>
                <c:pt idx="4">
                  <c:v>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10.43</c:v>
                </c:pt>
                <c:pt idx="1">
                  <c:v>17.46</c:v>
                </c:pt>
                <c:pt idx="2">
                  <c:v>14.1</c:v>
                </c:pt>
                <c:pt idx="3">
                  <c:v>16.05</c:v>
                </c:pt>
                <c:pt idx="4">
                  <c:v>18.18</c:v>
                </c:pt>
              </c:numCache>
            </c:numRef>
          </c:val>
        </c:ser>
        <c:dLbls>
          <c:showLegendKey val="0"/>
          <c:showVal val="0"/>
          <c:showCatName val="0"/>
          <c:showSerName val="0"/>
          <c:showPercent val="0"/>
          <c:showBubbleSize val="0"/>
        </c:dLbls>
        <c:gapWidth val="250"/>
        <c:overlap val="100"/>
        <c:axId val="586535336"/>
        <c:axId val="586535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6.66</c:v>
                </c:pt>
                <c:pt idx="1">
                  <c:v>4.97</c:v>
                </c:pt>
                <c:pt idx="2">
                  <c:v>-1.44</c:v>
                </c:pt>
                <c:pt idx="3">
                  <c:v>4.79</c:v>
                </c:pt>
                <c:pt idx="4">
                  <c:v>3</c:v>
                </c:pt>
              </c:numCache>
            </c:numRef>
          </c:val>
          <c:smooth val="0"/>
        </c:ser>
        <c:dLbls>
          <c:showLegendKey val="0"/>
          <c:showVal val="0"/>
          <c:showCatName val="0"/>
          <c:showSerName val="0"/>
          <c:showPercent val="0"/>
          <c:showBubbleSize val="0"/>
        </c:dLbls>
        <c:marker val="1"/>
        <c:smooth val="0"/>
        <c:axId val="586535336"/>
        <c:axId val="586535728"/>
      </c:lineChart>
      <c:catAx>
        <c:axId val="586535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86535728"/>
        <c:crosses val="autoZero"/>
        <c:auto val="1"/>
        <c:lblAlgn val="ctr"/>
        <c:lblOffset val="100"/>
        <c:tickLblSkip val="1"/>
        <c:tickMarkSkip val="1"/>
        <c:noMultiLvlLbl val="0"/>
      </c:catAx>
      <c:valAx>
        <c:axId val="586535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6535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7.6</c:v>
                </c:pt>
                <c:pt idx="1">
                  <c:v>#N/A</c:v>
                </c:pt>
                <c:pt idx="2">
                  <c:v>6.19</c:v>
                </c:pt>
                <c:pt idx="3">
                  <c:v>#N/A</c:v>
                </c:pt>
                <c:pt idx="4">
                  <c:v>4.17</c:v>
                </c:pt>
                <c:pt idx="5">
                  <c:v>#N/A</c:v>
                </c:pt>
                <c:pt idx="6">
                  <c:v>1.94</c:v>
                </c:pt>
                <c:pt idx="7">
                  <c:v>#N/A</c:v>
                </c:pt>
                <c:pt idx="8">
                  <c:v>0</c:v>
                </c:pt>
                <c:pt idx="9">
                  <c:v>0</c:v>
                </c:pt>
              </c:numCache>
            </c:numRef>
          </c:val>
        </c:ser>
        <c:ser>
          <c:idx val="2"/>
          <c:order val="2"/>
          <c:tx>
            <c:strRef>
              <c:f>データシート!$A$29</c:f>
              <c:strCache>
                <c:ptCount val="1"/>
                <c:pt idx="0">
                  <c:v>中泊町農業集落排水事業特別会計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中泊町漁業集落排水事業特別会計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中泊町後期高齢医療特別会計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中泊町特別養護老人ホーム静和園事業特別会計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0.12</c:v>
                </c:pt>
                <c:pt idx="2">
                  <c:v>#N/A</c:v>
                </c:pt>
                <c:pt idx="3">
                  <c:v>0.1</c:v>
                </c:pt>
                <c:pt idx="4">
                  <c:v>#N/A</c:v>
                </c:pt>
                <c:pt idx="5">
                  <c:v>0.1</c:v>
                </c:pt>
                <c:pt idx="6">
                  <c:v>#N/A</c:v>
                </c:pt>
                <c:pt idx="7">
                  <c:v>0.09</c:v>
                </c:pt>
                <c:pt idx="8">
                  <c:v>#N/A</c:v>
                </c:pt>
                <c:pt idx="9">
                  <c:v>0.09</c:v>
                </c:pt>
              </c:numCache>
            </c:numRef>
          </c:val>
        </c:ser>
        <c:ser>
          <c:idx val="6"/>
          <c:order val="6"/>
          <c:tx>
            <c:strRef>
              <c:f>データシート!$A$33</c:f>
              <c:strCache>
                <c:ptCount val="1"/>
                <c:pt idx="0">
                  <c:v>中泊町介護保険事業特別会計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0.08</c:v>
                </c:pt>
                <c:pt idx="2">
                  <c:v>#N/A</c:v>
                </c:pt>
                <c:pt idx="3">
                  <c:v>0.09</c:v>
                </c:pt>
                <c:pt idx="4">
                  <c:v>#N/A</c:v>
                </c:pt>
                <c:pt idx="5">
                  <c:v>0</c:v>
                </c:pt>
                <c:pt idx="6">
                  <c:v>#N/A</c:v>
                </c:pt>
                <c:pt idx="7">
                  <c:v>0.18</c:v>
                </c:pt>
                <c:pt idx="8">
                  <c:v>#N/A</c:v>
                </c:pt>
                <c:pt idx="9">
                  <c:v>0.28000000000000003</c:v>
                </c:pt>
              </c:numCache>
            </c:numRef>
          </c:val>
        </c:ser>
        <c:ser>
          <c:idx val="7"/>
          <c:order val="7"/>
          <c:tx>
            <c:strRef>
              <c:f>データシート!$A$34</c:f>
              <c:strCache>
                <c:ptCount val="1"/>
                <c:pt idx="0">
                  <c:v>中泊町国民健康保険特別会計(事業勘定)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1.26</c:v>
                </c:pt>
                <c:pt idx="1">
                  <c:v>#N/A</c:v>
                </c:pt>
                <c:pt idx="2">
                  <c:v>0.13</c:v>
                </c:pt>
                <c:pt idx="3">
                  <c:v>#N/A</c:v>
                </c:pt>
                <c:pt idx="4">
                  <c:v>#N/A</c:v>
                </c:pt>
                <c:pt idx="5">
                  <c:v>0.2</c:v>
                </c:pt>
                <c:pt idx="6">
                  <c:v>#N/A</c:v>
                </c:pt>
                <c:pt idx="7">
                  <c:v>0.4</c:v>
                </c:pt>
                <c:pt idx="8">
                  <c:v>#N/A</c:v>
                </c:pt>
                <c:pt idx="9">
                  <c:v>0.86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2.0699999999999998</c:v>
                </c:pt>
                <c:pt idx="2">
                  <c:v>#N/A</c:v>
                </c:pt>
                <c:pt idx="3">
                  <c:v>0.95</c:v>
                </c:pt>
                <c:pt idx="4">
                  <c:v>#N/A</c:v>
                </c:pt>
                <c:pt idx="5">
                  <c:v>3.32</c:v>
                </c:pt>
                <c:pt idx="6">
                  <c:v>#N/A</c:v>
                </c:pt>
                <c:pt idx="7">
                  <c:v>1.99</c:v>
                </c:pt>
                <c:pt idx="8">
                  <c:v>#N/A</c:v>
                </c:pt>
                <c:pt idx="9">
                  <c:v>2.8</c:v>
                </c:pt>
              </c:numCache>
            </c:numRef>
          </c:val>
        </c:ser>
        <c:ser>
          <c:idx val="9"/>
          <c:order val="9"/>
          <c:tx>
            <c:strRef>
              <c:f>データシート!$A$36</c:f>
              <c:strCache>
                <c:ptCount val="1"/>
                <c:pt idx="0">
                  <c:v>中泊町水道事業特別会計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5.18</c:v>
                </c:pt>
                <c:pt idx="2">
                  <c:v>#N/A</c:v>
                </c:pt>
                <c:pt idx="3">
                  <c:v>4.99</c:v>
                </c:pt>
                <c:pt idx="4">
                  <c:v>#N/A</c:v>
                </c:pt>
                <c:pt idx="5">
                  <c:v>4.75</c:v>
                </c:pt>
                <c:pt idx="6">
                  <c:v>#N/A</c:v>
                </c:pt>
                <c:pt idx="7">
                  <c:v>4.09</c:v>
                </c:pt>
                <c:pt idx="8">
                  <c:v>#N/A</c:v>
                </c:pt>
                <c:pt idx="9">
                  <c:v>3.33</c:v>
                </c:pt>
              </c:numCache>
            </c:numRef>
          </c:val>
        </c:ser>
        <c:dLbls>
          <c:showLegendKey val="0"/>
          <c:showVal val="0"/>
          <c:showCatName val="0"/>
          <c:showSerName val="0"/>
          <c:showPercent val="0"/>
          <c:showBubbleSize val="0"/>
        </c:dLbls>
        <c:gapWidth val="150"/>
        <c:overlap val="100"/>
        <c:axId val="470611944"/>
        <c:axId val="470612336"/>
      </c:barChart>
      <c:catAx>
        <c:axId val="470611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0612336"/>
        <c:crosses val="autoZero"/>
        <c:auto val="1"/>
        <c:lblAlgn val="ctr"/>
        <c:lblOffset val="100"/>
        <c:tickLblSkip val="1"/>
        <c:tickMarkSkip val="1"/>
        <c:noMultiLvlLbl val="0"/>
      </c:catAx>
      <c:valAx>
        <c:axId val="470612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0611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862</c:v>
                </c:pt>
                <c:pt idx="5">
                  <c:v>806</c:v>
                </c:pt>
                <c:pt idx="8">
                  <c:v>792</c:v>
                </c:pt>
                <c:pt idx="11">
                  <c:v>770</c:v>
                </c:pt>
                <c:pt idx="14">
                  <c:v>813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c:v>
                </c:pt>
                <c:pt idx="3">
                  <c:v>3</c:v>
                </c:pt>
                <c:pt idx="6">
                  <c:v>3</c:v>
                </c:pt>
                <c:pt idx="9">
                  <c:v>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48</c:v>
                </c:pt>
                <c:pt idx="3">
                  <c:v>48</c:v>
                </c:pt>
                <c:pt idx="6">
                  <c:v>45</c:v>
                </c:pt>
                <c:pt idx="9">
                  <c:v>37</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66</c:v>
                </c:pt>
                <c:pt idx="3">
                  <c:v>53</c:v>
                </c:pt>
                <c:pt idx="6">
                  <c:v>57</c:v>
                </c:pt>
                <c:pt idx="9">
                  <c:v>67</c:v>
                </c:pt>
                <c:pt idx="12">
                  <c:v>69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1383</c:v>
                </c:pt>
                <c:pt idx="3">
                  <c:v>1248</c:v>
                </c:pt>
                <c:pt idx="6">
                  <c:v>1304</c:v>
                </c:pt>
                <c:pt idx="9">
                  <c:v>1194</c:v>
                </c:pt>
                <c:pt idx="12">
                  <c:v>1127</c:v>
                </c:pt>
              </c:numCache>
            </c:numRef>
          </c:val>
        </c:ser>
        <c:dLbls>
          <c:showLegendKey val="0"/>
          <c:showVal val="0"/>
          <c:showCatName val="0"/>
          <c:showSerName val="0"/>
          <c:showPercent val="0"/>
          <c:showBubbleSize val="0"/>
        </c:dLbls>
        <c:gapWidth val="100"/>
        <c:overlap val="100"/>
        <c:axId val="470613512"/>
        <c:axId val="451898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639</c:v>
                </c:pt>
                <c:pt idx="2">
                  <c:v>#N/A</c:v>
                </c:pt>
                <c:pt idx="3">
                  <c:v>#N/A</c:v>
                </c:pt>
                <c:pt idx="4">
                  <c:v>547</c:v>
                </c:pt>
                <c:pt idx="5">
                  <c:v>#N/A</c:v>
                </c:pt>
                <c:pt idx="6">
                  <c:v>#N/A</c:v>
                </c:pt>
                <c:pt idx="7">
                  <c:v>618</c:v>
                </c:pt>
                <c:pt idx="8">
                  <c:v>#N/A</c:v>
                </c:pt>
                <c:pt idx="9">
                  <c:v>#N/A</c:v>
                </c:pt>
                <c:pt idx="10">
                  <c:v>532</c:v>
                </c:pt>
                <c:pt idx="11">
                  <c:v>#N/A</c:v>
                </c:pt>
                <c:pt idx="12">
                  <c:v>#N/A</c:v>
                </c:pt>
                <c:pt idx="13">
                  <c:v>394</c:v>
                </c:pt>
                <c:pt idx="14">
                  <c:v>#N/A</c:v>
                </c:pt>
              </c:numCache>
            </c:numRef>
          </c:val>
          <c:smooth val="0"/>
        </c:ser>
        <c:dLbls>
          <c:showLegendKey val="0"/>
          <c:showVal val="0"/>
          <c:showCatName val="0"/>
          <c:showSerName val="0"/>
          <c:showPercent val="0"/>
          <c:showBubbleSize val="0"/>
        </c:dLbls>
        <c:marker val="1"/>
        <c:smooth val="0"/>
        <c:axId val="470613512"/>
        <c:axId val="451898816"/>
      </c:lineChart>
      <c:catAx>
        <c:axId val="470613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1898816"/>
        <c:crosses val="autoZero"/>
        <c:auto val="1"/>
        <c:lblAlgn val="ctr"/>
        <c:lblOffset val="100"/>
        <c:tickLblSkip val="1"/>
        <c:tickMarkSkip val="1"/>
        <c:noMultiLvlLbl val="0"/>
      </c:catAx>
      <c:valAx>
        <c:axId val="451898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0613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7641</c:v>
                </c:pt>
                <c:pt idx="5">
                  <c:v>7814</c:v>
                </c:pt>
                <c:pt idx="8">
                  <c:v>7751</c:v>
                </c:pt>
                <c:pt idx="11">
                  <c:v>8184</c:v>
                </c:pt>
                <c:pt idx="14">
                  <c:v>8175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758</c:v>
                </c:pt>
                <c:pt idx="5">
                  <c:v>621</c:v>
                </c:pt>
                <c:pt idx="8">
                  <c:v>557</c:v>
                </c:pt>
                <c:pt idx="11">
                  <c:v>511</c:v>
                </c:pt>
                <c:pt idx="14">
                  <c:v>532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659</c:v>
                </c:pt>
                <c:pt idx="5">
                  <c:v>915</c:v>
                </c:pt>
                <c:pt idx="8">
                  <c:v>735</c:v>
                </c:pt>
                <c:pt idx="11">
                  <c:v>837</c:v>
                </c:pt>
                <c:pt idx="14">
                  <c:v>942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484</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73</c:v>
                </c:pt>
                <c:pt idx="3">
                  <c:v>8</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2030</c:v>
                </c:pt>
                <c:pt idx="3">
                  <c:v>1914</c:v>
                </c:pt>
                <c:pt idx="6">
                  <c:v>1831</c:v>
                </c:pt>
                <c:pt idx="9">
                  <c:v>1742</c:v>
                </c:pt>
                <c:pt idx="12">
                  <c:v>1524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134</c:v>
                </c:pt>
                <c:pt idx="3">
                  <c:v>101</c:v>
                </c:pt>
                <c:pt idx="6">
                  <c:v>77</c:v>
                </c:pt>
                <c:pt idx="9">
                  <c:v>109</c:v>
                </c:pt>
                <c:pt idx="12">
                  <c:v>122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904</c:v>
                </c:pt>
                <c:pt idx="3">
                  <c:v>828</c:v>
                </c:pt>
                <c:pt idx="6">
                  <c:v>739</c:v>
                </c:pt>
                <c:pt idx="9">
                  <c:v>681</c:v>
                </c:pt>
                <c:pt idx="12">
                  <c:v>695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17</c:v>
                </c:pt>
                <c:pt idx="3">
                  <c:v>15</c:v>
                </c:pt>
                <c:pt idx="6">
                  <c:v>12</c:v>
                </c:pt>
                <c:pt idx="9">
                  <c:v>10</c:v>
                </c:pt>
                <c:pt idx="12">
                  <c:v>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10724</c:v>
                </c:pt>
                <c:pt idx="3">
                  <c:v>11281</c:v>
                </c:pt>
                <c:pt idx="6">
                  <c:v>11637</c:v>
                </c:pt>
                <c:pt idx="9">
                  <c:v>11350</c:v>
                </c:pt>
                <c:pt idx="12">
                  <c:v>11233</c:v>
                </c:pt>
              </c:numCache>
            </c:numRef>
          </c:val>
        </c:ser>
        <c:dLbls>
          <c:showLegendKey val="0"/>
          <c:showVal val="0"/>
          <c:showCatName val="0"/>
          <c:showSerName val="0"/>
          <c:showPercent val="0"/>
          <c:showBubbleSize val="0"/>
        </c:dLbls>
        <c:gapWidth val="100"/>
        <c:overlap val="100"/>
        <c:axId val="451899992"/>
        <c:axId val="451900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5308</c:v>
                </c:pt>
                <c:pt idx="2">
                  <c:v>#N/A</c:v>
                </c:pt>
                <c:pt idx="3">
                  <c:v>#N/A</c:v>
                </c:pt>
                <c:pt idx="4">
                  <c:v>4798</c:v>
                </c:pt>
                <c:pt idx="5">
                  <c:v>#N/A</c:v>
                </c:pt>
                <c:pt idx="6">
                  <c:v>#N/A</c:v>
                </c:pt>
                <c:pt idx="7">
                  <c:v>5253</c:v>
                </c:pt>
                <c:pt idx="8">
                  <c:v>#N/A</c:v>
                </c:pt>
                <c:pt idx="9">
                  <c:v>#N/A</c:v>
                </c:pt>
                <c:pt idx="10">
                  <c:v>4360</c:v>
                </c:pt>
                <c:pt idx="11">
                  <c:v>#N/A</c:v>
                </c:pt>
                <c:pt idx="12">
                  <c:v>#N/A</c:v>
                </c:pt>
                <c:pt idx="13">
                  <c:v>3934</c:v>
                </c:pt>
                <c:pt idx="14">
                  <c:v>#N/A</c:v>
                </c:pt>
              </c:numCache>
            </c:numRef>
          </c:val>
          <c:smooth val="0"/>
        </c:ser>
        <c:dLbls>
          <c:showLegendKey val="0"/>
          <c:showVal val="0"/>
          <c:showCatName val="0"/>
          <c:showSerName val="0"/>
          <c:showPercent val="0"/>
          <c:showBubbleSize val="0"/>
        </c:dLbls>
        <c:marker val="1"/>
        <c:smooth val="0"/>
        <c:axId val="451899992"/>
        <c:axId val="451900384"/>
      </c:lineChart>
      <c:catAx>
        <c:axId val="451899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1900384"/>
        <c:crosses val="autoZero"/>
        <c:auto val="1"/>
        <c:lblAlgn val="ctr"/>
        <c:lblOffset val="100"/>
        <c:tickLblSkip val="1"/>
        <c:tickMarkSkip val="1"/>
        <c:noMultiLvlLbl val="0"/>
      </c:catAx>
      <c:valAx>
        <c:axId val="451900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1899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青森県中泊町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12,193
12,165
216.32
7,411,546
7,266,685
135,268
4,825,824
11,233,066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96.8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本町の財政力指数は、</a:t>
          </a:r>
          <a:r>
            <a:rPr kumimoji="1" lang="en-US" altLang="ja-JP" sz="1300">
              <a:latin typeface="ＭＳ Ｐゴシック"/>
            </a:rPr>
            <a:t>0.19</a:t>
          </a:r>
          <a:r>
            <a:rPr kumimoji="1" lang="ja-JP" altLang="en-US" sz="1300">
              <a:latin typeface="ＭＳ Ｐゴシック"/>
            </a:rPr>
            <a:t>と類似団体平均を</a:t>
          </a:r>
          <a:r>
            <a:rPr kumimoji="1" lang="en-US" altLang="ja-JP" sz="1300">
              <a:latin typeface="ＭＳ Ｐゴシック"/>
            </a:rPr>
            <a:t>0.07</a:t>
          </a:r>
          <a:r>
            <a:rPr kumimoji="1" lang="ja-JP" altLang="en-US" sz="1300">
              <a:latin typeface="ＭＳ Ｐゴシック"/>
            </a:rPr>
            <a:t>ポイント下回っている。就業人口が減となっている一方で高齢化率は増加傾向にあり、加えて町の基幹産業である第一次産業の低迷等から、平成</a:t>
          </a:r>
          <a:r>
            <a:rPr kumimoji="1" lang="en-US" altLang="ja-JP" sz="1300">
              <a:latin typeface="ＭＳ Ｐゴシック"/>
            </a:rPr>
            <a:t>26</a:t>
          </a:r>
          <a:r>
            <a:rPr kumimoji="1" lang="ja-JP" altLang="en-US" sz="1300">
              <a:latin typeface="ＭＳ Ｐゴシック"/>
            </a:rPr>
            <a:t>年度の住民</a:t>
          </a:r>
          <a:r>
            <a:rPr kumimoji="1" lang="en-US" altLang="ja-JP" sz="1300">
              <a:latin typeface="ＭＳ Ｐゴシック"/>
            </a:rPr>
            <a:t>1</a:t>
          </a:r>
          <a:r>
            <a:rPr kumimoji="1" lang="ja-JP" altLang="en-US" sz="1300">
              <a:latin typeface="ＭＳ Ｐゴシック"/>
            </a:rPr>
            <a:t>人当たりの地方税決算額は</a:t>
          </a:r>
          <a:r>
            <a:rPr kumimoji="1" lang="en-US" altLang="ja-JP" sz="1300">
              <a:latin typeface="ＭＳ Ｐゴシック"/>
            </a:rPr>
            <a:t>61</a:t>
          </a:r>
          <a:r>
            <a:rPr kumimoji="1" lang="ja-JP" altLang="en-US" sz="1300">
              <a:latin typeface="ＭＳ Ｐゴシック"/>
            </a:rPr>
            <a:t>千円と類似団体を</a:t>
          </a:r>
          <a:r>
            <a:rPr kumimoji="1" lang="en-US" altLang="ja-JP" sz="1300">
              <a:latin typeface="ＭＳ Ｐゴシック"/>
            </a:rPr>
            <a:t>37</a:t>
          </a:r>
          <a:r>
            <a:rPr kumimoji="1" lang="ja-JP" altLang="en-US" sz="1300">
              <a:latin typeface="ＭＳ Ｐゴシック"/>
            </a:rPr>
            <a:t>千円下回っている。</a:t>
          </a:r>
        </a:p>
        <a:p>
          <a:r>
            <a:rPr kumimoji="1" lang="ja-JP" altLang="en-US" sz="1300">
              <a:latin typeface="ＭＳ Ｐゴシック"/>
            </a:rPr>
            <a:t>　退職者不補充等による職員数の削減による人件費の削減など歳出の見直しに取り組むとともに、町税の徴収対策の強化など歳入の確保を図るなど財政基盤の強化に取り組む。</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55033</xdr:rowOff>
    </xdr:to>
    <xdr:cxnSp macro="">
      <xdr:nvCxnSpPr>
        <xdr:cNvPr id="67" name="直線コネクタ 66"/>
        <xdr:cNvCxnSpPr/>
      </xdr:nvCxnSpPr>
      <xdr:spPr>
        <a:xfrm>
          <a:off x="4114800" y="74273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8"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55033</xdr:rowOff>
    </xdr:to>
    <xdr:cxnSp macro="">
      <xdr:nvCxnSpPr>
        <xdr:cNvPr id="70" name="直線コネクタ 69"/>
        <xdr:cNvCxnSpPr/>
      </xdr:nvCxnSpPr>
      <xdr:spPr>
        <a:xfrm>
          <a:off x="3225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2" name="テキスト ボックス 71"/>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55033</xdr:rowOff>
    </xdr:to>
    <xdr:cxnSp macro="">
      <xdr:nvCxnSpPr>
        <xdr:cNvPr id="73" name="直線コネクタ 72"/>
        <xdr:cNvCxnSpPr/>
      </xdr:nvCxnSpPr>
      <xdr:spPr>
        <a:xfrm>
          <a:off x="2336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14817</xdr:rowOff>
    </xdr:to>
    <xdr:cxnSp macro="">
      <xdr:nvCxnSpPr>
        <xdr:cNvPr id="76" name="直線コネクタ 75"/>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9" name="フローチャート : 判断 78"/>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80" name="テキスト ボックス 79"/>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6" name="円/楕円 85"/>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7"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8" name="円/楕円 87"/>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89" name="テキスト ボックス 88"/>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0" name="円/楕円 89"/>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1" name="テキスト ボックス 90"/>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2" name="円/楕円 91"/>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3" name="テキスト ボックス 92"/>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4" name="円/楕円 93"/>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5" name="テキスト ボックス 94"/>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本町の経常収支比率は、</a:t>
          </a:r>
          <a:r>
            <a:rPr kumimoji="1" lang="en-US" altLang="ja-JP" sz="1300">
              <a:latin typeface="ＭＳ Ｐゴシック"/>
            </a:rPr>
            <a:t>89.4%</a:t>
          </a:r>
          <a:r>
            <a:rPr kumimoji="1" lang="ja-JP" altLang="en-US" sz="1300">
              <a:latin typeface="ＭＳ Ｐゴシック"/>
            </a:rPr>
            <a:t>と類似団体平均を</a:t>
          </a:r>
          <a:r>
            <a:rPr kumimoji="1" lang="en-US" altLang="ja-JP" sz="1300">
              <a:latin typeface="ＭＳ Ｐゴシック"/>
            </a:rPr>
            <a:t>2.9</a:t>
          </a:r>
          <a:r>
            <a:rPr kumimoji="1" lang="ja-JP" altLang="en-US" sz="1300">
              <a:latin typeface="ＭＳ Ｐゴシック"/>
            </a:rPr>
            <a:t>ポイント上回っている。</a:t>
          </a: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年度決算と比較すると</a:t>
          </a:r>
          <a:r>
            <a:rPr kumimoji="1" lang="en-US" altLang="ja-JP" sz="1300">
              <a:latin typeface="ＭＳ Ｐゴシック"/>
            </a:rPr>
            <a:t>0.2</a:t>
          </a:r>
          <a:r>
            <a:rPr kumimoji="1" lang="ja-JP" altLang="en-US" sz="1300">
              <a:latin typeface="ＭＳ Ｐゴシック"/>
            </a:rPr>
            <a:t>ポイント減となった。これは経常的一般財源が</a:t>
          </a:r>
          <a:r>
            <a:rPr kumimoji="1" lang="en-US" altLang="ja-JP" sz="1300">
              <a:latin typeface="ＭＳ Ｐゴシック"/>
            </a:rPr>
            <a:t>16</a:t>
          </a:r>
          <a:r>
            <a:rPr kumimoji="1" lang="ja-JP" altLang="en-US" sz="1300">
              <a:latin typeface="ＭＳ Ｐゴシック"/>
            </a:rPr>
            <a:t>百万円減となったものの、経常的支出に係る一般財源が</a:t>
          </a:r>
          <a:r>
            <a:rPr kumimoji="1" lang="en-US" altLang="ja-JP" sz="1300">
              <a:latin typeface="ＭＳ Ｐゴシック"/>
            </a:rPr>
            <a:t>26</a:t>
          </a:r>
          <a:r>
            <a:rPr kumimoji="1" lang="ja-JP" altLang="en-US" sz="1300">
              <a:latin typeface="ＭＳ Ｐゴシック"/>
            </a:rPr>
            <a:t>百万円減となったためである。</a:t>
          </a:r>
          <a:endParaRPr kumimoji="1" lang="en-US" altLang="ja-JP" sz="1300">
            <a:latin typeface="ＭＳ Ｐゴシック"/>
          </a:endParaRPr>
        </a:p>
        <a:p>
          <a:r>
            <a:rPr kumimoji="1" lang="ja-JP" altLang="en-US" sz="1300">
              <a:latin typeface="ＭＳ Ｐゴシック"/>
            </a:rPr>
            <a:t>　経常収支比率の主な項目をみると、最も大きな割合を占める人件費は、経常一般財源ベースで前年度比△</a:t>
          </a:r>
          <a:r>
            <a:rPr kumimoji="1" lang="en-US" altLang="ja-JP" sz="1300">
              <a:latin typeface="ＭＳ Ｐゴシック"/>
            </a:rPr>
            <a:t>31</a:t>
          </a:r>
          <a:r>
            <a:rPr kumimoji="1" lang="ja-JP" altLang="en-US" sz="1300">
              <a:latin typeface="ＭＳ Ｐゴシック"/>
            </a:rPr>
            <a:t>百万円、維持補修費</a:t>
          </a:r>
          <a:r>
            <a:rPr kumimoji="1" lang="en-US" altLang="ja-JP" sz="1300">
              <a:latin typeface="ＭＳ Ｐゴシック"/>
            </a:rPr>
            <a:t>15</a:t>
          </a:r>
          <a:r>
            <a:rPr kumimoji="1" lang="ja-JP" altLang="en-US" sz="1300">
              <a:latin typeface="ＭＳ Ｐゴシック"/>
            </a:rPr>
            <a:t>百万円増、補助費等</a:t>
          </a:r>
          <a:r>
            <a:rPr kumimoji="1" lang="en-US" altLang="ja-JP" sz="1300">
              <a:latin typeface="ＭＳ Ｐゴシック"/>
            </a:rPr>
            <a:t>31</a:t>
          </a:r>
          <a:r>
            <a:rPr kumimoji="1" lang="ja-JP" altLang="en-US" sz="1300">
              <a:latin typeface="ＭＳ Ｐゴシック"/>
            </a:rPr>
            <a:t>百万円増、公債費が△</a:t>
          </a:r>
          <a:r>
            <a:rPr kumimoji="1" lang="en-US" altLang="ja-JP" sz="1300">
              <a:latin typeface="ＭＳ Ｐゴシック"/>
            </a:rPr>
            <a:t>69</a:t>
          </a:r>
          <a:r>
            <a:rPr kumimoji="1" lang="ja-JP" altLang="en-US" sz="1300">
              <a:latin typeface="ＭＳ Ｐゴシック"/>
            </a:rPr>
            <a:t>千円となった。</a:t>
          </a:r>
        </a:p>
        <a:p>
          <a:r>
            <a:rPr kumimoji="1" lang="ja-JP" altLang="en-US" sz="1300">
              <a:latin typeface="ＭＳ Ｐゴシック"/>
            </a:rPr>
            <a:t>　今後は経常的経費の抑制に努め、財政の弾力化に努めていく。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34544</xdr:rowOff>
    </xdr:from>
    <xdr:to>
      <xdr:col>7</xdr:col>
      <xdr:colOff>152400</xdr:colOff>
      <xdr:row>64</xdr:row>
      <xdr:rowOff>44196</xdr:rowOff>
    </xdr:to>
    <xdr:cxnSp macro="">
      <xdr:nvCxnSpPr>
        <xdr:cNvPr id="128" name="直線コネクタ 127"/>
        <xdr:cNvCxnSpPr/>
      </xdr:nvCxnSpPr>
      <xdr:spPr>
        <a:xfrm flipV="1">
          <a:off x="4114800" y="11007344"/>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31767</xdr:rowOff>
    </xdr:from>
    <xdr:ext cx="762000" cy="259045"/>
    <xdr:sp macro="" textlink="">
      <xdr:nvSpPr>
        <xdr:cNvPr id="129" name="財政構造の弾力性平均値テキスト"/>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44196</xdr:rowOff>
    </xdr:from>
    <xdr:to>
      <xdr:col>6</xdr:col>
      <xdr:colOff>0</xdr:colOff>
      <xdr:row>64</xdr:row>
      <xdr:rowOff>102108</xdr:rowOff>
    </xdr:to>
    <xdr:cxnSp macro="">
      <xdr:nvCxnSpPr>
        <xdr:cNvPr id="131" name="直線コネクタ 130"/>
        <xdr:cNvCxnSpPr/>
      </xdr:nvCxnSpPr>
      <xdr:spPr>
        <a:xfrm flipV="1">
          <a:off x="3225800" y="1101699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35323</xdr:rowOff>
    </xdr:from>
    <xdr:ext cx="736600" cy="259045"/>
    <xdr:sp macro="" textlink="">
      <xdr:nvSpPr>
        <xdr:cNvPr id="133" name="テキスト ボックス 132"/>
        <xdr:cNvSpPr txBox="1"/>
      </xdr:nvSpPr>
      <xdr:spPr>
        <a:xfrm>
          <a:off x="3733800" y="1049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77978</xdr:rowOff>
    </xdr:from>
    <xdr:to>
      <xdr:col>4</xdr:col>
      <xdr:colOff>482600</xdr:colOff>
      <xdr:row>64</xdr:row>
      <xdr:rowOff>102108</xdr:rowOff>
    </xdr:to>
    <xdr:cxnSp macro="">
      <xdr:nvCxnSpPr>
        <xdr:cNvPr id="134" name="直線コネクタ 133"/>
        <xdr:cNvCxnSpPr/>
      </xdr:nvCxnSpPr>
      <xdr:spPr>
        <a:xfrm>
          <a:off x="2336800" y="1105077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49801</xdr:rowOff>
    </xdr:from>
    <xdr:ext cx="762000" cy="259045"/>
    <xdr:sp macro="" textlink="">
      <xdr:nvSpPr>
        <xdr:cNvPr id="136" name="テキスト ボックス 135"/>
        <xdr:cNvSpPr txBox="1"/>
      </xdr:nvSpPr>
      <xdr:spPr>
        <a:xfrm>
          <a:off x="2844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61214</xdr:rowOff>
    </xdr:from>
    <xdr:to>
      <xdr:col>3</xdr:col>
      <xdr:colOff>279400</xdr:colOff>
      <xdr:row>64</xdr:row>
      <xdr:rowOff>77978</xdr:rowOff>
    </xdr:to>
    <xdr:cxnSp macro="">
      <xdr:nvCxnSpPr>
        <xdr:cNvPr id="137" name="直線コネクタ 136"/>
        <xdr:cNvCxnSpPr/>
      </xdr:nvCxnSpPr>
      <xdr:spPr>
        <a:xfrm>
          <a:off x="1447800" y="10862564"/>
          <a:ext cx="889000" cy="18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73931</xdr:rowOff>
    </xdr:from>
    <xdr:ext cx="762000" cy="259045"/>
    <xdr:sp macro="" textlink="">
      <xdr:nvSpPr>
        <xdr:cNvPr id="139" name="テキスト ボックス 138"/>
        <xdr:cNvSpPr txBox="1"/>
      </xdr:nvSpPr>
      <xdr:spPr>
        <a:xfrm>
          <a:off x="1955800" y="1053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0" name="フローチャート : 判断 139"/>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110253</xdr:rowOff>
    </xdr:from>
    <xdr:ext cx="762000" cy="259045"/>
    <xdr:sp macro="" textlink="">
      <xdr:nvSpPr>
        <xdr:cNvPr id="141" name="テキスト ボックス 140"/>
        <xdr:cNvSpPr txBox="1"/>
      </xdr:nvSpPr>
      <xdr:spPr>
        <a:xfrm>
          <a:off x="1066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155194</xdr:rowOff>
    </xdr:from>
    <xdr:to>
      <xdr:col>7</xdr:col>
      <xdr:colOff>203200</xdr:colOff>
      <xdr:row>64</xdr:row>
      <xdr:rowOff>85344</xdr:rowOff>
    </xdr:to>
    <xdr:sp macro="" textlink="">
      <xdr:nvSpPr>
        <xdr:cNvPr id="147" name="円/楕円 146"/>
        <xdr:cNvSpPr/>
      </xdr:nvSpPr>
      <xdr:spPr>
        <a:xfrm>
          <a:off x="49022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127271</xdr:rowOff>
    </xdr:from>
    <xdr:ext cx="762000" cy="259045"/>
    <xdr:sp macro="" textlink="">
      <xdr:nvSpPr>
        <xdr:cNvPr id="148" name="財政構造の弾力性該当値テキスト"/>
        <xdr:cNvSpPr txBox="1"/>
      </xdr:nvSpPr>
      <xdr:spPr>
        <a:xfrm>
          <a:off x="5041900" y="109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164846</xdr:rowOff>
    </xdr:from>
    <xdr:to>
      <xdr:col>6</xdr:col>
      <xdr:colOff>50800</xdr:colOff>
      <xdr:row>64</xdr:row>
      <xdr:rowOff>94996</xdr:rowOff>
    </xdr:to>
    <xdr:sp macro="" textlink="">
      <xdr:nvSpPr>
        <xdr:cNvPr id="149" name="円/楕円 148"/>
        <xdr:cNvSpPr/>
      </xdr:nvSpPr>
      <xdr:spPr>
        <a:xfrm>
          <a:off x="40640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79773</xdr:rowOff>
    </xdr:from>
    <xdr:ext cx="736600" cy="259045"/>
    <xdr:sp macro="" textlink="">
      <xdr:nvSpPr>
        <xdr:cNvPr id="150" name="テキスト ボックス 149"/>
        <xdr:cNvSpPr txBox="1"/>
      </xdr:nvSpPr>
      <xdr:spPr>
        <a:xfrm>
          <a:off x="3733800" y="11052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51308</xdr:rowOff>
    </xdr:from>
    <xdr:to>
      <xdr:col>4</xdr:col>
      <xdr:colOff>533400</xdr:colOff>
      <xdr:row>64</xdr:row>
      <xdr:rowOff>152908</xdr:rowOff>
    </xdr:to>
    <xdr:sp macro="" textlink="">
      <xdr:nvSpPr>
        <xdr:cNvPr id="151" name="円/楕円 150"/>
        <xdr:cNvSpPr/>
      </xdr:nvSpPr>
      <xdr:spPr>
        <a:xfrm>
          <a:off x="31750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137685</xdr:rowOff>
    </xdr:from>
    <xdr:ext cx="762000" cy="259045"/>
    <xdr:sp macro="" textlink="">
      <xdr:nvSpPr>
        <xdr:cNvPr id="152" name="テキスト ボックス 151"/>
        <xdr:cNvSpPr txBox="1"/>
      </xdr:nvSpPr>
      <xdr:spPr>
        <a:xfrm>
          <a:off x="2844800" y="1111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27178</xdr:rowOff>
    </xdr:from>
    <xdr:to>
      <xdr:col>3</xdr:col>
      <xdr:colOff>330200</xdr:colOff>
      <xdr:row>64</xdr:row>
      <xdr:rowOff>128778</xdr:rowOff>
    </xdr:to>
    <xdr:sp macro="" textlink="">
      <xdr:nvSpPr>
        <xdr:cNvPr id="153" name="円/楕円 152"/>
        <xdr:cNvSpPr/>
      </xdr:nvSpPr>
      <xdr:spPr>
        <a:xfrm>
          <a:off x="2286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113555</xdr:rowOff>
    </xdr:from>
    <xdr:ext cx="762000" cy="259045"/>
    <xdr:sp macro="" textlink="">
      <xdr:nvSpPr>
        <xdr:cNvPr id="154" name="テキスト ボックス 153"/>
        <xdr:cNvSpPr txBox="1"/>
      </xdr:nvSpPr>
      <xdr:spPr>
        <a:xfrm>
          <a:off x="1955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10414</xdr:rowOff>
    </xdr:from>
    <xdr:to>
      <xdr:col>2</xdr:col>
      <xdr:colOff>127000</xdr:colOff>
      <xdr:row>63</xdr:row>
      <xdr:rowOff>112014</xdr:rowOff>
    </xdr:to>
    <xdr:sp macro="" textlink="">
      <xdr:nvSpPr>
        <xdr:cNvPr id="155" name="円/楕円 154"/>
        <xdr:cNvSpPr/>
      </xdr:nvSpPr>
      <xdr:spPr>
        <a:xfrm>
          <a:off x="1397000" y="108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96791</xdr:rowOff>
    </xdr:from>
    <xdr:ext cx="762000" cy="259045"/>
    <xdr:sp macro="" textlink="">
      <xdr:nvSpPr>
        <xdr:cNvPr id="156" name="テキスト ボックス 155"/>
        <xdr:cNvSpPr txBox="1"/>
      </xdr:nvSpPr>
      <xdr:spPr>
        <a:xfrm>
          <a:off x="1066800" y="1089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[184,102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人件費・物件費等の人口</a:t>
          </a:r>
          <a:r>
            <a:rPr kumimoji="1" lang="en-US" altLang="ja-JP" sz="1200">
              <a:latin typeface="ＭＳ Ｐゴシック"/>
            </a:rPr>
            <a:t>1</a:t>
          </a:r>
          <a:r>
            <a:rPr kumimoji="1" lang="ja-JP" altLang="en-US" sz="1200">
              <a:latin typeface="ＭＳ Ｐゴシック"/>
            </a:rPr>
            <a:t>人当決算額は</a:t>
          </a:r>
          <a:r>
            <a:rPr kumimoji="1" lang="en-US" altLang="ja-JP" sz="1200">
              <a:latin typeface="ＭＳ Ｐゴシック"/>
            </a:rPr>
            <a:t>184,102</a:t>
          </a:r>
          <a:r>
            <a:rPr kumimoji="1" lang="ja-JP" altLang="en-US" sz="1200">
              <a:latin typeface="ＭＳ Ｐゴシック"/>
            </a:rPr>
            <a:t>と類似団体平均を</a:t>
          </a:r>
          <a:r>
            <a:rPr kumimoji="1" lang="en-US" altLang="ja-JP" sz="1200">
              <a:latin typeface="ＭＳ Ｐゴシック"/>
            </a:rPr>
            <a:t>9,337</a:t>
          </a:r>
          <a:r>
            <a:rPr kumimoji="1" lang="ja-JP" altLang="en-US" sz="1200">
              <a:latin typeface="ＭＳ Ｐゴシック"/>
            </a:rPr>
            <a:t>円下回ったものの、昨年度比で</a:t>
          </a:r>
          <a:r>
            <a:rPr kumimoji="1" lang="en-US" altLang="ja-JP" sz="1200">
              <a:latin typeface="ＭＳ Ｐゴシック"/>
            </a:rPr>
            <a:t>12,838</a:t>
          </a:r>
          <a:r>
            <a:rPr kumimoji="1" lang="ja-JP" altLang="en-US" sz="1200">
              <a:latin typeface="ＭＳ Ｐゴシック"/>
            </a:rPr>
            <a:t>円増となった。</a:t>
          </a:r>
          <a:endParaRPr kumimoji="1" lang="en-US" altLang="ja-JP" sz="1200">
            <a:latin typeface="ＭＳ Ｐゴシック"/>
          </a:endParaRPr>
        </a:p>
        <a:p>
          <a:r>
            <a:rPr kumimoji="1" lang="ja-JP" altLang="en-US" sz="1200">
              <a:latin typeface="ＭＳ Ｐゴシック"/>
            </a:rPr>
            <a:t>　これは海岸漂着物回収事業</a:t>
          </a:r>
          <a:r>
            <a:rPr kumimoji="1" lang="en-US" altLang="ja-JP" sz="1200">
              <a:latin typeface="ＭＳ Ｐゴシック"/>
            </a:rPr>
            <a:t>27</a:t>
          </a:r>
          <a:r>
            <a:rPr kumimoji="1" lang="ja-JP" altLang="en-US" sz="1200">
              <a:latin typeface="ＭＳ Ｐゴシック"/>
            </a:rPr>
            <a:t>百万円や道路ストック総点検事業</a:t>
          </a:r>
          <a:r>
            <a:rPr kumimoji="1" lang="en-US" altLang="ja-JP" sz="1200">
              <a:latin typeface="ＭＳ Ｐゴシック"/>
            </a:rPr>
            <a:t>17</a:t>
          </a:r>
          <a:r>
            <a:rPr kumimoji="1" lang="ja-JP" altLang="en-US" sz="1200">
              <a:latin typeface="ＭＳ Ｐゴシック"/>
            </a:rPr>
            <a:t>百万の実施等により、物件費の決算額が対前年度比で</a:t>
          </a:r>
          <a:r>
            <a:rPr kumimoji="1" lang="en-US" altLang="ja-JP" sz="1200">
              <a:latin typeface="ＭＳ Ｐゴシック"/>
            </a:rPr>
            <a:t>87</a:t>
          </a:r>
          <a:r>
            <a:rPr kumimoji="1" lang="ja-JP" altLang="en-US" sz="1200">
              <a:latin typeface="ＭＳ Ｐゴシック"/>
            </a:rPr>
            <a:t>百万円増となったことにより、住民</a:t>
          </a:r>
          <a:r>
            <a:rPr kumimoji="1" lang="en-US" altLang="ja-JP" sz="1200">
              <a:latin typeface="ＭＳ Ｐゴシック"/>
            </a:rPr>
            <a:t>1</a:t>
          </a:r>
          <a:r>
            <a:rPr kumimoji="1" lang="ja-JP" altLang="en-US" sz="1200">
              <a:latin typeface="ＭＳ Ｐゴシック"/>
            </a:rPr>
            <a:t>人当たりの物件費決算額が</a:t>
          </a:r>
          <a:r>
            <a:rPr kumimoji="1" lang="en-US" altLang="ja-JP" sz="1200">
              <a:latin typeface="ＭＳ Ｐゴシック"/>
            </a:rPr>
            <a:t>8,937</a:t>
          </a:r>
          <a:r>
            <a:rPr kumimoji="1" lang="ja-JP" altLang="en-US" sz="1200">
              <a:latin typeface="ＭＳ Ｐゴシック"/>
            </a:rPr>
            <a:t>円増となったためである。</a:t>
          </a:r>
        </a:p>
        <a:p>
          <a:r>
            <a:rPr kumimoji="1" lang="ja-JP" altLang="en-US" sz="1200">
              <a:latin typeface="ＭＳ Ｐゴシック"/>
            </a:rPr>
            <a:t>　平成</a:t>
          </a:r>
          <a:r>
            <a:rPr kumimoji="1" lang="en-US" altLang="ja-JP" sz="1200">
              <a:latin typeface="ＭＳ Ｐゴシック"/>
            </a:rPr>
            <a:t>17</a:t>
          </a:r>
          <a:r>
            <a:rPr kumimoji="1" lang="ja-JP" altLang="en-US" sz="1200">
              <a:latin typeface="ＭＳ Ｐゴシック"/>
            </a:rPr>
            <a:t>年度以降、退職者不補充や直営施設への指定管理者制度導入等による職員数の削減などによる人件費の抑制や、経常的物件費の削減など経費削減を図ってきたことが大きな要因となっており、今後も抑制に努めていく。</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4178</xdr:rowOff>
    </xdr:from>
    <xdr:to>
      <xdr:col>7</xdr:col>
      <xdr:colOff>152400</xdr:colOff>
      <xdr:row>83</xdr:row>
      <xdr:rowOff>92687</xdr:rowOff>
    </xdr:to>
    <xdr:cxnSp macro="">
      <xdr:nvCxnSpPr>
        <xdr:cNvPr id="193" name="直線コネクタ 192"/>
        <xdr:cNvCxnSpPr/>
      </xdr:nvCxnSpPr>
      <xdr:spPr>
        <a:xfrm>
          <a:off x="4114800" y="14234528"/>
          <a:ext cx="838200" cy="88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78337</xdr:rowOff>
    </xdr:from>
    <xdr:ext cx="762000" cy="259045"/>
    <xdr:sp macro="" textlink="">
      <xdr:nvSpPr>
        <xdr:cNvPr id="194" name="人件費・物件費等の状況平均値テキスト"/>
        <xdr:cNvSpPr txBox="1"/>
      </xdr:nvSpPr>
      <xdr:spPr>
        <a:xfrm>
          <a:off x="5041900" y="14308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165494</xdr:rowOff>
    </xdr:from>
    <xdr:to>
      <xdr:col>6</xdr:col>
      <xdr:colOff>0</xdr:colOff>
      <xdr:row>83</xdr:row>
      <xdr:rowOff>4178</xdr:rowOff>
    </xdr:to>
    <xdr:cxnSp macro="">
      <xdr:nvCxnSpPr>
        <xdr:cNvPr id="196" name="直線コネクタ 195"/>
        <xdr:cNvCxnSpPr/>
      </xdr:nvCxnSpPr>
      <xdr:spPr>
        <a:xfrm>
          <a:off x="3225800" y="14224394"/>
          <a:ext cx="889000" cy="10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139964</xdr:rowOff>
    </xdr:from>
    <xdr:ext cx="736600" cy="259045"/>
    <xdr:sp macro="" textlink="">
      <xdr:nvSpPr>
        <xdr:cNvPr id="198" name="テキスト ボックス 197"/>
        <xdr:cNvSpPr txBox="1"/>
      </xdr:nvSpPr>
      <xdr:spPr>
        <a:xfrm>
          <a:off x="3733800" y="14370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165494</xdr:rowOff>
    </xdr:from>
    <xdr:to>
      <xdr:col>4</xdr:col>
      <xdr:colOff>482600</xdr:colOff>
      <xdr:row>82</xdr:row>
      <xdr:rowOff>166363</xdr:rowOff>
    </xdr:to>
    <xdr:cxnSp macro="">
      <xdr:nvCxnSpPr>
        <xdr:cNvPr id="199" name="直線コネクタ 198"/>
        <xdr:cNvCxnSpPr/>
      </xdr:nvCxnSpPr>
      <xdr:spPr>
        <a:xfrm flipV="1">
          <a:off x="2336800" y="14224394"/>
          <a:ext cx="889000" cy="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122370</xdr:rowOff>
    </xdr:from>
    <xdr:ext cx="762000" cy="259045"/>
    <xdr:sp macro="" textlink="">
      <xdr:nvSpPr>
        <xdr:cNvPr id="201" name="テキスト ボックス 200"/>
        <xdr:cNvSpPr txBox="1"/>
      </xdr:nvSpPr>
      <xdr:spPr>
        <a:xfrm>
          <a:off x="2844800" y="1435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161192</xdr:rowOff>
    </xdr:from>
    <xdr:to>
      <xdr:col>3</xdr:col>
      <xdr:colOff>279400</xdr:colOff>
      <xdr:row>82</xdr:row>
      <xdr:rowOff>166363</xdr:rowOff>
    </xdr:to>
    <xdr:cxnSp macro="">
      <xdr:nvCxnSpPr>
        <xdr:cNvPr id="202" name="直線コネクタ 201"/>
        <xdr:cNvCxnSpPr/>
      </xdr:nvCxnSpPr>
      <xdr:spPr>
        <a:xfrm>
          <a:off x="1447800" y="14220092"/>
          <a:ext cx="8890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119232</xdr:rowOff>
    </xdr:from>
    <xdr:ext cx="762000" cy="259045"/>
    <xdr:sp macro="" textlink="">
      <xdr:nvSpPr>
        <xdr:cNvPr id="204" name="テキスト ボックス 203"/>
        <xdr:cNvSpPr txBox="1"/>
      </xdr:nvSpPr>
      <xdr:spPr>
        <a:xfrm>
          <a:off x="1955800" y="14349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5" name="フローチャート : 判断 204"/>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85920</xdr:rowOff>
    </xdr:from>
    <xdr:ext cx="762000" cy="259045"/>
    <xdr:sp macro="" textlink="">
      <xdr:nvSpPr>
        <xdr:cNvPr id="206" name="テキスト ボックス 205"/>
        <xdr:cNvSpPr txBox="1"/>
      </xdr:nvSpPr>
      <xdr:spPr>
        <a:xfrm>
          <a:off x="1066800" y="14316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41887</xdr:rowOff>
    </xdr:from>
    <xdr:to>
      <xdr:col>7</xdr:col>
      <xdr:colOff>203200</xdr:colOff>
      <xdr:row>83</xdr:row>
      <xdr:rowOff>143487</xdr:rowOff>
    </xdr:to>
    <xdr:sp macro="" textlink="">
      <xdr:nvSpPr>
        <xdr:cNvPr id="212" name="円/楕円 211"/>
        <xdr:cNvSpPr/>
      </xdr:nvSpPr>
      <xdr:spPr>
        <a:xfrm>
          <a:off x="4902200" y="1427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58414</xdr:rowOff>
    </xdr:from>
    <xdr:ext cx="762000" cy="259045"/>
    <xdr:sp macro="" textlink="">
      <xdr:nvSpPr>
        <xdr:cNvPr id="213" name="人件費・物件費等の状況該当値テキスト"/>
        <xdr:cNvSpPr txBox="1"/>
      </xdr:nvSpPr>
      <xdr:spPr>
        <a:xfrm>
          <a:off x="5041900" y="1411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184,102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124828</xdr:rowOff>
    </xdr:from>
    <xdr:to>
      <xdr:col>6</xdr:col>
      <xdr:colOff>50800</xdr:colOff>
      <xdr:row>83</xdr:row>
      <xdr:rowOff>54978</xdr:rowOff>
    </xdr:to>
    <xdr:sp macro="" textlink="">
      <xdr:nvSpPr>
        <xdr:cNvPr id="214" name="円/楕円 213"/>
        <xdr:cNvSpPr/>
      </xdr:nvSpPr>
      <xdr:spPr>
        <a:xfrm>
          <a:off x="4064000" y="1418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65155</xdr:rowOff>
    </xdr:from>
    <xdr:ext cx="736600" cy="259045"/>
    <xdr:sp macro="" textlink="">
      <xdr:nvSpPr>
        <xdr:cNvPr id="215" name="テキスト ボックス 214"/>
        <xdr:cNvSpPr txBox="1"/>
      </xdr:nvSpPr>
      <xdr:spPr>
        <a:xfrm>
          <a:off x="3733800" y="1395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171,264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114694</xdr:rowOff>
    </xdr:from>
    <xdr:to>
      <xdr:col>4</xdr:col>
      <xdr:colOff>533400</xdr:colOff>
      <xdr:row>83</xdr:row>
      <xdr:rowOff>44844</xdr:rowOff>
    </xdr:to>
    <xdr:sp macro="" textlink="">
      <xdr:nvSpPr>
        <xdr:cNvPr id="216" name="円/楕円 215"/>
        <xdr:cNvSpPr/>
      </xdr:nvSpPr>
      <xdr:spPr>
        <a:xfrm>
          <a:off x="3175000" y="14173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55021</xdr:rowOff>
    </xdr:from>
    <xdr:ext cx="762000" cy="259045"/>
    <xdr:sp macro="" textlink="">
      <xdr:nvSpPr>
        <xdr:cNvPr id="217" name="テキスト ボックス 216"/>
        <xdr:cNvSpPr txBox="1"/>
      </xdr:nvSpPr>
      <xdr:spPr>
        <a:xfrm>
          <a:off x="2844800" y="13942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169,794</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115563</xdr:rowOff>
    </xdr:from>
    <xdr:to>
      <xdr:col>3</xdr:col>
      <xdr:colOff>330200</xdr:colOff>
      <xdr:row>83</xdr:row>
      <xdr:rowOff>45713</xdr:rowOff>
    </xdr:to>
    <xdr:sp macro="" textlink="">
      <xdr:nvSpPr>
        <xdr:cNvPr id="218" name="円/楕円 217"/>
        <xdr:cNvSpPr/>
      </xdr:nvSpPr>
      <xdr:spPr>
        <a:xfrm>
          <a:off x="2286000" y="1417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55890</xdr:rowOff>
    </xdr:from>
    <xdr:ext cx="762000" cy="259045"/>
    <xdr:sp macro="" textlink="">
      <xdr:nvSpPr>
        <xdr:cNvPr id="219" name="テキスト ボックス 218"/>
        <xdr:cNvSpPr txBox="1"/>
      </xdr:nvSpPr>
      <xdr:spPr>
        <a:xfrm>
          <a:off x="1955800" y="1394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169,920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110392</xdr:rowOff>
    </xdr:from>
    <xdr:to>
      <xdr:col>2</xdr:col>
      <xdr:colOff>127000</xdr:colOff>
      <xdr:row>83</xdr:row>
      <xdr:rowOff>40542</xdr:rowOff>
    </xdr:to>
    <xdr:sp macro="" textlink="">
      <xdr:nvSpPr>
        <xdr:cNvPr id="220" name="円/楕円 219"/>
        <xdr:cNvSpPr/>
      </xdr:nvSpPr>
      <xdr:spPr>
        <a:xfrm>
          <a:off x="1397000" y="14169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50719</xdr:rowOff>
    </xdr:from>
    <xdr:ext cx="762000" cy="259045"/>
    <xdr:sp macro="" textlink="">
      <xdr:nvSpPr>
        <xdr:cNvPr id="221" name="テキスト ボックス 220"/>
        <xdr:cNvSpPr txBox="1"/>
      </xdr:nvSpPr>
      <xdr:spPr>
        <a:xfrm>
          <a:off x="1066800" y="13938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169,170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本町のラスパイレス指数は、</a:t>
          </a:r>
          <a:r>
            <a:rPr kumimoji="1" lang="en-US" altLang="ja-JP" sz="1300">
              <a:latin typeface="ＭＳ Ｐゴシック"/>
            </a:rPr>
            <a:t>93.2</a:t>
          </a:r>
          <a:r>
            <a:rPr kumimoji="1" lang="ja-JP" altLang="en-US" sz="1300">
              <a:latin typeface="ＭＳ Ｐゴシック"/>
            </a:rPr>
            <a:t>と対前年度比で△</a:t>
          </a:r>
          <a:r>
            <a:rPr kumimoji="1" lang="en-US" altLang="ja-JP" sz="1300">
              <a:latin typeface="ＭＳ Ｐゴシック"/>
            </a:rPr>
            <a:t>0.2</a:t>
          </a:r>
          <a:r>
            <a:rPr kumimoji="1" lang="ja-JP" altLang="en-US" sz="1300">
              <a:latin typeface="ＭＳ Ｐゴシック"/>
            </a:rPr>
            <a:t>ポイントとなり、類似団体平均を</a:t>
          </a:r>
          <a:r>
            <a:rPr kumimoji="1" lang="en-US" altLang="ja-JP" sz="1300">
              <a:latin typeface="ＭＳ Ｐゴシック"/>
            </a:rPr>
            <a:t>1.7</a:t>
          </a:r>
          <a:r>
            <a:rPr kumimoji="1" lang="ja-JP" altLang="en-US" sz="1300">
              <a:latin typeface="ＭＳ Ｐゴシック"/>
            </a:rPr>
            <a:t>ポイント下回っている。</a:t>
          </a:r>
          <a:r>
            <a:rPr kumimoji="1" lang="en-US" altLang="ja-JP" sz="1300">
              <a:latin typeface="ＭＳ Ｐゴシック"/>
            </a:rPr>
            <a:t>H23</a:t>
          </a:r>
          <a:r>
            <a:rPr kumimoji="1" lang="ja-JP" altLang="en-US" sz="1300">
              <a:latin typeface="ＭＳ Ｐゴシック"/>
            </a:rPr>
            <a:t>～</a:t>
          </a:r>
          <a:r>
            <a:rPr kumimoji="1" lang="en-US" altLang="ja-JP" sz="1300">
              <a:latin typeface="ＭＳ Ｐゴシック"/>
            </a:rPr>
            <a:t>H24</a:t>
          </a:r>
          <a:r>
            <a:rPr kumimoji="1" lang="ja-JP" altLang="en-US" sz="1300">
              <a:latin typeface="ＭＳ Ｐゴシック"/>
            </a:rPr>
            <a:t>から大幅に減となっているが、これは国の給与削減が影響しているためである。階層変動などによる増減はあるものの、今後も同水準で推移していくものと思われる。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48805</xdr:rowOff>
    </xdr:from>
    <xdr:to>
      <xdr:col>24</xdr:col>
      <xdr:colOff>558800</xdr:colOff>
      <xdr:row>88</xdr:row>
      <xdr:rowOff>20682</xdr:rowOff>
    </xdr:to>
    <xdr:cxnSp macro="">
      <xdr:nvCxnSpPr>
        <xdr:cNvPr id="252" name="直線コネクタ 251"/>
        <xdr:cNvCxnSpPr/>
      </xdr:nvCxnSpPr>
      <xdr:spPr>
        <a:xfrm flipV="1">
          <a:off x="17018000" y="13936255"/>
          <a:ext cx="0" cy="1172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164209</xdr:rowOff>
    </xdr:from>
    <xdr:ext cx="762000" cy="259045"/>
    <xdr:sp macro="" textlink="">
      <xdr:nvSpPr>
        <xdr:cNvPr id="253" name="給与水準   （国との比較）最小値テキスト"/>
        <xdr:cNvSpPr txBox="1"/>
      </xdr:nvSpPr>
      <xdr:spPr>
        <a:xfrm>
          <a:off x="17106900" y="15080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20682</xdr:rowOff>
    </xdr:from>
    <xdr:to>
      <xdr:col>24</xdr:col>
      <xdr:colOff>647700</xdr:colOff>
      <xdr:row>88</xdr:row>
      <xdr:rowOff>20682</xdr:rowOff>
    </xdr:to>
    <xdr:cxnSp macro="">
      <xdr:nvCxnSpPr>
        <xdr:cNvPr id="254" name="直線コネクタ 253"/>
        <xdr:cNvCxnSpPr/>
      </xdr:nvCxnSpPr>
      <xdr:spPr>
        <a:xfrm>
          <a:off x="16929100" y="15108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135182</xdr:rowOff>
    </xdr:from>
    <xdr:ext cx="762000" cy="259045"/>
    <xdr:sp macro="" textlink="">
      <xdr:nvSpPr>
        <xdr:cNvPr id="255" name="給与水準   （国との比較）最大値テキスト"/>
        <xdr:cNvSpPr txBox="1"/>
      </xdr:nvSpPr>
      <xdr:spPr>
        <a:xfrm>
          <a:off x="17106900" y="1367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48805</xdr:rowOff>
    </xdr:from>
    <xdr:to>
      <xdr:col>24</xdr:col>
      <xdr:colOff>647700</xdr:colOff>
      <xdr:row>81</xdr:row>
      <xdr:rowOff>48805</xdr:rowOff>
    </xdr:to>
    <xdr:cxnSp macro="">
      <xdr:nvCxnSpPr>
        <xdr:cNvPr id="256" name="直線コネクタ 255"/>
        <xdr:cNvCxnSpPr/>
      </xdr:nvCxnSpPr>
      <xdr:spPr>
        <a:xfrm>
          <a:off x="16929100" y="13936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85</xdr:row>
      <xdr:rowOff>93799</xdr:rowOff>
    </xdr:to>
    <xdr:cxnSp macro="">
      <xdr:nvCxnSpPr>
        <xdr:cNvPr id="257" name="直線コネクタ 256"/>
        <xdr:cNvCxnSpPr/>
      </xdr:nvCxnSpPr>
      <xdr:spPr>
        <a:xfrm flipV="1">
          <a:off x="16179800" y="14653261"/>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118490</xdr:rowOff>
    </xdr:from>
    <xdr:ext cx="762000" cy="259045"/>
    <xdr:sp macro="" textlink="">
      <xdr:nvSpPr>
        <xdr:cNvPr id="258" name="給与水準   （国との比較）平均値テキスト"/>
        <xdr:cNvSpPr txBox="1"/>
      </xdr:nvSpPr>
      <xdr:spPr>
        <a:xfrm>
          <a:off x="17106900" y="14691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146413</xdr:rowOff>
    </xdr:from>
    <xdr:to>
      <xdr:col>24</xdr:col>
      <xdr:colOff>609600</xdr:colOff>
      <xdr:row>86</xdr:row>
      <xdr:rowOff>76563</xdr:rowOff>
    </xdr:to>
    <xdr:sp macro="" textlink="">
      <xdr:nvSpPr>
        <xdr:cNvPr id="259" name="フローチャート : 判断 258"/>
        <xdr:cNvSpPr/>
      </xdr:nvSpPr>
      <xdr:spPr>
        <a:xfrm>
          <a:off x="16967200" y="1471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93799</xdr:rowOff>
    </xdr:from>
    <xdr:to>
      <xdr:col>23</xdr:col>
      <xdr:colOff>406400</xdr:colOff>
      <xdr:row>89</xdr:row>
      <xdr:rowOff>7801</xdr:rowOff>
    </xdr:to>
    <xdr:cxnSp macro="">
      <xdr:nvCxnSpPr>
        <xdr:cNvPr id="260" name="直線コネクタ 259"/>
        <xdr:cNvCxnSpPr/>
      </xdr:nvCxnSpPr>
      <xdr:spPr>
        <a:xfrm flipV="1">
          <a:off x="15290800" y="14667049"/>
          <a:ext cx="889000" cy="599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139519</xdr:rowOff>
    </xdr:from>
    <xdr:to>
      <xdr:col>23</xdr:col>
      <xdr:colOff>457200</xdr:colOff>
      <xdr:row>86</xdr:row>
      <xdr:rowOff>69669</xdr:rowOff>
    </xdr:to>
    <xdr:sp macro="" textlink="">
      <xdr:nvSpPr>
        <xdr:cNvPr id="261" name="フローチャート : 判断 260"/>
        <xdr:cNvSpPr/>
      </xdr:nvSpPr>
      <xdr:spPr>
        <a:xfrm>
          <a:off x="161290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54446</xdr:rowOff>
    </xdr:from>
    <xdr:ext cx="736600" cy="259045"/>
    <xdr:sp macro="" textlink="">
      <xdr:nvSpPr>
        <xdr:cNvPr id="262" name="テキスト ボックス 261"/>
        <xdr:cNvSpPr txBox="1"/>
      </xdr:nvSpPr>
      <xdr:spPr>
        <a:xfrm>
          <a:off x="15798800" y="1479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124098</xdr:rowOff>
    </xdr:from>
    <xdr:to>
      <xdr:col>22</xdr:col>
      <xdr:colOff>203200</xdr:colOff>
      <xdr:row>89</xdr:row>
      <xdr:rowOff>7801</xdr:rowOff>
    </xdr:to>
    <xdr:cxnSp macro="">
      <xdr:nvCxnSpPr>
        <xdr:cNvPr id="263" name="直線コネクタ 262"/>
        <xdr:cNvCxnSpPr/>
      </xdr:nvCxnSpPr>
      <xdr:spPr>
        <a:xfrm>
          <a:off x="14401800" y="15211698"/>
          <a:ext cx="889000" cy="55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142239</xdr:rowOff>
    </xdr:from>
    <xdr:to>
      <xdr:col>22</xdr:col>
      <xdr:colOff>254000</xdr:colOff>
      <xdr:row>89</xdr:row>
      <xdr:rowOff>72389</xdr:rowOff>
    </xdr:to>
    <xdr:sp macro="" textlink="">
      <xdr:nvSpPr>
        <xdr:cNvPr id="264" name="フローチャート : 判断 263"/>
        <xdr:cNvSpPr/>
      </xdr:nvSpPr>
      <xdr:spPr>
        <a:xfrm>
          <a:off x="15240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57166</xdr:rowOff>
    </xdr:from>
    <xdr:ext cx="762000" cy="259045"/>
    <xdr:sp macro="" textlink="">
      <xdr:nvSpPr>
        <xdr:cNvPr id="265" name="テキスト ボックス 264"/>
        <xdr:cNvSpPr txBox="1"/>
      </xdr:nvSpPr>
      <xdr:spPr>
        <a:xfrm>
          <a:off x="14909800" y="15316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93799</xdr:rowOff>
    </xdr:from>
    <xdr:to>
      <xdr:col>21</xdr:col>
      <xdr:colOff>0</xdr:colOff>
      <xdr:row>88</xdr:row>
      <xdr:rowOff>124098</xdr:rowOff>
    </xdr:to>
    <xdr:cxnSp macro="">
      <xdr:nvCxnSpPr>
        <xdr:cNvPr id="266" name="直線コネクタ 265"/>
        <xdr:cNvCxnSpPr/>
      </xdr:nvCxnSpPr>
      <xdr:spPr>
        <a:xfrm>
          <a:off x="13512800" y="14667049"/>
          <a:ext cx="889000" cy="54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128451</xdr:rowOff>
    </xdr:from>
    <xdr:to>
      <xdr:col>21</xdr:col>
      <xdr:colOff>50800</xdr:colOff>
      <xdr:row>89</xdr:row>
      <xdr:rowOff>58601</xdr:rowOff>
    </xdr:to>
    <xdr:sp macro="" textlink="">
      <xdr:nvSpPr>
        <xdr:cNvPr id="267" name="フローチャート : 判断 266"/>
        <xdr:cNvSpPr/>
      </xdr:nvSpPr>
      <xdr:spPr>
        <a:xfrm>
          <a:off x="14351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43378</xdr:rowOff>
    </xdr:from>
    <xdr:ext cx="762000" cy="259045"/>
    <xdr:sp macro="" textlink="">
      <xdr:nvSpPr>
        <xdr:cNvPr id="268" name="テキスト ボックス 267"/>
        <xdr:cNvSpPr txBox="1"/>
      </xdr:nvSpPr>
      <xdr:spPr>
        <a:xfrm>
          <a:off x="14020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111942</xdr:rowOff>
    </xdr:from>
    <xdr:to>
      <xdr:col>19</xdr:col>
      <xdr:colOff>533400</xdr:colOff>
      <xdr:row>86</xdr:row>
      <xdr:rowOff>42092</xdr:rowOff>
    </xdr:to>
    <xdr:sp macro="" textlink="">
      <xdr:nvSpPr>
        <xdr:cNvPr id="269" name="フローチャート : 判断 268"/>
        <xdr:cNvSpPr/>
      </xdr:nvSpPr>
      <xdr:spPr>
        <a:xfrm>
          <a:off x="13462000" y="1468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26869</xdr:rowOff>
    </xdr:from>
    <xdr:ext cx="762000" cy="259045"/>
    <xdr:sp macro="" textlink="">
      <xdr:nvSpPr>
        <xdr:cNvPr id="270" name="テキスト ボックス 269"/>
        <xdr:cNvSpPr txBox="1"/>
      </xdr:nvSpPr>
      <xdr:spPr>
        <a:xfrm>
          <a:off x="13131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6" name="円/楕円 275"/>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45738</xdr:rowOff>
    </xdr:from>
    <xdr:ext cx="762000" cy="259045"/>
    <xdr:sp macro="" textlink="">
      <xdr:nvSpPr>
        <xdr:cNvPr id="277" name="給与水準   （国との比較）該当値テキスト"/>
        <xdr:cNvSpPr txBox="1"/>
      </xdr:nvSpPr>
      <xdr:spPr>
        <a:xfrm>
          <a:off x="171069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42999</xdr:rowOff>
    </xdr:from>
    <xdr:to>
      <xdr:col>23</xdr:col>
      <xdr:colOff>457200</xdr:colOff>
      <xdr:row>85</xdr:row>
      <xdr:rowOff>144599</xdr:rowOff>
    </xdr:to>
    <xdr:sp macro="" textlink="">
      <xdr:nvSpPr>
        <xdr:cNvPr id="278" name="円/楕円 277"/>
        <xdr:cNvSpPr/>
      </xdr:nvSpPr>
      <xdr:spPr>
        <a:xfrm>
          <a:off x="16129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154776</xdr:rowOff>
    </xdr:from>
    <xdr:ext cx="736600" cy="259045"/>
    <xdr:sp macro="" textlink="">
      <xdr:nvSpPr>
        <xdr:cNvPr id="279" name="テキスト ボックス 278"/>
        <xdr:cNvSpPr txBox="1"/>
      </xdr:nvSpPr>
      <xdr:spPr>
        <a:xfrm>
          <a:off x="15798800" y="143851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128451</xdr:rowOff>
    </xdr:from>
    <xdr:to>
      <xdr:col>22</xdr:col>
      <xdr:colOff>254000</xdr:colOff>
      <xdr:row>89</xdr:row>
      <xdr:rowOff>58601</xdr:rowOff>
    </xdr:to>
    <xdr:sp macro="" textlink="">
      <xdr:nvSpPr>
        <xdr:cNvPr id="280" name="円/楕円 279"/>
        <xdr:cNvSpPr/>
      </xdr:nvSpPr>
      <xdr:spPr>
        <a:xfrm>
          <a:off x="15240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68778</xdr:rowOff>
    </xdr:from>
    <xdr:ext cx="762000" cy="259045"/>
    <xdr:sp macro="" textlink="">
      <xdr:nvSpPr>
        <xdr:cNvPr id="281" name="テキスト ボックス 280"/>
        <xdr:cNvSpPr txBox="1"/>
      </xdr:nvSpPr>
      <xdr:spPr>
        <a:xfrm>
          <a:off x="14909800" y="14984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73298</xdr:rowOff>
    </xdr:from>
    <xdr:to>
      <xdr:col>21</xdr:col>
      <xdr:colOff>50800</xdr:colOff>
      <xdr:row>89</xdr:row>
      <xdr:rowOff>3448</xdr:rowOff>
    </xdr:to>
    <xdr:sp macro="" textlink="">
      <xdr:nvSpPr>
        <xdr:cNvPr id="282" name="円/楕円 281"/>
        <xdr:cNvSpPr/>
      </xdr:nvSpPr>
      <xdr:spPr>
        <a:xfrm>
          <a:off x="14351000" y="1516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13625</xdr:rowOff>
    </xdr:from>
    <xdr:ext cx="762000" cy="259045"/>
    <xdr:sp macro="" textlink="">
      <xdr:nvSpPr>
        <xdr:cNvPr id="283" name="テキスト ボックス 282"/>
        <xdr:cNvSpPr txBox="1"/>
      </xdr:nvSpPr>
      <xdr:spPr>
        <a:xfrm>
          <a:off x="14020800" y="14929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42999</xdr:rowOff>
    </xdr:from>
    <xdr:to>
      <xdr:col>19</xdr:col>
      <xdr:colOff>533400</xdr:colOff>
      <xdr:row>85</xdr:row>
      <xdr:rowOff>144599</xdr:rowOff>
    </xdr:to>
    <xdr:sp macro="" textlink="">
      <xdr:nvSpPr>
        <xdr:cNvPr id="284" name="円/楕円 283"/>
        <xdr:cNvSpPr/>
      </xdr:nvSpPr>
      <xdr:spPr>
        <a:xfrm>
          <a:off x="13462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154776</xdr:rowOff>
    </xdr:from>
    <xdr:ext cx="762000" cy="259045"/>
    <xdr:sp macro="" textlink="">
      <xdr:nvSpPr>
        <xdr:cNvPr id="285" name="テキスト ボックス 284"/>
        <xdr:cNvSpPr txBox="1"/>
      </xdr:nvSpPr>
      <xdr:spPr>
        <a:xfrm>
          <a:off x="13131800" y="14385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年度の町村合併以降、平成</a:t>
          </a:r>
          <a:r>
            <a:rPr kumimoji="1" lang="en-US" altLang="ja-JP" sz="1300">
              <a:latin typeface="ＭＳ Ｐゴシック"/>
            </a:rPr>
            <a:t>20</a:t>
          </a:r>
          <a:r>
            <a:rPr kumimoji="1" lang="ja-JP" altLang="en-US" sz="1300">
              <a:latin typeface="ＭＳ Ｐゴシック"/>
            </a:rPr>
            <a:t>年度までの退職者不補充、以降は新規採用抑制など職員数の適正化を図っており、人口千当たりの職員数は</a:t>
          </a:r>
          <a:r>
            <a:rPr kumimoji="1" lang="en-US" altLang="ja-JP" sz="1300">
              <a:latin typeface="ＭＳ Ｐゴシック"/>
            </a:rPr>
            <a:t>9.84</a:t>
          </a:r>
          <a:r>
            <a:rPr kumimoji="1" lang="ja-JP" altLang="en-US" sz="1300">
              <a:latin typeface="ＭＳ Ｐゴシック"/>
            </a:rPr>
            <a:t>人と類似団体平均を</a:t>
          </a:r>
          <a:r>
            <a:rPr kumimoji="1" lang="en-US" altLang="ja-JP" sz="1300">
              <a:latin typeface="ＭＳ Ｐゴシック"/>
            </a:rPr>
            <a:t>1.47</a:t>
          </a:r>
          <a:r>
            <a:rPr kumimoji="1" lang="ja-JP" altLang="en-US" sz="1300">
              <a:latin typeface="ＭＳ Ｐゴシック"/>
            </a:rPr>
            <a:t>人下回っている。</a:t>
          </a:r>
        </a:p>
        <a:p>
          <a:r>
            <a:rPr kumimoji="1" lang="ja-JP" altLang="en-US" sz="1300">
              <a:latin typeface="ＭＳ Ｐゴシック"/>
            </a:rPr>
            <a:t>　事務事業の見直しや指定管理者制度の導入等により効率化を図り、退職職員の欠員補充の抑制に努める。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7" name="直線コネクタ 316"/>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8"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9" name="直線コネクタ 318"/>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20"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21" name="直線コネクタ 320"/>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87449</xdr:rowOff>
    </xdr:from>
    <xdr:to>
      <xdr:col>24</xdr:col>
      <xdr:colOff>558800</xdr:colOff>
      <xdr:row>60</xdr:row>
      <xdr:rowOff>171329</xdr:rowOff>
    </xdr:to>
    <xdr:cxnSp macro="">
      <xdr:nvCxnSpPr>
        <xdr:cNvPr id="322" name="直線コネクタ 321"/>
        <xdr:cNvCxnSpPr/>
      </xdr:nvCxnSpPr>
      <xdr:spPr>
        <a:xfrm flipV="1">
          <a:off x="16179800" y="10374449"/>
          <a:ext cx="838200" cy="83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6186</xdr:rowOff>
    </xdr:from>
    <xdr:ext cx="762000" cy="259045"/>
    <xdr:sp macro="" textlink="">
      <xdr:nvSpPr>
        <xdr:cNvPr id="323" name="定員管理の状況平均値テキスト"/>
        <xdr:cNvSpPr txBox="1"/>
      </xdr:nvSpPr>
      <xdr:spPr>
        <a:xfrm>
          <a:off x="17106900" y="10464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4" name="フローチャート : 判断 323"/>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151795</xdr:rowOff>
    </xdr:from>
    <xdr:to>
      <xdr:col>23</xdr:col>
      <xdr:colOff>406400</xdr:colOff>
      <xdr:row>60</xdr:row>
      <xdr:rowOff>171329</xdr:rowOff>
    </xdr:to>
    <xdr:cxnSp macro="">
      <xdr:nvCxnSpPr>
        <xdr:cNvPr id="325" name="直線コネクタ 324"/>
        <xdr:cNvCxnSpPr/>
      </xdr:nvCxnSpPr>
      <xdr:spPr>
        <a:xfrm>
          <a:off x="15290800" y="10438795"/>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6" name="フローチャート : 判断 325"/>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115889</xdr:rowOff>
    </xdr:from>
    <xdr:ext cx="736600" cy="259045"/>
    <xdr:sp macro="" textlink="">
      <xdr:nvSpPr>
        <xdr:cNvPr id="327" name="テキスト ボックス 326"/>
        <xdr:cNvSpPr txBox="1"/>
      </xdr:nvSpPr>
      <xdr:spPr>
        <a:xfrm>
          <a:off x="15798800" y="10574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151795</xdr:rowOff>
    </xdr:from>
    <xdr:to>
      <xdr:col>22</xdr:col>
      <xdr:colOff>203200</xdr:colOff>
      <xdr:row>60</xdr:row>
      <xdr:rowOff>159838</xdr:rowOff>
    </xdr:to>
    <xdr:cxnSp macro="">
      <xdr:nvCxnSpPr>
        <xdr:cNvPr id="328" name="直線コネクタ 327"/>
        <xdr:cNvCxnSpPr/>
      </xdr:nvCxnSpPr>
      <xdr:spPr>
        <a:xfrm flipV="1">
          <a:off x="14401800" y="10438795"/>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9" name="フローチャート : 判断 328"/>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107846</xdr:rowOff>
    </xdr:from>
    <xdr:ext cx="762000" cy="259045"/>
    <xdr:sp macro="" textlink="">
      <xdr:nvSpPr>
        <xdr:cNvPr id="330" name="テキスト ボックス 329"/>
        <xdr:cNvSpPr txBox="1"/>
      </xdr:nvSpPr>
      <xdr:spPr>
        <a:xfrm>
          <a:off x="149098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152944</xdr:rowOff>
    </xdr:from>
    <xdr:to>
      <xdr:col>21</xdr:col>
      <xdr:colOff>0</xdr:colOff>
      <xdr:row>60</xdr:row>
      <xdr:rowOff>159838</xdr:rowOff>
    </xdr:to>
    <xdr:cxnSp macro="">
      <xdr:nvCxnSpPr>
        <xdr:cNvPr id="331" name="直線コネクタ 330"/>
        <xdr:cNvCxnSpPr/>
      </xdr:nvCxnSpPr>
      <xdr:spPr>
        <a:xfrm>
          <a:off x="13512800" y="10439944"/>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32" name="フローチャート : 判断 331"/>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89461</xdr:rowOff>
    </xdr:from>
    <xdr:ext cx="762000" cy="259045"/>
    <xdr:sp macro="" textlink="">
      <xdr:nvSpPr>
        <xdr:cNvPr id="333" name="テキスト ボックス 332"/>
        <xdr:cNvSpPr txBox="1"/>
      </xdr:nvSpPr>
      <xdr:spPr>
        <a:xfrm>
          <a:off x="14020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4" name="フローチャート : 判断 333"/>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166447</xdr:rowOff>
    </xdr:from>
    <xdr:ext cx="762000" cy="259045"/>
    <xdr:sp macro="" textlink="">
      <xdr:nvSpPr>
        <xdr:cNvPr id="335" name="テキスト ボックス 334"/>
        <xdr:cNvSpPr txBox="1"/>
      </xdr:nvSpPr>
      <xdr:spPr>
        <a:xfrm>
          <a:off x="13131800" y="106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36649</xdr:rowOff>
    </xdr:from>
    <xdr:to>
      <xdr:col>24</xdr:col>
      <xdr:colOff>609600</xdr:colOff>
      <xdr:row>60</xdr:row>
      <xdr:rowOff>138249</xdr:rowOff>
    </xdr:to>
    <xdr:sp macro="" textlink="">
      <xdr:nvSpPr>
        <xdr:cNvPr id="341" name="円/楕円 340"/>
        <xdr:cNvSpPr/>
      </xdr:nvSpPr>
      <xdr:spPr>
        <a:xfrm>
          <a:off x="16967200" y="1032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53176</xdr:rowOff>
    </xdr:from>
    <xdr:ext cx="762000" cy="259045"/>
    <xdr:sp macro="" textlink="">
      <xdr:nvSpPr>
        <xdr:cNvPr id="342" name="定員管理の状況該当値テキスト"/>
        <xdr:cNvSpPr txBox="1"/>
      </xdr:nvSpPr>
      <xdr:spPr>
        <a:xfrm>
          <a:off x="17106900" y="1016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120529</xdr:rowOff>
    </xdr:from>
    <xdr:to>
      <xdr:col>23</xdr:col>
      <xdr:colOff>457200</xdr:colOff>
      <xdr:row>61</xdr:row>
      <xdr:rowOff>50679</xdr:rowOff>
    </xdr:to>
    <xdr:sp macro="" textlink="">
      <xdr:nvSpPr>
        <xdr:cNvPr id="343" name="円/楕円 342"/>
        <xdr:cNvSpPr/>
      </xdr:nvSpPr>
      <xdr:spPr>
        <a:xfrm>
          <a:off x="16129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60856</xdr:rowOff>
    </xdr:from>
    <xdr:ext cx="736600" cy="259045"/>
    <xdr:sp macro="" textlink="">
      <xdr:nvSpPr>
        <xdr:cNvPr id="344" name="テキスト ボックス 343"/>
        <xdr:cNvSpPr txBox="1"/>
      </xdr:nvSpPr>
      <xdr:spPr>
        <a:xfrm>
          <a:off x="15798800" y="10176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100995</xdr:rowOff>
    </xdr:from>
    <xdr:to>
      <xdr:col>22</xdr:col>
      <xdr:colOff>254000</xdr:colOff>
      <xdr:row>61</xdr:row>
      <xdr:rowOff>31145</xdr:rowOff>
    </xdr:to>
    <xdr:sp macro="" textlink="">
      <xdr:nvSpPr>
        <xdr:cNvPr id="345" name="円/楕円 344"/>
        <xdr:cNvSpPr/>
      </xdr:nvSpPr>
      <xdr:spPr>
        <a:xfrm>
          <a:off x="15240000" y="103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41322</xdr:rowOff>
    </xdr:from>
    <xdr:ext cx="762000" cy="259045"/>
    <xdr:sp macro="" textlink="">
      <xdr:nvSpPr>
        <xdr:cNvPr id="346" name="テキスト ボックス 345"/>
        <xdr:cNvSpPr txBox="1"/>
      </xdr:nvSpPr>
      <xdr:spPr>
        <a:xfrm>
          <a:off x="14909800" y="10156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109038</xdr:rowOff>
    </xdr:from>
    <xdr:to>
      <xdr:col>21</xdr:col>
      <xdr:colOff>50800</xdr:colOff>
      <xdr:row>61</xdr:row>
      <xdr:rowOff>39188</xdr:rowOff>
    </xdr:to>
    <xdr:sp macro="" textlink="">
      <xdr:nvSpPr>
        <xdr:cNvPr id="347" name="円/楕円 346"/>
        <xdr:cNvSpPr/>
      </xdr:nvSpPr>
      <xdr:spPr>
        <a:xfrm>
          <a:off x="14351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49365</xdr:rowOff>
    </xdr:from>
    <xdr:ext cx="762000" cy="259045"/>
    <xdr:sp macro="" textlink="">
      <xdr:nvSpPr>
        <xdr:cNvPr id="348" name="テキスト ボックス 347"/>
        <xdr:cNvSpPr txBox="1"/>
      </xdr:nvSpPr>
      <xdr:spPr>
        <a:xfrm>
          <a:off x="14020800" y="101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102144</xdr:rowOff>
    </xdr:from>
    <xdr:to>
      <xdr:col>19</xdr:col>
      <xdr:colOff>533400</xdr:colOff>
      <xdr:row>61</xdr:row>
      <xdr:rowOff>32294</xdr:rowOff>
    </xdr:to>
    <xdr:sp macro="" textlink="">
      <xdr:nvSpPr>
        <xdr:cNvPr id="349" name="円/楕円 348"/>
        <xdr:cNvSpPr/>
      </xdr:nvSpPr>
      <xdr:spPr>
        <a:xfrm>
          <a:off x="13462000" y="1038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42471</xdr:rowOff>
    </xdr:from>
    <xdr:ext cx="762000" cy="259045"/>
    <xdr:sp macro="" textlink="">
      <xdr:nvSpPr>
        <xdr:cNvPr id="350" name="テキスト ボックス 349"/>
        <xdr:cNvSpPr txBox="1"/>
      </xdr:nvSpPr>
      <xdr:spPr>
        <a:xfrm>
          <a:off x="13131800" y="1015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本町の実質公債費比率は平成</a:t>
          </a:r>
          <a:r>
            <a:rPr kumimoji="1" lang="en-US" altLang="ja-JP" sz="1300">
              <a:latin typeface="ＭＳ Ｐゴシック"/>
            </a:rPr>
            <a:t>20</a:t>
          </a:r>
          <a:r>
            <a:rPr kumimoji="1" lang="ja-JP" altLang="en-US" sz="1300">
              <a:latin typeface="ＭＳ Ｐゴシック"/>
            </a:rPr>
            <a:t>年度をピークに年々減少しており、平成</a:t>
          </a:r>
          <a:r>
            <a:rPr kumimoji="1" lang="en-US" altLang="ja-JP" sz="1300">
              <a:latin typeface="ＭＳ Ｐゴシック"/>
            </a:rPr>
            <a:t>26</a:t>
          </a:r>
          <a:r>
            <a:rPr kumimoji="1" lang="ja-JP" altLang="en-US" sz="1300">
              <a:latin typeface="ＭＳ Ｐゴシック"/>
            </a:rPr>
            <a:t>年度決算では昨年度比△</a:t>
          </a:r>
          <a:r>
            <a:rPr kumimoji="1" lang="en-US" altLang="ja-JP" sz="1300">
              <a:latin typeface="ＭＳ Ｐゴシック"/>
            </a:rPr>
            <a:t>1.2</a:t>
          </a:r>
          <a:r>
            <a:rPr kumimoji="1" lang="ja-JP" altLang="en-US" sz="1300">
              <a:latin typeface="ＭＳ Ｐゴシック"/>
            </a:rPr>
            <a:t>ポイントの</a:t>
          </a:r>
          <a:r>
            <a:rPr kumimoji="1" lang="en-US" altLang="ja-JP" sz="1300">
              <a:latin typeface="ＭＳ Ｐゴシック"/>
            </a:rPr>
            <a:t>12.6%</a:t>
          </a:r>
          <a:r>
            <a:rPr kumimoji="1" lang="ja-JP" altLang="en-US" sz="1300">
              <a:latin typeface="ＭＳ Ｐゴシック"/>
            </a:rPr>
            <a:t>となったが、類似団体平均を</a:t>
          </a:r>
          <a:r>
            <a:rPr kumimoji="1" lang="en-US" altLang="ja-JP" sz="1300">
              <a:latin typeface="ＭＳ Ｐゴシック"/>
            </a:rPr>
            <a:t>1.1</a:t>
          </a:r>
          <a:r>
            <a:rPr kumimoji="1" lang="ja-JP" altLang="en-US" sz="1300">
              <a:latin typeface="ＭＳ Ｐゴシック"/>
            </a:rPr>
            <a:t>ポイント上回っている。</a:t>
          </a:r>
        </a:p>
        <a:p>
          <a:r>
            <a:rPr kumimoji="1" lang="ja-JP" altLang="en-US" sz="1300">
              <a:latin typeface="ＭＳ Ｐゴシック"/>
            </a:rPr>
            <a:t>　比率減少の要因としては、過去の投資事業に伴う元利償還金が平成</a:t>
          </a:r>
          <a:r>
            <a:rPr kumimoji="1" lang="en-US" altLang="ja-JP" sz="1300">
              <a:latin typeface="ＭＳ Ｐゴシック"/>
            </a:rPr>
            <a:t>20</a:t>
          </a:r>
          <a:r>
            <a:rPr kumimoji="1" lang="ja-JP" altLang="en-US" sz="1300">
              <a:latin typeface="ＭＳ Ｐゴシック"/>
            </a:rPr>
            <a:t>年度以降年々減少してきているためである。</a:t>
          </a:r>
          <a:r>
            <a:rPr kumimoji="1" lang="en-US" altLang="ja-JP" sz="1300">
              <a:latin typeface="ＭＳ Ｐゴシック"/>
            </a:rPr>
            <a:t>(H21</a:t>
          </a:r>
          <a:r>
            <a:rPr kumimoji="1" lang="ja-JP" altLang="en-US" sz="1300">
              <a:latin typeface="ＭＳ Ｐゴシック"/>
            </a:rPr>
            <a:t>：</a:t>
          </a:r>
          <a:r>
            <a:rPr kumimoji="1" lang="en-US" altLang="ja-JP" sz="1300">
              <a:latin typeface="ＭＳ Ｐゴシック"/>
            </a:rPr>
            <a:t>1,631</a:t>
          </a:r>
          <a:r>
            <a:rPr kumimoji="1" lang="ja-JP" altLang="en-US" sz="1300">
              <a:latin typeface="ＭＳ Ｐゴシック"/>
            </a:rPr>
            <a:t>百万円、</a:t>
          </a:r>
          <a:r>
            <a:rPr kumimoji="1" lang="en-US" altLang="ja-JP" sz="1300">
              <a:latin typeface="ＭＳ Ｐゴシック"/>
            </a:rPr>
            <a:t>H26</a:t>
          </a:r>
          <a:r>
            <a:rPr kumimoji="1" lang="ja-JP" altLang="en-US" sz="1300">
              <a:latin typeface="ＭＳ Ｐゴシック"/>
            </a:rPr>
            <a:t>：</a:t>
          </a:r>
          <a:r>
            <a:rPr kumimoji="1" lang="en-US" altLang="ja-JP" sz="1300">
              <a:latin typeface="ＭＳ Ｐゴシック"/>
            </a:rPr>
            <a:t>1,127</a:t>
          </a:r>
          <a:r>
            <a:rPr kumimoji="1" lang="ja-JP" altLang="en-US" sz="1300">
              <a:latin typeface="ＭＳ Ｐゴシック"/>
            </a:rPr>
            <a:t>百万円</a:t>
          </a:r>
          <a:r>
            <a:rPr kumimoji="1" lang="en-US" altLang="ja-JP" sz="1300">
              <a:latin typeface="ＭＳ Ｐゴシック"/>
            </a:rPr>
            <a:t>)</a:t>
          </a:r>
        </a:p>
        <a:p>
          <a:r>
            <a:rPr kumimoji="1" lang="ja-JP" altLang="en-US" sz="1300">
              <a:latin typeface="ＭＳ Ｐゴシック"/>
            </a:rPr>
            <a:t>　今後は、近年の大型投資事業実施に伴う元金償還が始まるため、微増傾向で推移していく見込みである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80" name="直線コネクタ 379"/>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81"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82" name="直線コネクタ 381"/>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83"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4" name="直線コネクタ 383"/>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105410</xdr:rowOff>
    </xdr:from>
    <xdr:to>
      <xdr:col>24</xdr:col>
      <xdr:colOff>558800</xdr:colOff>
      <xdr:row>40</xdr:row>
      <xdr:rowOff>30480</xdr:rowOff>
    </xdr:to>
    <xdr:cxnSp macro="">
      <xdr:nvCxnSpPr>
        <xdr:cNvPr id="385" name="直線コネクタ 384"/>
        <xdr:cNvCxnSpPr/>
      </xdr:nvCxnSpPr>
      <xdr:spPr>
        <a:xfrm flipV="1">
          <a:off x="16179800" y="679196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154110</xdr:rowOff>
    </xdr:from>
    <xdr:ext cx="762000" cy="259045"/>
    <xdr:sp macro="" textlink="">
      <xdr:nvSpPr>
        <xdr:cNvPr id="386" name="公債費負担の状況平均値テキスト"/>
        <xdr:cNvSpPr txBox="1"/>
      </xdr:nvSpPr>
      <xdr:spPr>
        <a:xfrm>
          <a:off x="17106900" y="6497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7" name="フローチャート : 判断 386"/>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30480</xdr:rowOff>
    </xdr:from>
    <xdr:to>
      <xdr:col>23</xdr:col>
      <xdr:colOff>406400</xdr:colOff>
      <xdr:row>40</xdr:row>
      <xdr:rowOff>70696</xdr:rowOff>
    </xdr:to>
    <xdr:cxnSp macro="">
      <xdr:nvCxnSpPr>
        <xdr:cNvPr id="388" name="直線コネクタ 387"/>
        <xdr:cNvCxnSpPr/>
      </xdr:nvCxnSpPr>
      <xdr:spPr>
        <a:xfrm flipV="1">
          <a:off x="15290800" y="688848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9" name="フローチャート : 判断 388"/>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158344</xdr:rowOff>
    </xdr:from>
    <xdr:ext cx="736600" cy="259045"/>
    <xdr:sp macro="" textlink="">
      <xdr:nvSpPr>
        <xdr:cNvPr id="390" name="テキスト ボックス 389"/>
        <xdr:cNvSpPr txBox="1"/>
      </xdr:nvSpPr>
      <xdr:spPr>
        <a:xfrm>
          <a:off x="15798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70696</xdr:rowOff>
    </xdr:from>
    <xdr:to>
      <xdr:col>22</xdr:col>
      <xdr:colOff>203200</xdr:colOff>
      <xdr:row>40</xdr:row>
      <xdr:rowOff>143087</xdr:rowOff>
    </xdr:to>
    <xdr:cxnSp macro="">
      <xdr:nvCxnSpPr>
        <xdr:cNvPr id="391" name="直線コネクタ 390"/>
        <xdr:cNvCxnSpPr/>
      </xdr:nvCxnSpPr>
      <xdr:spPr>
        <a:xfrm flipV="1">
          <a:off x="14401800" y="692869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92" name="フローチャート : 判断 391"/>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51240</xdr:rowOff>
    </xdr:from>
    <xdr:ext cx="762000" cy="259045"/>
    <xdr:sp macro="" textlink="">
      <xdr:nvSpPr>
        <xdr:cNvPr id="393" name="テキスト ボックス 392"/>
        <xdr:cNvSpPr txBox="1"/>
      </xdr:nvSpPr>
      <xdr:spPr>
        <a:xfrm>
          <a:off x="14909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143087</xdr:rowOff>
    </xdr:from>
    <xdr:to>
      <xdr:col>21</xdr:col>
      <xdr:colOff>0</xdr:colOff>
      <xdr:row>41</xdr:row>
      <xdr:rowOff>124460</xdr:rowOff>
    </xdr:to>
    <xdr:cxnSp macro="">
      <xdr:nvCxnSpPr>
        <xdr:cNvPr id="394" name="直線コネクタ 393"/>
        <xdr:cNvCxnSpPr/>
      </xdr:nvCxnSpPr>
      <xdr:spPr>
        <a:xfrm flipV="1">
          <a:off x="13512800" y="700108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5" name="フローチャート : 判断 394"/>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147760</xdr:rowOff>
    </xdr:from>
    <xdr:ext cx="762000" cy="259045"/>
    <xdr:sp macro="" textlink="">
      <xdr:nvSpPr>
        <xdr:cNvPr id="396" name="テキスト ボックス 395"/>
        <xdr:cNvSpPr txBox="1"/>
      </xdr:nvSpPr>
      <xdr:spPr>
        <a:xfrm>
          <a:off x="14020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7" name="フローチャート : 判断 396"/>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98" name="テキスト ボックス 397"/>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404" name="円/楕円 403"/>
        <xdr:cNvSpPr/>
      </xdr:nvSpPr>
      <xdr:spPr>
        <a:xfrm>
          <a:off x="169672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26687</xdr:rowOff>
    </xdr:from>
    <xdr:ext cx="762000" cy="259045"/>
    <xdr:sp macro="" textlink="">
      <xdr:nvSpPr>
        <xdr:cNvPr id="405" name="公債費負担の状況該当値テキスト"/>
        <xdr:cNvSpPr txBox="1"/>
      </xdr:nvSpPr>
      <xdr:spPr>
        <a:xfrm>
          <a:off x="17106900" y="671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151130</xdr:rowOff>
    </xdr:from>
    <xdr:to>
      <xdr:col>23</xdr:col>
      <xdr:colOff>457200</xdr:colOff>
      <xdr:row>40</xdr:row>
      <xdr:rowOff>81280</xdr:rowOff>
    </xdr:to>
    <xdr:sp macro="" textlink="">
      <xdr:nvSpPr>
        <xdr:cNvPr id="406" name="円/楕円 405"/>
        <xdr:cNvSpPr/>
      </xdr:nvSpPr>
      <xdr:spPr>
        <a:xfrm>
          <a:off x="16129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66057</xdr:rowOff>
    </xdr:from>
    <xdr:ext cx="736600" cy="259045"/>
    <xdr:sp macro="" textlink="">
      <xdr:nvSpPr>
        <xdr:cNvPr id="407" name="テキスト ボックス 406"/>
        <xdr:cNvSpPr txBox="1"/>
      </xdr:nvSpPr>
      <xdr:spPr>
        <a:xfrm>
          <a:off x="15798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19896</xdr:rowOff>
    </xdr:from>
    <xdr:to>
      <xdr:col>22</xdr:col>
      <xdr:colOff>254000</xdr:colOff>
      <xdr:row>40</xdr:row>
      <xdr:rowOff>121496</xdr:rowOff>
    </xdr:to>
    <xdr:sp macro="" textlink="">
      <xdr:nvSpPr>
        <xdr:cNvPr id="408" name="円/楕円 407"/>
        <xdr:cNvSpPr/>
      </xdr:nvSpPr>
      <xdr:spPr>
        <a:xfrm>
          <a:off x="152400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106273</xdr:rowOff>
    </xdr:from>
    <xdr:ext cx="762000" cy="259045"/>
    <xdr:sp macro="" textlink="">
      <xdr:nvSpPr>
        <xdr:cNvPr id="409" name="テキスト ボックス 408"/>
        <xdr:cNvSpPr txBox="1"/>
      </xdr:nvSpPr>
      <xdr:spPr>
        <a:xfrm>
          <a:off x="14909800" y="696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92287</xdr:rowOff>
    </xdr:from>
    <xdr:to>
      <xdr:col>21</xdr:col>
      <xdr:colOff>50800</xdr:colOff>
      <xdr:row>41</xdr:row>
      <xdr:rowOff>22437</xdr:rowOff>
    </xdr:to>
    <xdr:sp macro="" textlink="">
      <xdr:nvSpPr>
        <xdr:cNvPr id="410" name="円/楕円 409"/>
        <xdr:cNvSpPr/>
      </xdr:nvSpPr>
      <xdr:spPr>
        <a:xfrm>
          <a:off x="143510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7214</xdr:rowOff>
    </xdr:from>
    <xdr:ext cx="762000" cy="259045"/>
    <xdr:sp macro="" textlink="">
      <xdr:nvSpPr>
        <xdr:cNvPr id="411" name="テキスト ボックス 410"/>
        <xdr:cNvSpPr txBox="1"/>
      </xdr:nvSpPr>
      <xdr:spPr>
        <a:xfrm>
          <a:off x="140208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73660</xdr:rowOff>
    </xdr:from>
    <xdr:to>
      <xdr:col>19</xdr:col>
      <xdr:colOff>533400</xdr:colOff>
      <xdr:row>42</xdr:row>
      <xdr:rowOff>3810</xdr:rowOff>
    </xdr:to>
    <xdr:sp macro="" textlink="">
      <xdr:nvSpPr>
        <xdr:cNvPr id="412" name="円/楕円 411"/>
        <xdr:cNvSpPr/>
      </xdr:nvSpPr>
      <xdr:spPr>
        <a:xfrm>
          <a:off x="13462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160037</xdr:rowOff>
    </xdr:from>
    <xdr:ext cx="762000" cy="259045"/>
    <xdr:sp macro="" textlink="">
      <xdr:nvSpPr>
        <xdr:cNvPr id="413" name="テキスト ボックス 412"/>
        <xdr:cNvSpPr txBox="1"/>
      </xdr:nvSpPr>
      <xdr:spPr>
        <a:xfrm>
          <a:off x="13131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将来負担比率は、類似団体平均を</a:t>
          </a:r>
          <a:r>
            <a:rPr kumimoji="1" lang="en-US" altLang="ja-JP" sz="1300">
              <a:latin typeface="ＭＳ Ｐゴシック"/>
            </a:rPr>
            <a:t>42.8</a:t>
          </a:r>
          <a:r>
            <a:rPr kumimoji="1" lang="ja-JP" altLang="en-US" sz="1300">
              <a:latin typeface="ＭＳ Ｐゴシック"/>
            </a:rPr>
            <a:t>ポイント上回っている。</a:t>
          </a: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年度決算では、退職手当負担見込額が対前年度比で△</a:t>
          </a:r>
          <a:r>
            <a:rPr kumimoji="1" lang="en-US" altLang="ja-JP" sz="1300">
              <a:latin typeface="ＭＳ Ｐゴシック"/>
            </a:rPr>
            <a:t>218</a:t>
          </a:r>
          <a:r>
            <a:rPr kumimoji="1" lang="ja-JP" altLang="en-US" sz="1300">
              <a:latin typeface="ＭＳ Ｐゴシック"/>
            </a:rPr>
            <a:t>百万円、地方債現在高が△</a:t>
          </a:r>
          <a:r>
            <a:rPr kumimoji="1" lang="en-US" altLang="ja-JP" sz="1300">
              <a:latin typeface="ＭＳ Ｐゴシック"/>
            </a:rPr>
            <a:t>117</a:t>
          </a:r>
          <a:r>
            <a:rPr kumimoji="1" lang="ja-JP" altLang="en-US" sz="1300">
              <a:latin typeface="ＭＳ Ｐゴシック"/>
            </a:rPr>
            <a:t>千円となり、将来負担額全体で△</a:t>
          </a:r>
          <a:r>
            <a:rPr kumimoji="1" lang="en-US" altLang="ja-JP" sz="1300">
              <a:latin typeface="ＭＳ Ｐゴシック"/>
            </a:rPr>
            <a:t>317</a:t>
          </a:r>
          <a:r>
            <a:rPr kumimoji="1" lang="ja-JP" altLang="en-US" sz="1300">
              <a:latin typeface="ＭＳ Ｐゴシック"/>
            </a:rPr>
            <a:t>百万円、充当可能財源等が</a:t>
          </a:r>
          <a:r>
            <a:rPr kumimoji="1" lang="en-US" altLang="ja-JP" sz="1300">
              <a:latin typeface="ＭＳ Ｐゴシック"/>
            </a:rPr>
            <a:t>117</a:t>
          </a:r>
          <a:r>
            <a:rPr kumimoji="1" lang="ja-JP" altLang="en-US" sz="1300">
              <a:latin typeface="ＭＳ Ｐゴシック"/>
            </a:rPr>
            <a:t>百万円増となったため、将来負担比率は昨年度比で△</a:t>
          </a:r>
          <a:r>
            <a:rPr kumimoji="1" lang="en-US" altLang="ja-JP" sz="1300">
              <a:latin typeface="ＭＳ Ｐゴシック"/>
            </a:rPr>
            <a:t>9.9</a:t>
          </a:r>
          <a:r>
            <a:rPr kumimoji="1" lang="ja-JP" altLang="en-US" sz="1300">
              <a:latin typeface="ＭＳ Ｐゴシック"/>
            </a:rPr>
            <a:t>ポイント減の</a:t>
          </a:r>
          <a:r>
            <a:rPr kumimoji="1" lang="en-US" altLang="ja-JP" sz="1300">
              <a:latin typeface="ＭＳ Ｐゴシック"/>
            </a:rPr>
            <a:t>96.8%</a:t>
          </a:r>
          <a:r>
            <a:rPr kumimoji="1" lang="ja-JP" altLang="en-US" sz="1300">
              <a:latin typeface="ＭＳ Ｐゴシック"/>
            </a:rPr>
            <a:t>となった。</a:t>
          </a:r>
        </a:p>
        <a:p>
          <a:r>
            <a:rPr kumimoji="1" lang="ja-JP" altLang="en-US" sz="1300">
              <a:latin typeface="ＭＳ Ｐゴシック"/>
            </a:rPr>
            <a:t>　しかしながら、平成</a:t>
          </a:r>
          <a:r>
            <a:rPr kumimoji="1" lang="en-US" altLang="ja-JP" sz="1300">
              <a:latin typeface="ＭＳ Ｐゴシック"/>
            </a:rPr>
            <a:t>27</a:t>
          </a:r>
          <a:r>
            <a:rPr kumimoji="1" lang="ja-JP" altLang="en-US" sz="1300">
              <a:latin typeface="ＭＳ Ｐゴシック"/>
            </a:rPr>
            <a:t>年度以降の大型事業</a:t>
          </a:r>
          <a:r>
            <a:rPr kumimoji="1" lang="en-US" altLang="ja-JP" sz="1300">
              <a:latin typeface="ＭＳ Ｐゴシック"/>
            </a:rPr>
            <a:t>(</a:t>
          </a:r>
          <a:r>
            <a:rPr kumimoji="1" lang="ja-JP" altLang="en-US" sz="1300">
              <a:latin typeface="ＭＳ Ｐゴシック"/>
            </a:rPr>
            <a:t>公営住宅建設事業・新庁舎建設事業</a:t>
          </a:r>
          <a:r>
            <a:rPr kumimoji="1" lang="en-US" altLang="ja-JP" sz="1300">
              <a:latin typeface="ＭＳ Ｐゴシック"/>
            </a:rPr>
            <a:t>)</a:t>
          </a:r>
          <a:r>
            <a:rPr kumimoji="1" lang="ja-JP" altLang="en-US" sz="1300">
              <a:latin typeface="ＭＳ Ｐゴシック"/>
            </a:rPr>
            <a:t>に伴う地方債発行により今後の比率上昇が懸念される。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40" name="直線コネクタ 439"/>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41"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42" name="直線コネクタ 441"/>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3607</xdr:rowOff>
    </xdr:from>
    <xdr:to>
      <xdr:col>24</xdr:col>
      <xdr:colOff>558800</xdr:colOff>
      <xdr:row>17</xdr:row>
      <xdr:rowOff>51384</xdr:rowOff>
    </xdr:to>
    <xdr:cxnSp macro="">
      <xdr:nvCxnSpPr>
        <xdr:cNvPr id="445" name="直線コネクタ 444"/>
        <xdr:cNvCxnSpPr/>
      </xdr:nvCxnSpPr>
      <xdr:spPr>
        <a:xfrm flipV="1">
          <a:off x="16179800" y="2918257"/>
          <a:ext cx="838200" cy="47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105681</xdr:rowOff>
    </xdr:from>
    <xdr:ext cx="762000" cy="259045"/>
    <xdr:sp macro="" textlink="">
      <xdr:nvSpPr>
        <xdr:cNvPr id="446" name="将来負担の状況平均値テキスト"/>
        <xdr:cNvSpPr txBox="1"/>
      </xdr:nvSpPr>
      <xdr:spPr>
        <a:xfrm>
          <a:off x="17106900" y="2505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7" name="フローチャート : 判断 446"/>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51384</xdr:rowOff>
    </xdr:from>
    <xdr:to>
      <xdr:col>23</xdr:col>
      <xdr:colOff>406400</xdr:colOff>
      <xdr:row>17</xdr:row>
      <xdr:rowOff>167691</xdr:rowOff>
    </xdr:to>
    <xdr:cxnSp macro="">
      <xdr:nvCxnSpPr>
        <xdr:cNvPr id="448" name="直線コネクタ 447"/>
        <xdr:cNvCxnSpPr/>
      </xdr:nvCxnSpPr>
      <xdr:spPr>
        <a:xfrm flipV="1">
          <a:off x="15290800" y="2966034"/>
          <a:ext cx="889000" cy="116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9" name="フローチャート : 判断 448"/>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50" name="テキスト ボックス 449"/>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98679</xdr:rowOff>
    </xdr:from>
    <xdr:to>
      <xdr:col>22</xdr:col>
      <xdr:colOff>203200</xdr:colOff>
      <xdr:row>17</xdr:row>
      <xdr:rowOff>167691</xdr:rowOff>
    </xdr:to>
    <xdr:cxnSp macro="">
      <xdr:nvCxnSpPr>
        <xdr:cNvPr id="451" name="直線コネクタ 450"/>
        <xdr:cNvCxnSpPr/>
      </xdr:nvCxnSpPr>
      <xdr:spPr>
        <a:xfrm>
          <a:off x="14401800" y="3013329"/>
          <a:ext cx="889000" cy="69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140792</xdr:rowOff>
    </xdr:from>
    <xdr:to>
      <xdr:col>22</xdr:col>
      <xdr:colOff>254000</xdr:colOff>
      <xdr:row>16</xdr:row>
      <xdr:rowOff>70942</xdr:rowOff>
    </xdr:to>
    <xdr:sp macro="" textlink="">
      <xdr:nvSpPr>
        <xdr:cNvPr id="452" name="フローチャート : 判断 451"/>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81119</xdr:rowOff>
    </xdr:from>
    <xdr:ext cx="762000" cy="259045"/>
    <xdr:sp macro="" textlink="">
      <xdr:nvSpPr>
        <xdr:cNvPr id="453" name="テキスト ボックス 452"/>
        <xdr:cNvSpPr txBox="1"/>
      </xdr:nvSpPr>
      <xdr:spPr>
        <a:xfrm>
          <a:off x="14909800" y="24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98679</xdr:rowOff>
    </xdr:from>
    <xdr:to>
      <xdr:col>21</xdr:col>
      <xdr:colOff>0</xdr:colOff>
      <xdr:row>17</xdr:row>
      <xdr:rowOff>114605</xdr:rowOff>
    </xdr:to>
    <xdr:cxnSp macro="">
      <xdr:nvCxnSpPr>
        <xdr:cNvPr id="454" name="直線コネクタ 453"/>
        <xdr:cNvCxnSpPr/>
      </xdr:nvCxnSpPr>
      <xdr:spPr>
        <a:xfrm flipV="1">
          <a:off x="13512800" y="3013329"/>
          <a:ext cx="889000" cy="1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18085</xdr:rowOff>
    </xdr:from>
    <xdr:to>
      <xdr:col>21</xdr:col>
      <xdr:colOff>50800</xdr:colOff>
      <xdr:row>16</xdr:row>
      <xdr:rowOff>119685</xdr:rowOff>
    </xdr:to>
    <xdr:sp macro="" textlink="">
      <xdr:nvSpPr>
        <xdr:cNvPr id="455" name="フローチャート : 判断 454"/>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129862</xdr:rowOff>
    </xdr:from>
    <xdr:ext cx="762000" cy="259045"/>
    <xdr:sp macro="" textlink="">
      <xdr:nvSpPr>
        <xdr:cNvPr id="456" name="テキスト ボックス 455"/>
        <xdr:cNvSpPr txBox="1"/>
      </xdr:nvSpPr>
      <xdr:spPr>
        <a:xfrm>
          <a:off x="14020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7" name="フローチャート : 判断 456"/>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136618</xdr:rowOff>
    </xdr:from>
    <xdr:ext cx="762000" cy="259045"/>
    <xdr:sp macro="" textlink="">
      <xdr:nvSpPr>
        <xdr:cNvPr id="458" name="テキスト ボックス 457"/>
        <xdr:cNvSpPr txBox="1"/>
      </xdr:nvSpPr>
      <xdr:spPr>
        <a:xfrm>
          <a:off x="13131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124257</xdr:rowOff>
    </xdr:from>
    <xdr:to>
      <xdr:col>24</xdr:col>
      <xdr:colOff>609600</xdr:colOff>
      <xdr:row>17</xdr:row>
      <xdr:rowOff>54407</xdr:rowOff>
    </xdr:to>
    <xdr:sp macro="" textlink="">
      <xdr:nvSpPr>
        <xdr:cNvPr id="464" name="円/楕円 463"/>
        <xdr:cNvSpPr/>
      </xdr:nvSpPr>
      <xdr:spPr>
        <a:xfrm>
          <a:off x="16967200" y="286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96334</xdr:rowOff>
    </xdr:from>
    <xdr:ext cx="762000" cy="259045"/>
    <xdr:sp macro="" textlink="">
      <xdr:nvSpPr>
        <xdr:cNvPr id="465" name="将来負担の状況該当値テキスト"/>
        <xdr:cNvSpPr txBox="1"/>
      </xdr:nvSpPr>
      <xdr:spPr>
        <a:xfrm>
          <a:off x="17106900" y="283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584</xdr:rowOff>
    </xdr:from>
    <xdr:to>
      <xdr:col>23</xdr:col>
      <xdr:colOff>457200</xdr:colOff>
      <xdr:row>17</xdr:row>
      <xdr:rowOff>102184</xdr:rowOff>
    </xdr:to>
    <xdr:sp macro="" textlink="">
      <xdr:nvSpPr>
        <xdr:cNvPr id="466" name="円/楕円 465"/>
        <xdr:cNvSpPr/>
      </xdr:nvSpPr>
      <xdr:spPr>
        <a:xfrm>
          <a:off x="16129000" y="2915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86961</xdr:rowOff>
    </xdr:from>
    <xdr:ext cx="736600" cy="259045"/>
    <xdr:sp macro="" textlink="">
      <xdr:nvSpPr>
        <xdr:cNvPr id="467" name="テキスト ボックス 466"/>
        <xdr:cNvSpPr txBox="1"/>
      </xdr:nvSpPr>
      <xdr:spPr>
        <a:xfrm>
          <a:off x="15798800" y="3001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116891</xdr:rowOff>
    </xdr:from>
    <xdr:to>
      <xdr:col>22</xdr:col>
      <xdr:colOff>254000</xdr:colOff>
      <xdr:row>18</xdr:row>
      <xdr:rowOff>47041</xdr:rowOff>
    </xdr:to>
    <xdr:sp macro="" textlink="">
      <xdr:nvSpPr>
        <xdr:cNvPr id="468" name="円/楕円 467"/>
        <xdr:cNvSpPr/>
      </xdr:nvSpPr>
      <xdr:spPr>
        <a:xfrm>
          <a:off x="15240000" y="303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31818</xdr:rowOff>
    </xdr:from>
    <xdr:ext cx="762000" cy="259045"/>
    <xdr:sp macro="" textlink="">
      <xdr:nvSpPr>
        <xdr:cNvPr id="469" name="テキスト ボックス 468"/>
        <xdr:cNvSpPr txBox="1"/>
      </xdr:nvSpPr>
      <xdr:spPr>
        <a:xfrm>
          <a:off x="14909800" y="3117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47879</xdr:rowOff>
    </xdr:from>
    <xdr:to>
      <xdr:col>21</xdr:col>
      <xdr:colOff>50800</xdr:colOff>
      <xdr:row>17</xdr:row>
      <xdr:rowOff>149479</xdr:rowOff>
    </xdr:to>
    <xdr:sp macro="" textlink="">
      <xdr:nvSpPr>
        <xdr:cNvPr id="470" name="円/楕円 469"/>
        <xdr:cNvSpPr/>
      </xdr:nvSpPr>
      <xdr:spPr>
        <a:xfrm>
          <a:off x="14351000" y="296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134256</xdr:rowOff>
    </xdr:from>
    <xdr:ext cx="762000" cy="259045"/>
    <xdr:sp macro="" textlink="">
      <xdr:nvSpPr>
        <xdr:cNvPr id="471" name="テキスト ボックス 470"/>
        <xdr:cNvSpPr txBox="1"/>
      </xdr:nvSpPr>
      <xdr:spPr>
        <a:xfrm>
          <a:off x="14020800" y="3048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63805</xdr:rowOff>
    </xdr:from>
    <xdr:to>
      <xdr:col>19</xdr:col>
      <xdr:colOff>533400</xdr:colOff>
      <xdr:row>17</xdr:row>
      <xdr:rowOff>165405</xdr:rowOff>
    </xdr:to>
    <xdr:sp macro="" textlink="">
      <xdr:nvSpPr>
        <xdr:cNvPr id="472" name="円/楕円 471"/>
        <xdr:cNvSpPr/>
      </xdr:nvSpPr>
      <xdr:spPr>
        <a:xfrm>
          <a:off x="13462000" y="297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150182</xdr:rowOff>
    </xdr:from>
    <xdr:ext cx="762000" cy="259045"/>
    <xdr:sp macro="" textlink="">
      <xdr:nvSpPr>
        <xdr:cNvPr id="473" name="テキスト ボックス 472"/>
        <xdr:cNvSpPr txBox="1"/>
      </xdr:nvSpPr>
      <xdr:spPr>
        <a:xfrm>
          <a:off x="13131800" y="306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青森県中泊町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12,193
12,165
216.32
7,411,546
7,266,685
135,268
4,825,824
11,233,066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96.8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人件費に係る経常収支比率は</a:t>
          </a:r>
          <a:r>
            <a:rPr kumimoji="1" lang="en-US" altLang="ja-JP" sz="1100">
              <a:latin typeface="ＭＳ Ｐゴシック"/>
            </a:rPr>
            <a:t>24.1</a:t>
          </a:r>
          <a:r>
            <a:rPr kumimoji="1" lang="ja-JP" altLang="en-US" sz="1100">
              <a:latin typeface="ＭＳ Ｐゴシック"/>
            </a:rPr>
            <a:t>と昨年度比で△</a:t>
          </a:r>
          <a:r>
            <a:rPr kumimoji="1" lang="en-US" altLang="ja-JP" sz="1100">
              <a:latin typeface="ＭＳ Ｐゴシック"/>
            </a:rPr>
            <a:t>0.6</a:t>
          </a:r>
          <a:r>
            <a:rPr kumimoji="1" lang="ja-JP" altLang="en-US" sz="1100">
              <a:latin typeface="ＭＳ Ｐゴシック"/>
            </a:rPr>
            <a:t>ポイントとなったののの類似団体平均を</a:t>
          </a:r>
          <a:r>
            <a:rPr kumimoji="1" lang="en-US" altLang="ja-JP" sz="1100">
              <a:latin typeface="ＭＳ Ｐゴシック"/>
            </a:rPr>
            <a:t>3.0</a:t>
          </a:r>
          <a:r>
            <a:rPr kumimoji="1" lang="ja-JP" altLang="en-US" sz="1100">
              <a:latin typeface="ＭＳ Ｐゴシック"/>
            </a:rPr>
            <a:t>ポイント上回る結果となった。</a:t>
          </a:r>
        </a:p>
        <a:p>
          <a:r>
            <a:rPr kumimoji="1" lang="ja-JP" altLang="en-US" sz="1100">
              <a:latin typeface="ＭＳ Ｐゴシック"/>
            </a:rPr>
            <a:t>　これは退職手当組合への特別負担金が一番大きな要因である。近年、退職等により職員数は減少してきており、住民線人当たり職員数は類似団体と比較して</a:t>
          </a:r>
          <a:r>
            <a:rPr kumimoji="1" lang="en-US" altLang="ja-JP" sz="1100">
              <a:latin typeface="ＭＳ Ｐゴシック"/>
            </a:rPr>
            <a:t>1.47</a:t>
          </a:r>
          <a:r>
            <a:rPr kumimoji="1" lang="ja-JP" altLang="en-US" sz="1100">
              <a:latin typeface="ＭＳ Ｐゴシック"/>
            </a:rPr>
            <a:t>人下回っている。しかし特別負担金の発生により退職手当組合負担金は人口</a:t>
          </a:r>
          <a:r>
            <a:rPr kumimoji="1" lang="en-US" altLang="ja-JP" sz="1100">
              <a:latin typeface="ＭＳ Ｐゴシック"/>
            </a:rPr>
            <a:t>1</a:t>
          </a:r>
          <a:r>
            <a:rPr kumimoji="1" lang="ja-JP" altLang="en-US" sz="1100">
              <a:latin typeface="ＭＳ Ｐゴシック"/>
            </a:rPr>
            <a:t>人当たりの決算額で類似団体平均を</a:t>
          </a:r>
          <a:r>
            <a:rPr kumimoji="1" lang="en-US" altLang="ja-JP" sz="1100">
              <a:latin typeface="ＭＳ Ｐゴシック"/>
            </a:rPr>
            <a:t>3,863</a:t>
          </a:r>
          <a:r>
            <a:rPr kumimoji="1" lang="ja-JP" altLang="en-US" sz="1100">
              <a:latin typeface="ＭＳ Ｐゴシック"/>
            </a:rPr>
            <a:t>円上回っている。</a:t>
          </a:r>
        </a:p>
        <a:p>
          <a:r>
            <a:rPr kumimoji="1" lang="ja-JP" altLang="en-US" sz="1100">
              <a:latin typeface="ＭＳ Ｐゴシック"/>
            </a:rPr>
            <a:t>　これまで退職者不補充による職員数の減、指定管理者制度の導入など人件費抑制を図ってきたところであり、今後も改善に取組んでいく。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39370</xdr:rowOff>
    </xdr:from>
    <xdr:to>
      <xdr:col>7</xdr:col>
      <xdr:colOff>15875</xdr:colOff>
      <xdr:row>39</xdr:row>
      <xdr:rowOff>85090</xdr:rowOff>
    </xdr:to>
    <xdr:cxnSp macro="">
      <xdr:nvCxnSpPr>
        <xdr:cNvPr id="64" name="直線コネクタ 63"/>
        <xdr:cNvCxnSpPr/>
      </xdr:nvCxnSpPr>
      <xdr:spPr>
        <a:xfrm flipV="1">
          <a:off x="3987800" y="67259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119397</xdr:rowOff>
    </xdr:from>
    <xdr:ext cx="762000" cy="259045"/>
    <xdr:sp macro="" textlink="">
      <xdr:nvSpPr>
        <xdr:cNvPr id="65" name="人件費平均値テキスト"/>
        <xdr:cNvSpPr txBox="1"/>
      </xdr:nvSpPr>
      <xdr:spPr>
        <a:xfrm>
          <a:off x="4914900" y="6291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85090</xdr:rowOff>
    </xdr:from>
    <xdr:to>
      <xdr:col>5</xdr:col>
      <xdr:colOff>549275</xdr:colOff>
      <xdr:row>39</xdr:row>
      <xdr:rowOff>161290</xdr:rowOff>
    </xdr:to>
    <xdr:cxnSp macro="">
      <xdr:nvCxnSpPr>
        <xdr:cNvPr id="67" name="直線コネクタ 66"/>
        <xdr:cNvCxnSpPr/>
      </xdr:nvCxnSpPr>
      <xdr:spPr>
        <a:xfrm flipV="1">
          <a:off x="3098800" y="6771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5097</xdr:rowOff>
    </xdr:from>
    <xdr:ext cx="736600" cy="259045"/>
    <xdr:sp macro="" textlink="">
      <xdr:nvSpPr>
        <xdr:cNvPr id="69" name="テキスト ボックス 68"/>
        <xdr:cNvSpPr txBox="1"/>
      </xdr:nvSpPr>
      <xdr:spPr>
        <a:xfrm>
          <a:off x="3606800" y="617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161290</xdr:rowOff>
    </xdr:from>
    <xdr:to>
      <xdr:col>4</xdr:col>
      <xdr:colOff>346075</xdr:colOff>
      <xdr:row>40</xdr:row>
      <xdr:rowOff>50800</xdr:rowOff>
    </xdr:to>
    <xdr:cxnSp macro="">
      <xdr:nvCxnSpPr>
        <xdr:cNvPr id="70" name="直線コネクタ 69"/>
        <xdr:cNvCxnSpPr/>
      </xdr:nvCxnSpPr>
      <xdr:spPr>
        <a:xfrm flipV="1">
          <a:off x="2209800" y="6847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50817</xdr:rowOff>
    </xdr:from>
    <xdr:ext cx="762000" cy="259045"/>
    <xdr:sp macro="" textlink="">
      <xdr:nvSpPr>
        <xdr:cNvPr id="72" name="テキスト ボックス 71"/>
        <xdr:cNvSpPr txBox="1"/>
      </xdr:nvSpPr>
      <xdr:spPr>
        <a:xfrm>
          <a:off x="2717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138430</xdr:rowOff>
    </xdr:from>
    <xdr:to>
      <xdr:col>3</xdr:col>
      <xdr:colOff>142875</xdr:colOff>
      <xdr:row>40</xdr:row>
      <xdr:rowOff>50800</xdr:rowOff>
    </xdr:to>
    <xdr:cxnSp macro="">
      <xdr:nvCxnSpPr>
        <xdr:cNvPr id="73" name="直線コネクタ 72"/>
        <xdr:cNvCxnSpPr/>
      </xdr:nvCxnSpPr>
      <xdr:spPr>
        <a:xfrm>
          <a:off x="1320800" y="68249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104157</xdr:rowOff>
    </xdr:from>
    <xdr:ext cx="762000" cy="259045"/>
    <xdr:sp macro="" textlink="">
      <xdr:nvSpPr>
        <xdr:cNvPr id="75" name="テキスト ボックス 74"/>
        <xdr:cNvSpPr txBox="1"/>
      </xdr:nvSpPr>
      <xdr:spPr>
        <a:xfrm>
          <a:off x="1828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77" name="テキスト ボックス 76"/>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160020</xdr:rowOff>
    </xdr:from>
    <xdr:to>
      <xdr:col>7</xdr:col>
      <xdr:colOff>66675</xdr:colOff>
      <xdr:row>39</xdr:row>
      <xdr:rowOff>90170</xdr:rowOff>
    </xdr:to>
    <xdr:sp macro="" textlink="">
      <xdr:nvSpPr>
        <xdr:cNvPr id="83" name="円/楕円 82"/>
        <xdr:cNvSpPr/>
      </xdr:nvSpPr>
      <xdr:spPr>
        <a:xfrm>
          <a:off x="47752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132097</xdr:rowOff>
    </xdr:from>
    <xdr:ext cx="762000" cy="259045"/>
    <xdr:sp macro="" textlink="">
      <xdr:nvSpPr>
        <xdr:cNvPr id="84" name="人件費該当値テキスト"/>
        <xdr:cNvSpPr txBox="1"/>
      </xdr:nvSpPr>
      <xdr:spPr>
        <a:xfrm>
          <a:off x="49149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34290</xdr:rowOff>
    </xdr:from>
    <xdr:to>
      <xdr:col>5</xdr:col>
      <xdr:colOff>600075</xdr:colOff>
      <xdr:row>39</xdr:row>
      <xdr:rowOff>135890</xdr:rowOff>
    </xdr:to>
    <xdr:sp macro="" textlink="">
      <xdr:nvSpPr>
        <xdr:cNvPr id="85" name="円/楕円 84"/>
        <xdr:cNvSpPr/>
      </xdr:nvSpPr>
      <xdr:spPr>
        <a:xfrm>
          <a:off x="3937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120667</xdr:rowOff>
    </xdr:from>
    <xdr:ext cx="736600" cy="259045"/>
    <xdr:sp macro="" textlink="">
      <xdr:nvSpPr>
        <xdr:cNvPr id="86" name="テキスト ボックス 85"/>
        <xdr:cNvSpPr txBox="1"/>
      </xdr:nvSpPr>
      <xdr:spPr>
        <a:xfrm>
          <a:off x="3606800" y="680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110490</xdr:rowOff>
    </xdr:from>
    <xdr:to>
      <xdr:col>4</xdr:col>
      <xdr:colOff>396875</xdr:colOff>
      <xdr:row>40</xdr:row>
      <xdr:rowOff>40640</xdr:rowOff>
    </xdr:to>
    <xdr:sp macro="" textlink="">
      <xdr:nvSpPr>
        <xdr:cNvPr id="87" name="円/楕円 86"/>
        <xdr:cNvSpPr/>
      </xdr:nvSpPr>
      <xdr:spPr>
        <a:xfrm>
          <a:off x="3048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25417</xdr:rowOff>
    </xdr:from>
    <xdr:ext cx="762000" cy="259045"/>
    <xdr:sp macro="" textlink="">
      <xdr:nvSpPr>
        <xdr:cNvPr id="88" name="テキスト ボックス 87"/>
        <xdr:cNvSpPr txBox="1"/>
      </xdr:nvSpPr>
      <xdr:spPr>
        <a:xfrm>
          <a:off x="2717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0</xdr:rowOff>
    </xdr:from>
    <xdr:to>
      <xdr:col>3</xdr:col>
      <xdr:colOff>193675</xdr:colOff>
      <xdr:row>40</xdr:row>
      <xdr:rowOff>101600</xdr:rowOff>
    </xdr:to>
    <xdr:sp macro="" textlink="">
      <xdr:nvSpPr>
        <xdr:cNvPr id="89" name="円/楕円 88"/>
        <xdr:cNvSpPr/>
      </xdr:nvSpPr>
      <xdr:spPr>
        <a:xfrm>
          <a:off x="2159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86377</xdr:rowOff>
    </xdr:from>
    <xdr:ext cx="762000" cy="259045"/>
    <xdr:sp macro="" textlink="">
      <xdr:nvSpPr>
        <xdr:cNvPr id="90" name="テキスト ボックス 89"/>
        <xdr:cNvSpPr txBox="1"/>
      </xdr:nvSpPr>
      <xdr:spPr>
        <a:xfrm>
          <a:off x="1828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87630</xdr:rowOff>
    </xdr:from>
    <xdr:to>
      <xdr:col>1</xdr:col>
      <xdr:colOff>676275</xdr:colOff>
      <xdr:row>40</xdr:row>
      <xdr:rowOff>17780</xdr:rowOff>
    </xdr:to>
    <xdr:sp macro="" textlink="">
      <xdr:nvSpPr>
        <xdr:cNvPr id="91" name="円/楕円 90"/>
        <xdr:cNvSpPr/>
      </xdr:nvSpPr>
      <xdr:spPr>
        <a:xfrm>
          <a:off x="1270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2557</xdr:rowOff>
    </xdr:from>
    <xdr:ext cx="762000" cy="259045"/>
    <xdr:sp macro="" textlink="">
      <xdr:nvSpPr>
        <xdr:cNvPr id="92" name="テキスト ボックス 91"/>
        <xdr:cNvSpPr txBox="1"/>
      </xdr:nvSpPr>
      <xdr:spPr>
        <a:xfrm>
          <a:off x="939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a:t>
          </a:r>
          <a:r>
            <a:rPr kumimoji="1" lang="en-US" altLang="ja-JP" sz="1300">
              <a:latin typeface="ＭＳ Ｐゴシック"/>
            </a:rPr>
            <a:t>10.4</a:t>
          </a:r>
          <a:r>
            <a:rPr kumimoji="1" lang="ja-JP" altLang="en-US" sz="1300">
              <a:latin typeface="ＭＳ Ｐゴシック"/>
            </a:rPr>
            <a:t>と対前年度比で</a:t>
          </a:r>
          <a:r>
            <a:rPr kumimoji="1" lang="en-US" altLang="ja-JP" sz="1300">
              <a:latin typeface="ＭＳ Ｐゴシック"/>
            </a:rPr>
            <a:t>0.3</a:t>
          </a:r>
          <a:r>
            <a:rPr kumimoji="1" lang="ja-JP" altLang="en-US" sz="1300">
              <a:latin typeface="ＭＳ Ｐゴシック"/>
            </a:rPr>
            <a:t>ポイントとなったものの類似団体平均を</a:t>
          </a:r>
          <a:r>
            <a:rPr kumimoji="1" lang="en-US" altLang="ja-JP" sz="1300">
              <a:latin typeface="ＭＳ Ｐゴシック"/>
            </a:rPr>
            <a:t>2.2</a:t>
          </a:r>
          <a:r>
            <a:rPr kumimoji="1" lang="ja-JP" altLang="en-US" sz="1300">
              <a:latin typeface="ＭＳ Ｐゴシック"/>
            </a:rPr>
            <a:t>ポイント下回っている。これまでに経常的物件費の抑制を取り組んできたところであり、今後も抑制方針を継続していく。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42636</xdr:rowOff>
    </xdr:from>
    <xdr:to>
      <xdr:col>24</xdr:col>
      <xdr:colOff>31750</xdr:colOff>
      <xdr:row>15</xdr:row>
      <xdr:rowOff>75293</xdr:rowOff>
    </xdr:to>
    <xdr:cxnSp macro="">
      <xdr:nvCxnSpPr>
        <xdr:cNvPr id="127" name="直線コネクタ 126"/>
        <xdr:cNvCxnSpPr/>
      </xdr:nvCxnSpPr>
      <xdr:spPr>
        <a:xfrm>
          <a:off x="15671800" y="261438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64606</xdr:rowOff>
    </xdr:from>
    <xdr:ext cx="762000" cy="259045"/>
    <xdr:sp macro="" textlink="">
      <xdr:nvSpPr>
        <xdr:cNvPr id="128" name="物件費平均値テキスト"/>
        <xdr:cNvSpPr txBox="1"/>
      </xdr:nvSpPr>
      <xdr:spPr>
        <a:xfrm>
          <a:off x="16598900" y="2807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50800</xdr:rowOff>
    </xdr:from>
    <xdr:to>
      <xdr:col>22</xdr:col>
      <xdr:colOff>565150</xdr:colOff>
      <xdr:row>15</xdr:row>
      <xdr:rowOff>42636</xdr:rowOff>
    </xdr:to>
    <xdr:cxnSp macro="">
      <xdr:nvCxnSpPr>
        <xdr:cNvPr id="130" name="直線コネクタ 129"/>
        <xdr:cNvCxnSpPr/>
      </xdr:nvCxnSpPr>
      <xdr:spPr>
        <a:xfrm>
          <a:off x="14782800" y="2451100"/>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80934</xdr:rowOff>
    </xdr:from>
    <xdr:ext cx="736600" cy="259045"/>
    <xdr:sp macro="" textlink="">
      <xdr:nvSpPr>
        <xdr:cNvPr id="132" name="テキスト ボックス 131"/>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14</xdr:row>
      <xdr:rowOff>61686</xdr:rowOff>
    </xdr:to>
    <xdr:cxnSp macro="">
      <xdr:nvCxnSpPr>
        <xdr:cNvPr id="133" name="直線コネクタ 132"/>
        <xdr:cNvCxnSpPr/>
      </xdr:nvCxnSpPr>
      <xdr:spPr>
        <a:xfrm flipV="1">
          <a:off x="13893800" y="24511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26506</xdr:rowOff>
    </xdr:from>
    <xdr:ext cx="762000" cy="259045"/>
    <xdr:sp macro="" textlink="">
      <xdr:nvSpPr>
        <xdr:cNvPr id="135" name="テキスト ボックス 134"/>
        <xdr:cNvSpPr txBox="1"/>
      </xdr:nvSpPr>
      <xdr:spPr>
        <a:xfrm>
          <a:off x="14401800" y="276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14</xdr:row>
      <xdr:rowOff>61686</xdr:rowOff>
    </xdr:to>
    <xdr:cxnSp macro="">
      <xdr:nvCxnSpPr>
        <xdr:cNvPr id="136" name="直線コネクタ 135"/>
        <xdr:cNvCxnSpPr/>
      </xdr:nvCxnSpPr>
      <xdr:spPr>
        <a:xfrm>
          <a:off x="13004800" y="23422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165298</xdr:rowOff>
    </xdr:from>
    <xdr:ext cx="762000" cy="259045"/>
    <xdr:sp macro="" textlink="">
      <xdr:nvSpPr>
        <xdr:cNvPr id="138" name="テキスト ボックス 137"/>
        <xdr:cNvSpPr txBox="1"/>
      </xdr:nvSpPr>
      <xdr:spPr>
        <a:xfrm>
          <a:off x="13512800" y="273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23784</xdr:rowOff>
    </xdr:from>
    <xdr:ext cx="762000" cy="259045"/>
    <xdr:sp macro="" textlink="">
      <xdr:nvSpPr>
        <xdr:cNvPr id="140" name="テキスト ボックス 139"/>
        <xdr:cNvSpPr txBox="1"/>
      </xdr:nvSpPr>
      <xdr:spPr>
        <a:xfrm>
          <a:off x="12623800" y="25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24493</xdr:rowOff>
    </xdr:from>
    <xdr:to>
      <xdr:col>24</xdr:col>
      <xdr:colOff>82550</xdr:colOff>
      <xdr:row>15</xdr:row>
      <xdr:rowOff>126093</xdr:rowOff>
    </xdr:to>
    <xdr:sp macro="" textlink="">
      <xdr:nvSpPr>
        <xdr:cNvPr id="146" name="円/楕円 145"/>
        <xdr:cNvSpPr/>
      </xdr:nvSpPr>
      <xdr:spPr>
        <a:xfrm>
          <a:off x="164592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41020</xdr:rowOff>
    </xdr:from>
    <xdr:ext cx="762000" cy="259045"/>
    <xdr:sp macro="" textlink="">
      <xdr:nvSpPr>
        <xdr:cNvPr id="147" name="物件費該当値テキスト"/>
        <xdr:cNvSpPr txBox="1"/>
      </xdr:nvSpPr>
      <xdr:spPr>
        <a:xfrm>
          <a:off x="165989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163286</xdr:rowOff>
    </xdr:from>
    <xdr:to>
      <xdr:col>22</xdr:col>
      <xdr:colOff>615950</xdr:colOff>
      <xdr:row>15</xdr:row>
      <xdr:rowOff>93436</xdr:rowOff>
    </xdr:to>
    <xdr:sp macro="" textlink="">
      <xdr:nvSpPr>
        <xdr:cNvPr id="148" name="円/楕円 147"/>
        <xdr:cNvSpPr/>
      </xdr:nvSpPr>
      <xdr:spPr>
        <a:xfrm>
          <a:off x="15621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103613</xdr:rowOff>
    </xdr:from>
    <xdr:ext cx="736600" cy="259045"/>
    <xdr:sp macro="" textlink="">
      <xdr:nvSpPr>
        <xdr:cNvPr id="149" name="テキスト ボックス 148"/>
        <xdr:cNvSpPr txBox="1"/>
      </xdr:nvSpPr>
      <xdr:spPr>
        <a:xfrm>
          <a:off x="15290800" y="2332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50" name="円/楕円 149"/>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51" name="テキスト ボックス 150"/>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10886</xdr:rowOff>
    </xdr:from>
    <xdr:to>
      <xdr:col>20</xdr:col>
      <xdr:colOff>209550</xdr:colOff>
      <xdr:row>14</xdr:row>
      <xdr:rowOff>112486</xdr:rowOff>
    </xdr:to>
    <xdr:sp macro="" textlink="">
      <xdr:nvSpPr>
        <xdr:cNvPr id="152" name="円/楕円 151"/>
        <xdr:cNvSpPr/>
      </xdr:nvSpPr>
      <xdr:spPr>
        <a:xfrm>
          <a:off x="13843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122663</xdr:rowOff>
    </xdr:from>
    <xdr:ext cx="762000" cy="259045"/>
    <xdr:sp macro="" textlink="">
      <xdr:nvSpPr>
        <xdr:cNvPr id="153" name="テキスト ボックス 152"/>
        <xdr:cNvSpPr txBox="1"/>
      </xdr:nvSpPr>
      <xdr:spPr>
        <a:xfrm>
          <a:off x="13512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4" name="円/楕円 153"/>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5" name="テキスト ボックス 154"/>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a:t>
          </a:r>
          <a:r>
            <a:rPr kumimoji="1" lang="en-US" altLang="ja-JP" sz="1300">
              <a:latin typeface="ＭＳ Ｐゴシック"/>
            </a:rPr>
            <a:t>4.7</a:t>
          </a:r>
          <a:r>
            <a:rPr kumimoji="1" lang="ja-JP" altLang="en-US" sz="1300">
              <a:latin typeface="ＭＳ Ｐゴシック"/>
            </a:rPr>
            <a:t>と類似団体平均を</a:t>
          </a:r>
          <a:r>
            <a:rPr kumimoji="1" lang="en-US" altLang="ja-JP" sz="1300">
              <a:latin typeface="ＭＳ Ｐゴシック"/>
            </a:rPr>
            <a:t>0.1</a:t>
          </a:r>
          <a:r>
            <a:rPr kumimoji="1" lang="ja-JP" altLang="en-US" sz="1300">
              <a:latin typeface="ＭＳ Ｐゴシック"/>
            </a:rPr>
            <a:t>ポイント下回っている。</a:t>
          </a:r>
        </a:p>
        <a:p>
          <a:r>
            <a:rPr kumimoji="1" lang="ja-JP" altLang="en-US" sz="1300">
              <a:latin typeface="ＭＳ Ｐゴシック"/>
            </a:rPr>
            <a:t>　住民１人当たりの決算額で類似団体平均と比較すると、保育所児童等の減により児童福祉に係る扶助費が</a:t>
          </a:r>
          <a:r>
            <a:rPr kumimoji="1" lang="en-US" altLang="ja-JP" sz="1300">
              <a:latin typeface="ＭＳ Ｐゴシック"/>
            </a:rPr>
            <a:t>3,858</a:t>
          </a:r>
          <a:r>
            <a:rPr kumimoji="1" lang="ja-JP" altLang="en-US" sz="1300">
              <a:latin typeface="ＭＳ Ｐゴシック"/>
            </a:rPr>
            <a:t>円、老人保護措置費等の減により老人福祉に係る扶助費が</a:t>
          </a:r>
          <a:r>
            <a:rPr kumimoji="1" lang="en-US" altLang="ja-JP" sz="1300">
              <a:latin typeface="ＭＳ Ｐゴシック"/>
            </a:rPr>
            <a:t>2,921</a:t>
          </a:r>
          <a:r>
            <a:rPr kumimoji="1" lang="ja-JP" altLang="en-US" sz="1300">
              <a:latin typeface="ＭＳ Ｐゴシック"/>
            </a:rPr>
            <a:t>円下回っていることが原因と考えられる。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127000</xdr:rowOff>
    </xdr:from>
    <xdr:to>
      <xdr:col>7</xdr:col>
      <xdr:colOff>15875</xdr:colOff>
      <xdr:row>55</xdr:row>
      <xdr:rowOff>165100</xdr:rowOff>
    </xdr:to>
    <xdr:cxnSp macro="">
      <xdr:nvCxnSpPr>
        <xdr:cNvPr id="188" name="直線コネクタ 187"/>
        <xdr:cNvCxnSpPr/>
      </xdr:nvCxnSpPr>
      <xdr:spPr>
        <a:xfrm>
          <a:off x="3987800" y="95567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165100</xdr:rowOff>
    </xdr:from>
    <xdr:to>
      <xdr:col>5</xdr:col>
      <xdr:colOff>549275</xdr:colOff>
      <xdr:row>55</xdr:row>
      <xdr:rowOff>127000</xdr:rowOff>
    </xdr:to>
    <xdr:cxnSp macro="">
      <xdr:nvCxnSpPr>
        <xdr:cNvPr id="191" name="直線コネクタ 190"/>
        <xdr:cNvCxnSpPr/>
      </xdr:nvCxnSpPr>
      <xdr:spPr>
        <a:xfrm>
          <a:off x="3098800" y="94234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56</xdr:row>
      <xdr:rowOff>31750</xdr:rowOff>
    </xdr:to>
    <xdr:cxnSp macro="">
      <xdr:nvCxnSpPr>
        <xdr:cNvPr id="194" name="直線コネクタ 193"/>
        <xdr:cNvCxnSpPr/>
      </xdr:nvCxnSpPr>
      <xdr:spPr>
        <a:xfrm flipV="1">
          <a:off x="2209800" y="94234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56</xdr:row>
      <xdr:rowOff>31750</xdr:rowOff>
    </xdr:to>
    <xdr:cxnSp macro="">
      <xdr:nvCxnSpPr>
        <xdr:cNvPr id="197" name="直線コネクタ 196"/>
        <xdr:cNvCxnSpPr/>
      </xdr:nvCxnSpPr>
      <xdr:spPr>
        <a:xfrm>
          <a:off x="1320800" y="94615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149877</xdr:rowOff>
    </xdr:from>
    <xdr:ext cx="762000" cy="259045"/>
    <xdr:sp macro="" textlink="">
      <xdr:nvSpPr>
        <xdr:cNvPr id="199" name="テキスト ボックス 198"/>
        <xdr:cNvSpPr txBox="1"/>
      </xdr:nvSpPr>
      <xdr:spPr>
        <a:xfrm>
          <a:off x="1828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201" name="テキスト ボックス 200"/>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207" name="円/楕円 206"/>
        <xdr:cNvSpPr/>
      </xdr:nvSpPr>
      <xdr:spPr>
        <a:xfrm>
          <a:off x="47752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130827</xdr:rowOff>
    </xdr:from>
    <xdr:ext cx="762000" cy="259045"/>
    <xdr:sp macro="" textlink="">
      <xdr:nvSpPr>
        <xdr:cNvPr id="208" name="扶助費該当値テキスト"/>
        <xdr:cNvSpPr txBox="1"/>
      </xdr:nvSpPr>
      <xdr:spPr>
        <a:xfrm>
          <a:off x="49149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76200</xdr:rowOff>
    </xdr:from>
    <xdr:to>
      <xdr:col>5</xdr:col>
      <xdr:colOff>600075</xdr:colOff>
      <xdr:row>56</xdr:row>
      <xdr:rowOff>6350</xdr:rowOff>
    </xdr:to>
    <xdr:sp macro="" textlink="">
      <xdr:nvSpPr>
        <xdr:cNvPr id="209" name="円/楕円 208"/>
        <xdr:cNvSpPr/>
      </xdr:nvSpPr>
      <xdr:spPr>
        <a:xfrm>
          <a:off x="3937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210" name="テキスト ボックス 209"/>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1" name="円/楕円 210"/>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2" name="テキスト ボックス 211"/>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152400</xdr:rowOff>
    </xdr:from>
    <xdr:to>
      <xdr:col>3</xdr:col>
      <xdr:colOff>193675</xdr:colOff>
      <xdr:row>56</xdr:row>
      <xdr:rowOff>82550</xdr:rowOff>
    </xdr:to>
    <xdr:sp macro="" textlink="">
      <xdr:nvSpPr>
        <xdr:cNvPr id="213" name="円/楕円 212"/>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67327</xdr:rowOff>
    </xdr:from>
    <xdr:ext cx="762000" cy="259045"/>
    <xdr:sp macro="" textlink="">
      <xdr:nvSpPr>
        <xdr:cNvPr id="214" name="テキスト ボックス 213"/>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5" name="円/楕円 214"/>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216" name="テキスト ボックス 215"/>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その他経費に係る経常収支比率は、対前年度比で</a:t>
          </a:r>
          <a:r>
            <a:rPr kumimoji="1" lang="en-US" altLang="ja-JP" sz="1300">
              <a:latin typeface="ＭＳ Ｐゴシック"/>
            </a:rPr>
            <a:t>0.6</a:t>
          </a:r>
          <a:r>
            <a:rPr kumimoji="1" lang="ja-JP" altLang="en-US" sz="1300">
              <a:latin typeface="ＭＳ Ｐゴシック"/>
            </a:rPr>
            <a:t>ポイント増の</a:t>
          </a:r>
          <a:r>
            <a:rPr kumimoji="1" lang="en-US" altLang="ja-JP" sz="1300">
              <a:latin typeface="ＭＳ Ｐゴシック"/>
            </a:rPr>
            <a:t>12.9</a:t>
          </a:r>
          <a:r>
            <a:rPr kumimoji="1" lang="ja-JP" altLang="en-US" sz="1300">
              <a:latin typeface="ＭＳ Ｐゴシック"/>
            </a:rPr>
            <a:t>となり、類似団体平均を</a:t>
          </a:r>
          <a:r>
            <a:rPr kumimoji="1" lang="en-US" altLang="ja-JP" sz="1300">
              <a:latin typeface="ＭＳ Ｐゴシック"/>
            </a:rPr>
            <a:t>1.0</a:t>
          </a:r>
          <a:r>
            <a:rPr kumimoji="1" lang="ja-JP" altLang="en-US" sz="1300">
              <a:latin typeface="ＭＳ Ｐゴシック"/>
            </a:rPr>
            <a:t>ポイント下回っている。その他の経常的経費の中では、経常一般財源ベースで繰出金決算額は</a:t>
          </a:r>
          <a:r>
            <a:rPr kumimoji="1" lang="en-US" altLang="ja-JP" sz="1300">
              <a:latin typeface="ＭＳ Ｐゴシック"/>
            </a:rPr>
            <a:t>461</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経常収支比率</a:t>
          </a:r>
          <a:r>
            <a:rPr kumimoji="1" lang="en-US" altLang="ja-JP" sz="1300">
              <a:latin typeface="ＭＳ Ｐゴシック"/>
            </a:rPr>
            <a:t>9.6)</a:t>
          </a:r>
          <a:r>
            <a:rPr kumimoji="1" lang="ja-JP" altLang="en-US" sz="1300">
              <a:latin typeface="ＭＳ Ｐゴシック"/>
            </a:rPr>
            <a:t>、維持補修費決算額が</a:t>
          </a:r>
          <a:r>
            <a:rPr kumimoji="1" lang="en-US" altLang="ja-JP" sz="1300">
              <a:latin typeface="ＭＳ Ｐゴシック"/>
            </a:rPr>
            <a:t>160</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同</a:t>
          </a:r>
          <a:r>
            <a:rPr kumimoji="1" lang="en-US" altLang="ja-JP" sz="1300">
              <a:latin typeface="ＭＳ Ｐゴシック"/>
            </a:rPr>
            <a:t>3.3)</a:t>
          </a:r>
          <a:r>
            <a:rPr kumimoji="1" lang="ja-JP" altLang="en-US" sz="1300">
              <a:latin typeface="ＭＳ Ｐゴシック"/>
            </a:rPr>
            <a:t>となっている。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35560</xdr:rowOff>
    </xdr:from>
    <xdr:to>
      <xdr:col>24</xdr:col>
      <xdr:colOff>31750</xdr:colOff>
      <xdr:row>56</xdr:row>
      <xdr:rowOff>81280</xdr:rowOff>
    </xdr:to>
    <xdr:cxnSp macro="">
      <xdr:nvCxnSpPr>
        <xdr:cNvPr id="249" name="直線コネクタ 248"/>
        <xdr:cNvCxnSpPr/>
      </xdr:nvCxnSpPr>
      <xdr:spPr>
        <a:xfrm>
          <a:off x="15671800" y="96367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78757</xdr:rowOff>
    </xdr:from>
    <xdr:ext cx="762000" cy="259045"/>
    <xdr:sp macro="" textlink="">
      <xdr:nvSpPr>
        <xdr:cNvPr id="250" name="その他平均値テキスト"/>
        <xdr:cNvSpPr txBox="1"/>
      </xdr:nvSpPr>
      <xdr:spPr>
        <a:xfrm>
          <a:off x="16598900" y="9679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35560</xdr:rowOff>
    </xdr:from>
    <xdr:to>
      <xdr:col>22</xdr:col>
      <xdr:colOff>565150</xdr:colOff>
      <xdr:row>56</xdr:row>
      <xdr:rowOff>43180</xdr:rowOff>
    </xdr:to>
    <xdr:cxnSp macro="">
      <xdr:nvCxnSpPr>
        <xdr:cNvPr id="252" name="直線コネクタ 251"/>
        <xdr:cNvCxnSpPr/>
      </xdr:nvCxnSpPr>
      <xdr:spPr>
        <a:xfrm flipV="1">
          <a:off x="14782800" y="96367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161290</xdr:rowOff>
    </xdr:from>
    <xdr:to>
      <xdr:col>21</xdr:col>
      <xdr:colOff>361950</xdr:colOff>
      <xdr:row>56</xdr:row>
      <xdr:rowOff>43180</xdr:rowOff>
    </xdr:to>
    <xdr:cxnSp macro="">
      <xdr:nvCxnSpPr>
        <xdr:cNvPr id="255" name="直線コネクタ 254"/>
        <xdr:cNvCxnSpPr/>
      </xdr:nvCxnSpPr>
      <xdr:spPr>
        <a:xfrm>
          <a:off x="13893800" y="95910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57" name="テキスト ボックス 256"/>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55</xdr:row>
      <xdr:rowOff>161290</xdr:rowOff>
    </xdr:to>
    <xdr:cxnSp macro="">
      <xdr:nvCxnSpPr>
        <xdr:cNvPr id="258" name="直線コネクタ 257"/>
        <xdr:cNvCxnSpPr/>
      </xdr:nvCxnSpPr>
      <xdr:spPr>
        <a:xfrm>
          <a:off x="13004800" y="95758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0" name="テキスト ボックス 259"/>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2" name="テキスト ボックス 261"/>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8" name="円/楕円 267"/>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9"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156210</xdr:rowOff>
    </xdr:from>
    <xdr:to>
      <xdr:col>22</xdr:col>
      <xdr:colOff>615950</xdr:colOff>
      <xdr:row>56</xdr:row>
      <xdr:rowOff>86360</xdr:rowOff>
    </xdr:to>
    <xdr:sp macro="" textlink="">
      <xdr:nvSpPr>
        <xdr:cNvPr id="270" name="円/楕円 269"/>
        <xdr:cNvSpPr/>
      </xdr:nvSpPr>
      <xdr:spPr>
        <a:xfrm>
          <a:off x="15621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71" name="テキスト ボックス 270"/>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163830</xdr:rowOff>
    </xdr:from>
    <xdr:to>
      <xdr:col>21</xdr:col>
      <xdr:colOff>412750</xdr:colOff>
      <xdr:row>56</xdr:row>
      <xdr:rowOff>93980</xdr:rowOff>
    </xdr:to>
    <xdr:sp macro="" textlink="">
      <xdr:nvSpPr>
        <xdr:cNvPr id="272" name="円/楕円 271"/>
        <xdr:cNvSpPr/>
      </xdr:nvSpPr>
      <xdr:spPr>
        <a:xfrm>
          <a:off x="14732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104157</xdr:rowOff>
    </xdr:from>
    <xdr:ext cx="762000" cy="259045"/>
    <xdr:sp macro="" textlink="">
      <xdr:nvSpPr>
        <xdr:cNvPr id="273" name="テキスト ボックス 272"/>
        <xdr:cNvSpPr txBox="1"/>
      </xdr:nvSpPr>
      <xdr:spPr>
        <a:xfrm>
          <a:off x="14401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110490</xdr:rowOff>
    </xdr:from>
    <xdr:to>
      <xdr:col>20</xdr:col>
      <xdr:colOff>209550</xdr:colOff>
      <xdr:row>56</xdr:row>
      <xdr:rowOff>40640</xdr:rowOff>
    </xdr:to>
    <xdr:sp macro="" textlink="">
      <xdr:nvSpPr>
        <xdr:cNvPr id="274" name="円/楕円 273"/>
        <xdr:cNvSpPr/>
      </xdr:nvSpPr>
      <xdr:spPr>
        <a:xfrm>
          <a:off x="13843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75" name="テキスト ボックス 274"/>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6" name="円/楕円 275"/>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7" name="テキスト ボックス 276"/>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補助費等に係る経常収支比率は、対前年度比で</a:t>
          </a:r>
          <a:r>
            <a:rPr kumimoji="1" lang="en-US" altLang="ja-JP" sz="1300">
              <a:latin typeface="ＭＳ Ｐゴシック"/>
            </a:rPr>
            <a:t>0.7</a:t>
          </a:r>
          <a:r>
            <a:rPr kumimoji="1" lang="ja-JP" altLang="en-US" sz="1300">
              <a:latin typeface="ＭＳ Ｐゴシック"/>
            </a:rPr>
            <a:t>ポイント増の</a:t>
          </a:r>
          <a:r>
            <a:rPr kumimoji="1" lang="en-US" altLang="ja-JP" sz="1300">
              <a:latin typeface="ＭＳ Ｐゴシック"/>
            </a:rPr>
            <a:t>14.9</a:t>
          </a:r>
          <a:r>
            <a:rPr kumimoji="1" lang="ja-JP" altLang="en-US" sz="1300">
              <a:latin typeface="ＭＳ Ｐゴシック"/>
            </a:rPr>
            <a:t>ポイントとなり、類似団体平均を</a:t>
          </a:r>
          <a:r>
            <a:rPr kumimoji="1" lang="en-US" altLang="ja-JP" sz="1300">
              <a:latin typeface="ＭＳ Ｐゴシック"/>
            </a:rPr>
            <a:t>0.9</a:t>
          </a:r>
          <a:r>
            <a:rPr kumimoji="1" lang="ja-JP" altLang="en-US" sz="1300">
              <a:latin typeface="ＭＳ Ｐゴシック"/>
            </a:rPr>
            <a:t>ポイント上回っている。一部事務組合負担金の住民１人当たり決算額が</a:t>
          </a:r>
          <a:r>
            <a:rPr kumimoji="1" lang="en-US" altLang="ja-JP" sz="1300">
              <a:latin typeface="ＭＳ Ｐゴシック"/>
            </a:rPr>
            <a:t>14,567</a:t>
          </a:r>
          <a:r>
            <a:rPr kumimoji="1" lang="ja-JP" altLang="en-US" sz="1300">
              <a:latin typeface="ＭＳ Ｐゴシック"/>
            </a:rPr>
            <a:t>円上回っていることが主な要因と考えられる。</a:t>
          </a:r>
        </a:p>
        <a:p>
          <a:r>
            <a:rPr kumimoji="1" lang="ja-JP" altLang="en-US" sz="1300">
              <a:latin typeface="ＭＳ Ｐゴシック"/>
            </a:rPr>
            <a:t>　単独補助金については、平成</a:t>
          </a:r>
          <a:r>
            <a:rPr kumimoji="1" lang="en-US" altLang="ja-JP" sz="1300">
              <a:latin typeface="ＭＳ Ｐゴシック"/>
            </a:rPr>
            <a:t>17</a:t>
          </a:r>
          <a:r>
            <a:rPr kumimoji="1" lang="ja-JP" altLang="en-US" sz="1300">
              <a:latin typeface="ＭＳ Ｐゴシック"/>
            </a:rPr>
            <a:t>年度以降削減に取り組んできたところであり、今後も補助費等の抑制に努めていく。</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165100</xdr:rowOff>
    </xdr:from>
    <xdr:to>
      <xdr:col>24</xdr:col>
      <xdr:colOff>31750</xdr:colOff>
      <xdr:row>37</xdr:row>
      <xdr:rowOff>60325</xdr:rowOff>
    </xdr:to>
    <xdr:cxnSp macro="">
      <xdr:nvCxnSpPr>
        <xdr:cNvPr id="314" name="直線コネクタ 313"/>
        <xdr:cNvCxnSpPr/>
      </xdr:nvCxnSpPr>
      <xdr:spPr>
        <a:xfrm>
          <a:off x="15671800" y="6337300"/>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111777</xdr:rowOff>
    </xdr:from>
    <xdr:ext cx="762000" cy="259045"/>
    <xdr:sp macro="" textlink="">
      <xdr:nvSpPr>
        <xdr:cNvPr id="315" name="補助費等平均値テキスト"/>
        <xdr:cNvSpPr txBox="1"/>
      </xdr:nvSpPr>
      <xdr:spPr>
        <a:xfrm>
          <a:off x="16598900" y="611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136525</xdr:rowOff>
    </xdr:from>
    <xdr:to>
      <xdr:col>22</xdr:col>
      <xdr:colOff>565150</xdr:colOff>
      <xdr:row>36</xdr:row>
      <xdr:rowOff>165100</xdr:rowOff>
    </xdr:to>
    <xdr:cxnSp macro="">
      <xdr:nvCxnSpPr>
        <xdr:cNvPr id="317" name="直線コネクタ 316"/>
        <xdr:cNvCxnSpPr/>
      </xdr:nvCxnSpPr>
      <xdr:spPr>
        <a:xfrm>
          <a:off x="14782800" y="63087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168927</xdr:rowOff>
    </xdr:from>
    <xdr:ext cx="736600" cy="259045"/>
    <xdr:sp macro="" textlink="">
      <xdr:nvSpPr>
        <xdr:cNvPr id="319" name="テキスト ボックス 318"/>
        <xdr:cNvSpPr txBox="1"/>
      </xdr:nvSpPr>
      <xdr:spPr>
        <a:xfrm>
          <a:off x="15290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107950</xdr:rowOff>
    </xdr:from>
    <xdr:to>
      <xdr:col>21</xdr:col>
      <xdr:colOff>361950</xdr:colOff>
      <xdr:row>36</xdr:row>
      <xdr:rowOff>136525</xdr:rowOff>
    </xdr:to>
    <xdr:cxnSp macro="">
      <xdr:nvCxnSpPr>
        <xdr:cNvPr id="320" name="直線コネクタ 319"/>
        <xdr:cNvCxnSpPr/>
      </xdr:nvCxnSpPr>
      <xdr:spPr>
        <a:xfrm>
          <a:off x="13893800" y="62801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159402</xdr:rowOff>
    </xdr:from>
    <xdr:ext cx="762000" cy="259045"/>
    <xdr:sp macro="" textlink="">
      <xdr:nvSpPr>
        <xdr:cNvPr id="322" name="テキスト ボックス 321"/>
        <xdr:cNvSpPr txBox="1"/>
      </xdr:nvSpPr>
      <xdr:spPr>
        <a:xfrm>
          <a:off x="14401800" y="598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165100</xdr:rowOff>
    </xdr:from>
    <xdr:to>
      <xdr:col>20</xdr:col>
      <xdr:colOff>158750</xdr:colOff>
      <xdr:row>36</xdr:row>
      <xdr:rowOff>107950</xdr:rowOff>
    </xdr:to>
    <xdr:cxnSp macro="">
      <xdr:nvCxnSpPr>
        <xdr:cNvPr id="323" name="直線コネクタ 322"/>
        <xdr:cNvCxnSpPr/>
      </xdr:nvCxnSpPr>
      <xdr:spPr>
        <a:xfrm>
          <a:off x="13004800" y="61658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153052</xdr:rowOff>
    </xdr:from>
    <xdr:ext cx="762000" cy="259045"/>
    <xdr:sp macro="" textlink="">
      <xdr:nvSpPr>
        <xdr:cNvPr id="325" name="テキスト ボックス 324"/>
        <xdr:cNvSpPr txBox="1"/>
      </xdr:nvSpPr>
      <xdr:spPr>
        <a:xfrm>
          <a:off x="13512800" y="632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28575</xdr:rowOff>
    </xdr:from>
    <xdr:to>
      <xdr:col>19</xdr:col>
      <xdr:colOff>6350</xdr:colOff>
      <xdr:row>36</xdr:row>
      <xdr:rowOff>130175</xdr:rowOff>
    </xdr:to>
    <xdr:sp macro="" textlink="">
      <xdr:nvSpPr>
        <xdr:cNvPr id="326" name="フローチャート : 判断 325"/>
        <xdr:cNvSpPr/>
      </xdr:nvSpPr>
      <xdr:spPr>
        <a:xfrm>
          <a:off x="12954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114952</xdr:rowOff>
    </xdr:from>
    <xdr:ext cx="762000" cy="259045"/>
    <xdr:sp macro="" textlink="">
      <xdr:nvSpPr>
        <xdr:cNvPr id="327" name="テキスト ボックス 326"/>
        <xdr:cNvSpPr txBox="1"/>
      </xdr:nvSpPr>
      <xdr:spPr>
        <a:xfrm>
          <a:off x="12623800" y="628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9525</xdr:rowOff>
    </xdr:from>
    <xdr:to>
      <xdr:col>24</xdr:col>
      <xdr:colOff>82550</xdr:colOff>
      <xdr:row>37</xdr:row>
      <xdr:rowOff>111125</xdr:rowOff>
    </xdr:to>
    <xdr:sp macro="" textlink="">
      <xdr:nvSpPr>
        <xdr:cNvPr id="333" name="円/楕円 332"/>
        <xdr:cNvSpPr/>
      </xdr:nvSpPr>
      <xdr:spPr>
        <a:xfrm>
          <a:off x="16459200" y="6353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153052</xdr:rowOff>
    </xdr:from>
    <xdr:ext cx="762000" cy="259045"/>
    <xdr:sp macro="" textlink="">
      <xdr:nvSpPr>
        <xdr:cNvPr id="334" name="補助費等該当値テキスト"/>
        <xdr:cNvSpPr txBox="1"/>
      </xdr:nvSpPr>
      <xdr:spPr>
        <a:xfrm>
          <a:off x="16598900" y="632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114300</xdr:rowOff>
    </xdr:from>
    <xdr:to>
      <xdr:col>22</xdr:col>
      <xdr:colOff>615950</xdr:colOff>
      <xdr:row>37</xdr:row>
      <xdr:rowOff>44450</xdr:rowOff>
    </xdr:to>
    <xdr:sp macro="" textlink="">
      <xdr:nvSpPr>
        <xdr:cNvPr id="335" name="円/楕円 334"/>
        <xdr:cNvSpPr/>
      </xdr:nvSpPr>
      <xdr:spPr>
        <a:xfrm>
          <a:off x="15621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29227</xdr:rowOff>
    </xdr:from>
    <xdr:ext cx="736600" cy="259045"/>
    <xdr:sp macro="" textlink="">
      <xdr:nvSpPr>
        <xdr:cNvPr id="336" name="テキスト ボックス 335"/>
        <xdr:cNvSpPr txBox="1"/>
      </xdr:nvSpPr>
      <xdr:spPr>
        <a:xfrm>
          <a:off x="15290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85725</xdr:rowOff>
    </xdr:from>
    <xdr:to>
      <xdr:col>21</xdr:col>
      <xdr:colOff>412750</xdr:colOff>
      <xdr:row>37</xdr:row>
      <xdr:rowOff>15875</xdr:rowOff>
    </xdr:to>
    <xdr:sp macro="" textlink="">
      <xdr:nvSpPr>
        <xdr:cNvPr id="337" name="円/楕円 336"/>
        <xdr:cNvSpPr/>
      </xdr:nvSpPr>
      <xdr:spPr>
        <a:xfrm>
          <a:off x="14732000" y="625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652</xdr:rowOff>
    </xdr:from>
    <xdr:ext cx="762000" cy="259045"/>
    <xdr:sp macro="" textlink="">
      <xdr:nvSpPr>
        <xdr:cNvPr id="338" name="テキスト ボックス 337"/>
        <xdr:cNvSpPr txBox="1"/>
      </xdr:nvSpPr>
      <xdr:spPr>
        <a:xfrm>
          <a:off x="14401800" y="634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57150</xdr:rowOff>
    </xdr:from>
    <xdr:to>
      <xdr:col>20</xdr:col>
      <xdr:colOff>209550</xdr:colOff>
      <xdr:row>36</xdr:row>
      <xdr:rowOff>158750</xdr:rowOff>
    </xdr:to>
    <xdr:sp macro="" textlink="">
      <xdr:nvSpPr>
        <xdr:cNvPr id="339" name="円/楕円 338"/>
        <xdr:cNvSpPr/>
      </xdr:nvSpPr>
      <xdr:spPr>
        <a:xfrm>
          <a:off x="13843000" y="62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168927</xdr:rowOff>
    </xdr:from>
    <xdr:ext cx="762000" cy="259045"/>
    <xdr:sp macro="" textlink="">
      <xdr:nvSpPr>
        <xdr:cNvPr id="340" name="テキスト ボックス 339"/>
        <xdr:cNvSpPr txBox="1"/>
      </xdr:nvSpPr>
      <xdr:spPr>
        <a:xfrm>
          <a:off x="13512800" y="599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114300</xdr:rowOff>
    </xdr:from>
    <xdr:to>
      <xdr:col>19</xdr:col>
      <xdr:colOff>6350</xdr:colOff>
      <xdr:row>36</xdr:row>
      <xdr:rowOff>44450</xdr:rowOff>
    </xdr:to>
    <xdr:sp macro="" textlink="">
      <xdr:nvSpPr>
        <xdr:cNvPr id="341" name="円/楕円 340"/>
        <xdr:cNvSpPr/>
      </xdr:nvSpPr>
      <xdr:spPr>
        <a:xfrm>
          <a:off x="12954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54627</xdr:rowOff>
    </xdr:from>
    <xdr:ext cx="762000" cy="259045"/>
    <xdr:sp macro="" textlink="">
      <xdr:nvSpPr>
        <xdr:cNvPr id="342" name="テキスト ボックス 341"/>
        <xdr:cNvSpPr txBox="1"/>
      </xdr:nvSpPr>
      <xdr:spPr>
        <a:xfrm>
          <a:off x="126238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経常収支比率に占める公債費の割合は、対前年度比で△</a:t>
          </a:r>
          <a:r>
            <a:rPr kumimoji="1" lang="en-US" altLang="ja-JP" sz="1300">
              <a:latin typeface="ＭＳ Ｐゴシック"/>
            </a:rPr>
            <a:t>1.4</a:t>
          </a:r>
          <a:r>
            <a:rPr kumimoji="1" lang="ja-JP" altLang="en-US" sz="1300">
              <a:latin typeface="ＭＳ Ｐゴシック"/>
            </a:rPr>
            <a:t>ポイントの</a:t>
          </a:r>
          <a:r>
            <a:rPr kumimoji="1" lang="en-US" altLang="ja-JP" sz="1300">
              <a:latin typeface="ＭＳ Ｐゴシック"/>
            </a:rPr>
            <a:t>22.4</a:t>
          </a:r>
          <a:r>
            <a:rPr kumimoji="1" lang="ja-JP" altLang="en-US" sz="1300">
              <a:latin typeface="ＭＳ Ｐゴシック"/>
            </a:rPr>
            <a:t>となり、類似団体平均を</a:t>
          </a:r>
          <a:r>
            <a:rPr kumimoji="1" lang="en-US" altLang="ja-JP" sz="1300">
              <a:latin typeface="ＭＳ Ｐゴシック"/>
            </a:rPr>
            <a:t>2.3</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年度は、地域総合整備事業債償還費が対前年度比で△</a:t>
          </a:r>
          <a:r>
            <a:rPr kumimoji="1" lang="en-US" altLang="ja-JP" sz="1300">
              <a:latin typeface="ＭＳ Ｐゴシック"/>
            </a:rPr>
            <a:t>86</a:t>
          </a:r>
          <a:r>
            <a:rPr kumimoji="1" lang="ja-JP" altLang="en-US" sz="1300">
              <a:latin typeface="ＭＳ Ｐゴシック"/>
            </a:rPr>
            <a:t>百万円、合併特例債償還費が△</a:t>
          </a:r>
          <a:r>
            <a:rPr kumimoji="1" lang="en-US" altLang="ja-JP" sz="1300">
              <a:latin typeface="ＭＳ Ｐゴシック"/>
            </a:rPr>
            <a:t>184</a:t>
          </a:r>
          <a:r>
            <a:rPr kumimoji="1" lang="ja-JP" altLang="en-US" sz="1300">
              <a:latin typeface="ＭＳ Ｐゴシック"/>
            </a:rPr>
            <a:t>百万円なり、長期債償還費合計で△</a:t>
          </a:r>
          <a:r>
            <a:rPr kumimoji="1" lang="en-US" altLang="ja-JP" sz="1300">
              <a:latin typeface="ＭＳ Ｐゴシック"/>
            </a:rPr>
            <a:t>258</a:t>
          </a:r>
          <a:r>
            <a:rPr kumimoji="1" lang="ja-JP" altLang="en-US" sz="1300">
              <a:latin typeface="ＭＳ Ｐゴシック"/>
            </a:rPr>
            <a:t>百万円となったためである。</a:t>
          </a:r>
        </a:p>
        <a:p>
          <a:r>
            <a:rPr kumimoji="1" lang="ja-JP" altLang="en-US" sz="1300">
              <a:latin typeface="ＭＳ Ｐゴシック"/>
            </a:rPr>
            <a:t>　既発債の償還費は減少していくものの町村合併に伴う施設需要等により発行した地方債の元金償還が始まるため、公債費は微増傾向で推移する見込みである。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115570</xdr:rowOff>
    </xdr:to>
    <xdr:cxnSp macro="">
      <xdr:nvCxnSpPr>
        <xdr:cNvPr id="371" name="直線コネクタ 370"/>
        <xdr:cNvCxnSpPr/>
      </xdr:nvCxnSpPr>
      <xdr:spPr>
        <a:xfrm flipV="1">
          <a:off x="3987800" y="13408661"/>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41291</xdr:rowOff>
    </xdr:from>
    <xdr:ext cx="762000" cy="259045"/>
    <xdr:sp macro="" textlink="">
      <xdr:nvSpPr>
        <xdr:cNvPr id="372" name="公債費平均値テキスト"/>
        <xdr:cNvSpPr txBox="1"/>
      </xdr:nvSpPr>
      <xdr:spPr>
        <a:xfrm>
          <a:off x="4914900" y="13071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115570</xdr:rowOff>
    </xdr:from>
    <xdr:to>
      <xdr:col>5</xdr:col>
      <xdr:colOff>549275</xdr:colOff>
      <xdr:row>79</xdr:row>
      <xdr:rowOff>92711</xdr:rowOff>
    </xdr:to>
    <xdr:cxnSp macro="">
      <xdr:nvCxnSpPr>
        <xdr:cNvPr id="374" name="直線コネクタ 373"/>
        <xdr:cNvCxnSpPr/>
      </xdr:nvCxnSpPr>
      <xdr:spPr>
        <a:xfrm flipV="1">
          <a:off x="3098800" y="1348867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159402</xdr:rowOff>
    </xdr:from>
    <xdr:ext cx="736600" cy="259045"/>
    <xdr:sp macro="" textlink="">
      <xdr:nvSpPr>
        <xdr:cNvPr id="376" name="テキスト ボックス 375"/>
        <xdr:cNvSpPr txBox="1"/>
      </xdr:nvSpPr>
      <xdr:spPr>
        <a:xfrm>
          <a:off x="3606800" y="13018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6986</xdr:rowOff>
    </xdr:from>
    <xdr:to>
      <xdr:col>4</xdr:col>
      <xdr:colOff>346075</xdr:colOff>
      <xdr:row>79</xdr:row>
      <xdr:rowOff>92711</xdr:rowOff>
    </xdr:to>
    <xdr:cxnSp macro="">
      <xdr:nvCxnSpPr>
        <xdr:cNvPr id="377" name="直線コネクタ 376"/>
        <xdr:cNvCxnSpPr/>
      </xdr:nvCxnSpPr>
      <xdr:spPr>
        <a:xfrm>
          <a:off x="2209800" y="13551536"/>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33672</xdr:rowOff>
    </xdr:from>
    <xdr:ext cx="762000" cy="259045"/>
    <xdr:sp macro="" textlink="">
      <xdr:nvSpPr>
        <xdr:cNvPr id="379" name="テキスト ボックス 378"/>
        <xdr:cNvSpPr txBox="1"/>
      </xdr:nvSpPr>
      <xdr:spPr>
        <a:xfrm>
          <a:off x="2717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6986</xdr:rowOff>
    </xdr:from>
    <xdr:to>
      <xdr:col>3</xdr:col>
      <xdr:colOff>142875</xdr:colOff>
      <xdr:row>79</xdr:row>
      <xdr:rowOff>41275</xdr:rowOff>
    </xdr:to>
    <xdr:cxnSp macro="">
      <xdr:nvCxnSpPr>
        <xdr:cNvPr id="380" name="直線コネクタ 379"/>
        <xdr:cNvCxnSpPr/>
      </xdr:nvCxnSpPr>
      <xdr:spPr>
        <a:xfrm flipV="1">
          <a:off x="1320800" y="1355153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56532</xdr:rowOff>
    </xdr:from>
    <xdr:ext cx="762000" cy="259045"/>
    <xdr:sp macro="" textlink="">
      <xdr:nvSpPr>
        <xdr:cNvPr id="382" name="テキスト ボックス 381"/>
        <xdr:cNvSpPr txBox="1"/>
      </xdr:nvSpPr>
      <xdr:spPr>
        <a:xfrm>
          <a:off x="1828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83" name="フローチャート : 判断 382"/>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67963</xdr:rowOff>
    </xdr:from>
    <xdr:ext cx="762000" cy="259045"/>
    <xdr:sp macro="" textlink="">
      <xdr:nvSpPr>
        <xdr:cNvPr id="384" name="テキスト ボックス 383"/>
        <xdr:cNvSpPr txBox="1"/>
      </xdr:nvSpPr>
      <xdr:spPr>
        <a:xfrm>
          <a:off x="939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90" name="円/楕円 389"/>
        <xdr:cNvSpPr/>
      </xdr:nvSpPr>
      <xdr:spPr>
        <a:xfrm>
          <a:off x="4775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128288</xdr:rowOff>
    </xdr:from>
    <xdr:ext cx="762000" cy="259045"/>
    <xdr:sp macro="" textlink="">
      <xdr:nvSpPr>
        <xdr:cNvPr id="391" name="公債費該当値テキスト"/>
        <xdr:cNvSpPr txBox="1"/>
      </xdr:nvSpPr>
      <xdr:spPr>
        <a:xfrm>
          <a:off x="49149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64770</xdr:rowOff>
    </xdr:from>
    <xdr:to>
      <xdr:col>5</xdr:col>
      <xdr:colOff>600075</xdr:colOff>
      <xdr:row>78</xdr:row>
      <xdr:rowOff>166370</xdr:rowOff>
    </xdr:to>
    <xdr:sp macro="" textlink="">
      <xdr:nvSpPr>
        <xdr:cNvPr id="392" name="円/楕円 391"/>
        <xdr:cNvSpPr/>
      </xdr:nvSpPr>
      <xdr:spPr>
        <a:xfrm>
          <a:off x="3937000" y="1343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151147</xdr:rowOff>
    </xdr:from>
    <xdr:ext cx="736600" cy="259045"/>
    <xdr:sp macro="" textlink="">
      <xdr:nvSpPr>
        <xdr:cNvPr id="393" name="テキスト ボックス 392"/>
        <xdr:cNvSpPr txBox="1"/>
      </xdr:nvSpPr>
      <xdr:spPr>
        <a:xfrm>
          <a:off x="3606800" y="13524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41911</xdr:rowOff>
    </xdr:from>
    <xdr:to>
      <xdr:col>4</xdr:col>
      <xdr:colOff>396875</xdr:colOff>
      <xdr:row>79</xdr:row>
      <xdr:rowOff>143511</xdr:rowOff>
    </xdr:to>
    <xdr:sp macro="" textlink="">
      <xdr:nvSpPr>
        <xdr:cNvPr id="394" name="円/楕円 393"/>
        <xdr:cNvSpPr/>
      </xdr:nvSpPr>
      <xdr:spPr>
        <a:xfrm>
          <a:off x="3048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128288</xdr:rowOff>
    </xdr:from>
    <xdr:ext cx="762000" cy="259045"/>
    <xdr:sp macro="" textlink="">
      <xdr:nvSpPr>
        <xdr:cNvPr id="395" name="テキスト ボックス 394"/>
        <xdr:cNvSpPr txBox="1"/>
      </xdr:nvSpPr>
      <xdr:spPr>
        <a:xfrm>
          <a:off x="2717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127636</xdr:rowOff>
    </xdr:from>
    <xdr:to>
      <xdr:col>3</xdr:col>
      <xdr:colOff>193675</xdr:colOff>
      <xdr:row>79</xdr:row>
      <xdr:rowOff>57786</xdr:rowOff>
    </xdr:to>
    <xdr:sp macro="" textlink="">
      <xdr:nvSpPr>
        <xdr:cNvPr id="396" name="円/楕円 395"/>
        <xdr:cNvSpPr/>
      </xdr:nvSpPr>
      <xdr:spPr>
        <a:xfrm>
          <a:off x="2159000" y="1350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42563</xdr:rowOff>
    </xdr:from>
    <xdr:ext cx="762000" cy="259045"/>
    <xdr:sp macro="" textlink="">
      <xdr:nvSpPr>
        <xdr:cNvPr id="397" name="テキスト ボックス 396"/>
        <xdr:cNvSpPr txBox="1"/>
      </xdr:nvSpPr>
      <xdr:spPr>
        <a:xfrm>
          <a:off x="1828800" y="1358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161925</xdr:rowOff>
    </xdr:from>
    <xdr:to>
      <xdr:col>1</xdr:col>
      <xdr:colOff>676275</xdr:colOff>
      <xdr:row>79</xdr:row>
      <xdr:rowOff>92075</xdr:rowOff>
    </xdr:to>
    <xdr:sp macro="" textlink="">
      <xdr:nvSpPr>
        <xdr:cNvPr id="398" name="円/楕円 397"/>
        <xdr:cNvSpPr/>
      </xdr:nvSpPr>
      <xdr:spPr>
        <a:xfrm>
          <a:off x="1270000" y="13535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76852</xdr:rowOff>
    </xdr:from>
    <xdr:ext cx="762000" cy="259045"/>
    <xdr:sp macro="" textlink="">
      <xdr:nvSpPr>
        <xdr:cNvPr id="399" name="テキスト ボックス 398"/>
        <xdr:cNvSpPr txBox="1"/>
      </xdr:nvSpPr>
      <xdr:spPr>
        <a:xfrm>
          <a:off x="939800" y="13621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公債費以外に係る経常収支比率は、対前年度比で</a:t>
          </a:r>
          <a:r>
            <a:rPr kumimoji="1" lang="en-US" altLang="ja-JP" sz="1300">
              <a:latin typeface="ＭＳ Ｐゴシック"/>
            </a:rPr>
            <a:t>1.2</a:t>
          </a:r>
          <a:r>
            <a:rPr kumimoji="1" lang="ja-JP" altLang="en-US" sz="1300">
              <a:latin typeface="ＭＳ Ｐゴシック"/>
            </a:rPr>
            <a:t>ポイント増の</a:t>
          </a:r>
          <a:r>
            <a:rPr kumimoji="1" lang="en-US" altLang="ja-JP" sz="1300">
              <a:latin typeface="ＭＳ Ｐゴシック"/>
            </a:rPr>
            <a:t>67.0</a:t>
          </a:r>
          <a:r>
            <a:rPr kumimoji="1" lang="ja-JP" altLang="en-US" sz="1300">
              <a:latin typeface="ＭＳ Ｐゴシック"/>
            </a:rPr>
            <a:t>となり、類似団体平均を</a:t>
          </a:r>
          <a:r>
            <a:rPr kumimoji="1" lang="en-US" altLang="ja-JP" sz="1300">
              <a:latin typeface="ＭＳ Ｐゴシック"/>
            </a:rPr>
            <a:t>0.6</a:t>
          </a:r>
          <a:r>
            <a:rPr kumimoji="1" lang="ja-JP" altLang="en-US" sz="1300">
              <a:latin typeface="ＭＳ Ｐゴシック"/>
            </a:rPr>
            <a:t>ポイント上回っている。公債費以外では人件費が</a:t>
          </a:r>
          <a:r>
            <a:rPr kumimoji="1" lang="en-US" altLang="ja-JP" sz="1300">
              <a:latin typeface="ＭＳ Ｐゴシック"/>
            </a:rPr>
            <a:t>24.1</a:t>
          </a:r>
          <a:r>
            <a:rPr kumimoji="1" lang="ja-JP" altLang="en-US" sz="1300">
              <a:latin typeface="ＭＳ Ｐゴシック"/>
            </a:rPr>
            <a:t>と一番大きな割合を占め、補助費が</a:t>
          </a:r>
          <a:r>
            <a:rPr kumimoji="1" lang="en-US" altLang="ja-JP" sz="1300">
              <a:latin typeface="ＭＳ Ｐゴシック"/>
            </a:rPr>
            <a:t>14.9%</a:t>
          </a:r>
          <a:r>
            <a:rPr kumimoji="1" lang="ja-JP" altLang="en-US" sz="1300">
              <a:latin typeface="ＭＳ Ｐゴシック"/>
            </a:rPr>
            <a:t>と続いている。</a:t>
          </a:r>
        </a:p>
        <a:p>
          <a:r>
            <a:rPr kumimoji="1" lang="ja-JP" altLang="en-US" sz="1300">
              <a:latin typeface="ＭＳ Ｐゴシック"/>
            </a:rPr>
            <a:t>　人件費では退職手当負担金、補助費では一部事務組合負担金の住民</a:t>
          </a:r>
          <a:r>
            <a:rPr kumimoji="1" lang="en-US" altLang="ja-JP" sz="1300">
              <a:latin typeface="ＭＳ Ｐゴシック"/>
            </a:rPr>
            <a:t>1</a:t>
          </a:r>
          <a:r>
            <a:rPr kumimoji="1" lang="ja-JP" altLang="en-US" sz="1300">
              <a:latin typeface="ＭＳ Ｐゴシック"/>
            </a:rPr>
            <a:t>人当たり決算額がそれぞれ類似団体平均を</a:t>
          </a:r>
          <a:r>
            <a:rPr kumimoji="1" lang="en-US" altLang="ja-JP" sz="1300">
              <a:latin typeface="ＭＳ Ｐゴシック"/>
            </a:rPr>
            <a:t>3,863</a:t>
          </a:r>
          <a:r>
            <a:rPr kumimoji="1" lang="ja-JP" altLang="en-US" sz="1300">
              <a:latin typeface="ＭＳ Ｐゴシック"/>
            </a:rPr>
            <a:t>円、</a:t>
          </a:r>
          <a:r>
            <a:rPr kumimoji="1" lang="en-US" altLang="ja-JP" sz="1300">
              <a:latin typeface="ＭＳ Ｐゴシック"/>
            </a:rPr>
            <a:t>14,567</a:t>
          </a:r>
          <a:r>
            <a:rPr kumimoji="1" lang="ja-JP" altLang="en-US" sz="1300">
              <a:latin typeface="ＭＳ Ｐゴシック"/>
            </a:rPr>
            <a:t>円上回っていることが主な要因である。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106426</xdr:rowOff>
    </xdr:from>
    <xdr:to>
      <xdr:col>24</xdr:col>
      <xdr:colOff>31750</xdr:colOff>
      <xdr:row>77</xdr:row>
      <xdr:rowOff>161289</xdr:rowOff>
    </xdr:to>
    <xdr:cxnSp macro="">
      <xdr:nvCxnSpPr>
        <xdr:cNvPr id="430" name="直線コネクタ 429"/>
        <xdr:cNvCxnSpPr/>
      </xdr:nvCxnSpPr>
      <xdr:spPr>
        <a:xfrm>
          <a:off x="15671800" y="13308076"/>
          <a:ext cx="8382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1"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42418</xdr:rowOff>
    </xdr:from>
    <xdr:to>
      <xdr:col>22</xdr:col>
      <xdr:colOff>565150</xdr:colOff>
      <xdr:row>77</xdr:row>
      <xdr:rowOff>106426</xdr:rowOff>
    </xdr:to>
    <xdr:cxnSp macro="">
      <xdr:nvCxnSpPr>
        <xdr:cNvPr id="433" name="直線コネクタ 432"/>
        <xdr:cNvCxnSpPr/>
      </xdr:nvCxnSpPr>
      <xdr:spPr>
        <a:xfrm>
          <a:off x="14782800" y="1324406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89679</xdr:rowOff>
    </xdr:from>
    <xdr:ext cx="736600" cy="259045"/>
    <xdr:sp macro="" textlink="">
      <xdr:nvSpPr>
        <xdr:cNvPr id="435" name="テキスト ボックス 434"/>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42418</xdr:rowOff>
    </xdr:from>
    <xdr:to>
      <xdr:col>21</xdr:col>
      <xdr:colOff>361950</xdr:colOff>
      <xdr:row>77</xdr:row>
      <xdr:rowOff>88137</xdr:rowOff>
    </xdr:to>
    <xdr:cxnSp macro="">
      <xdr:nvCxnSpPr>
        <xdr:cNvPr id="436" name="直線コネクタ 435"/>
        <xdr:cNvCxnSpPr/>
      </xdr:nvCxnSpPr>
      <xdr:spPr>
        <a:xfrm flipV="1">
          <a:off x="13893800" y="132440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8" name="テキスト ボックス 437"/>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53848</xdr:rowOff>
    </xdr:from>
    <xdr:to>
      <xdr:col>20</xdr:col>
      <xdr:colOff>158750</xdr:colOff>
      <xdr:row>77</xdr:row>
      <xdr:rowOff>88137</xdr:rowOff>
    </xdr:to>
    <xdr:cxnSp macro="">
      <xdr:nvCxnSpPr>
        <xdr:cNvPr id="439" name="直線コネクタ 438"/>
        <xdr:cNvCxnSpPr/>
      </xdr:nvCxnSpPr>
      <xdr:spPr>
        <a:xfrm>
          <a:off x="13004800" y="13084048"/>
          <a:ext cx="8890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71391</xdr:rowOff>
    </xdr:from>
    <xdr:ext cx="762000" cy="259045"/>
    <xdr:sp macro="" textlink="">
      <xdr:nvSpPr>
        <xdr:cNvPr id="441" name="テキスト ボックス 440"/>
        <xdr:cNvSpPr txBox="1"/>
      </xdr:nvSpPr>
      <xdr:spPr>
        <a:xfrm>
          <a:off x="13512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42" name="フローチャート : 判断 441"/>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105681</xdr:rowOff>
    </xdr:from>
    <xdr:ext cx="762000" cy="259045"/>
    <xdr:sp macro="" textlink="">
      <xdr:nvSpPr>
        <xdr:cNvPr id="443" name="テキスト ボックス 442"/>
        <xdr:cNvSpPr txBox="1"/>
      </xdr:nvSpPr>
      <xdr:spPr>
        <a:xfrm>
          <a:off x="12623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110489</xdr:rowOff>
    </xdr:from>
    <xdr:to>
      <xdr:col>24</xdr:col>
      <xdr:colOff>82550</xdr:colOff>
      <xdr:row>78</xdr:row>
      <xdr:rowOff>40639</xdr:rowOff>
    </xdr:to>
    <xdr:sp macro="" textlink="">
      <xdr:nvSpPr>
        <xdr:cNvPr id="449" name="円/楕円 448"/>
        <xdr:cNvSpPr/>
      </xdr:nvSpPr>
      <xdr:spPr>
        <a:xfrm>
          <a:off x="16459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82566</xdr:rowOff>
    </xdr:from>
    <xdr:ext cx="762000" cy="259045"/>
    <xdr:sp macro="" textlink="">
      <xdr:nvSpPr>
        <xdr:cNvPr id="450" name="公債費以外該当値テキスト"/>
        <xdr:cNvSpPr txBox="1"/>
      </xdr:nvSpPr>
      <xdr:spPr>
        <a:xfrm>
          <a:off x="165989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55626</xdr:rowOff>
    </xdr:from>
    <xdr:to>
      <xdr:col>22</xdr:col>
      <xdr:colOff>615950</xdr:colOff>
      <xdr:row>77</xdr:row>
      <xdr:rowOff>157226</xdr:rowOff>
    </xdr:to>
    <xdr:sp macro="" textlink="">
      <xdr:nvSpPr>
        <xdr:cNvPr id="451" name="円/楕円 450"/>
        <xdr:cNvSpPr/>
      </xdr:nvSpPr>
      <xdr:spPr>
        <a:xfrm>
          <a:off x="15621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142003</xdr:rowOff>
    </xdr:from>
    <xdr:ext cx="736600" cy="259045"/>
    <xdr:sp macro="" textlink="">
      <xdr:nvSpPr>
        <xdr:cNvPr id="452" name="テキスト ボックス 451"/>
        <xdr:cNvSpPr txBox="1"/>
      </xdr:nvSpPr>
      <xdr:spPr>
        <a:xfrm>
          <a:off x="15290800" y="13343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163068</xdr:rowOff>
    </xdr:from>
    <xdr:to>
      <xdr:col>21</xdr:col>
      <xdr:colOff>412750</xdr:colOff>
      <xdr:row>77</xdr:row>
      <xdr:rowOff>93218</xdr:rowOff>
    </xdr:to>
    <xdr:sp macro="" textlink="">
      <xdr:nvSpPr>
        <xdr:cNvPr id="453" name="円/楕円 452"/>
        <xdr:cNvSpPr/>
      </xdr:nvSpPr>
      <xdr:spPr>
        <a:xfrm>
          <a:off x="14732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77995</xdr:rowOff>
    </xdr:from>
    <xdr:ext cx="762000" cy="259045"/>
    <xdr:sp macro="" textlink="">
      <xdr:nvSpPr>
        <xdr:cNvPr id="454" name="テキスト ボックス 453"/>
        <xdr:cNvSpPr txBox="1"/>
      </xdr:nvSpPr>
      <xdr:spPr>
        <a:xfrm>
          <a:off x="144018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37337</xdr:rowOff>
    </xdr:from>
    <xdr:to>
      <xdr:col>20</xdr:col>
      <xdr:colOff>209550</xdr:colOff>
      <xdr:row>77</xdr:row>
      <xdr:rowOff>138937</xdr:rowOff>
    </xdr:to>
    <xdr:sp macro="" textlink="">
      <xdr:nvSpPr>
        <xdr:cNvPr id="455" name="円/楕円 454"/>
        <xdr:cNvSpPr/>
      </xdr:nvSpPr>
      <xdr:spPr>
        <a:xfrm>
          <a:off x="13843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123714</xdr:rowOff>
    </xdr:from>
    <xdr:ext cx="762000" cy="259045"/>
    <xdr:sp macro="" textlink="">
      <xdr:nvSpPr>
        <xdr:cNvPr id="456" name="テキスト ボックス 455"/>
        <xdr:cNvSpPr txBox="1"/>
      </xdr:nvSpPr>
      <xdr:spPr>
        <a:xfrm>
          <a:off x="13512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3048</xdr:rowOff>
    </xdr:from>
    <xdr:to>
      <xdr:col>19</xdr:col>
      <xdr:colOff>6350</xdr:colOff>
      <xdr:row>76</xdr:row>
      <xdr:rowOff>104648</xdr:rowOff>
    </xdr:to>
    <xdr:sp macro="" textlink="">
      <xdr:nvSpPr>
        <xdr:cNvPr id="457" name="円/楕円 456"/>
        <xdr:cNvSpPr/>
      </xdr:nvSpPr>
      <xdr:spPr>
        <a:xfrm>
          <a:off x="12954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89425</xdr:rowOff>
    </xdr:from>
    <xdr:ext cx="762000" cy="259045"/>
    <xdr:sp macro="" textlink="">
      <xdr:nvSpPr>
        <xdr:cNvPr id="458" name="テキスト ボックス 457"/>
        <xdr:cNvSpPr txBox="1"/>
      </xdr:nvSpPr>
      <xdr:spPr>
        <a:xfrm>
          <a:off x="12623800" y="1311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青森県中泊町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161856</xdr:rowOff>
    </xdr:from>
    <xdr:to>
      <xdr:col>4</xdr:col>
      <xdr:colOff>1117600</xdr:colOff>
      <xdr:row>16</xdr:row>
      <xdr:rowOff>7486</xdr:rowOff>
    </xdr:to>
    <xdr:cxnSp macro="">
      <xdr:nvCxnSpPr>
        <xdr:cNvPr id="52" name="直線コネクタ 51"/>
        <xdr:cNvCxnSpPr/>
      </xdr:nvCxnSpPr>
      <xdr:spPr bwMode="auto">
        <a:xfrm flipV="1">
          <a:off x="5003800" y="2781231"/>
          <a:ext cx="647700" cy="17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132922</xdr:rowOff>
    </xdr:from>
    <xdr:to>
      <xdr:col>4</xdr:col>
      <xdr:colOff>469900</xdr:colOff>
      <xdr:row>16</xdr:row>
      <xdr:rowOff>7486</xdr:rowOff>
    </xdr:to>
    <xdr:cxnSp macro="">
      <xdr:nvCxnSpPr>
        <xdr:cNvPr id="55" name="直線コネクタ 54"/>
        <xdr:cNvCxnSpPr/>
      </xdr:nvCxnSpPr>
      <xdr:spPr bwMode="auto">
        <a:xfrm>
          <a:off x="4305300" y="2752297"/>
          <a:ext cx="698500" cy="46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127359</xdr:rowOff>
    </xdr:from>
    <xdr:to>
      <xdr:col>3</xdr:col>
      <xdr:colOff>904875</xdr:colOff>
      <xdr:row>15</xdr:row>
      <xdr:rowOff>132922</xdr:rowOff>
    </xdr:to>
    <xdr:cxnSp macro="">
      <xdr:nvCxnSpPr>
        <xdr:cNvPr id="58" name="直線コネクタ 57"/>
        <xdr:cNvCxnSpPr/>
      </xdr:nvCxnSpPr>
      <xdr:spPr bwMode="auto">
        <a:xfrm>
          <a:off x="3606800" y="2746734"/>
          <a:ext cx="698500" cy="55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127359</xdr:rowOff>
    </xdr:from>
    <xdr:to>
      <xdr:col>3</xdr:col>
      <xdr:colOff>206375</xdr:colOff>
      <xdr:row>15</xdr:row>
      <xdr:rowOff>130200</xdr:rowOff>
    </xdr:to>
    <xdr:cxnSp macro="">
      <xdr:nvCxnSpPr>
        <xdr:cNvPr id="61" name="直線コネクタ 60"/>
        <xdr:cNvCxnSpPr/>
      </xdr:nvCxnSpPr>
      <xdr:spPr bwMode="auto">
        <a:xfrm flipV="1">
          <a:off x="2908300" y="2746734"/>
          <a:ext cx="698500" cy="2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111056</xdr:rowOff>
    </xdr:from>
    <xdr:to>
      <xdr:col>5</xdr:col>
      <xdr:colOff>34925</xdr:colOff>
      <xdr:row>16</xdr:row>
      <xdr:rowOff>41206</xdr:rowOff>
    </xdr:to>
    <xdr:sp macro="" textlink="">
      <xdr:nvSpPr>
        <xdr:cNvPr id="71" name="円/楕円 70"/>
        <xdr:cNvSpPr/>
      </xdr:nvSpPr>
      <xdr:spPr bwMode="auto">
        <a:xfrm>
          <a:off x="5600700" y="2730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127583</xdr:rowOff>
    </xdr:from>
    <xdr:ext cx="762000" cy="259045"/>
    <xdr:sp macro="" textlink="">
      <xdr:nvSpPr>
        <xdr:cNvPr id="72" name="人口1人当たり決算額の推移該当値テキスト130"/>
        <xdr:cNvSpPr txBox="1"/>
      </xdr:nvSpPr>
      <xdr:spPr>
        <a:xfrm>
          <a:off x="5740400" y="2575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136,173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128136</xdr:rowOff>
    </xdr:from>
    <xdr:to>
      <xdr:col>4</xdr:col>
      <xdr:colOff>520700</xdr:colOff>
      <xdr:row>16</xdr:row>
      <xdr:rowOff>58286</xdr:rowOff>
    </xdr:to>
    <xdr:sp macro="" textlink="">
      <xdr:nvSpPr>
        <xdr:cNvPr id="73" name="円/楕円 72"/>
        <xdr:cNvSpPr/>
      </xdr:nvSpPr>
      <xdr:spPr bwMode="auto">
        <a:xfrm>
          <a:off x="4953000" y="27475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68463</xdr:rowOff>
    </xdr:from>
    <xdr:ext cx="736600" cy="259045"/>
    <xdr:sp macro="" textlink="">
      <xdr:nvSpPr>
        <xdr:cNvPr id="74" name="テキスト ボックス 73"/>
        <xdr:cNvSpPr txBox="1"/>
      </xdr:nvSpPr>
      <xdr:spPr>
        <a:xfrm>
          <a:off x="4622800" y="2516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134,604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82122</xdr:rowOff>
    </xdr:from>
    <xdr:to>
      <xdr:col>3</xdr:col>
      <xdr:colOff>955675</xdr:colOff>
      <xdr:row>16</xdr:row>
      <xdr:rowOff>12272</xdr:rowOff>
    </xdr:to>
    <xdr:sp macro="" textlink="">
      <xdr:nvSpPr>
        <xdr:cNvPr id="75" name="円/楕円 74"/>
        <xdr:cNvSpPr/>
      </xdr:nvSpPr>
      <xdr:spPr bwMode="auto">
        <a:xfrm>
          <a:off x="4254500" y="2701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22449</xdr:rowOff>
    </xdr:from>
    <xdr:ext cx="762000" cy="259045"/>
    <xdr:sp macro="" textlink="">
      <xdr:nvSpPr>
        <xdr:cNvPr id="76" name="テキスト ボックス 75"/>
        <xdr:cNvSpPr txBox="1"/>
      </xdr:nvSpPr>
      <xdr:spPr>
        <a:xfrm>
          <a:off x="3924300" y="2470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138,831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76559</xdr:rowOff>
    </xdr:from>
    <xdr:to>
      <xdr:col>3</xdr:col>
      <xdr:colOff>257175</xdr:colOff>
      <xdr:row>16</xdr:row>
      <xdr:rowOff>6709</xdr:rowOff>
    </xdr:to>
    <xdr:sp macro="" textlink="">
      <xdr:nvSpPr>
        <xdr:cNvPr id="77" name="円/楕円 76"/>
        <xdr:cNvSpPr/>
      </xdr:nvSpPr>
      <xdr:spPr bwMode="auto">
        <a:xfrm>
          <a:off x="3556000" y="26959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16886</xdr:rowOff>
    </xdr:from>
    <xdr:ext cx="762000" cy="259045"/>
    <xdr:sp macro="" textlink="">
      <xdr:nvSpPr>
        <xdr:cNvPr id="78" name="テキスト ボックス 77"/>
        <xdr:cNvSpPr txBox="1"/>
      </xdr:nvSpPr>
      <xdr:spPr>
        <a:xfrm>
          <a:off x="3225800" y="246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139,342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79400</xdr:rowOff>
    </xdr:from>
    <xdr:to>
      <xdr:col>2</xdr:col>
      <xdr:colOff>692150</xdr:colOff>
      <xdr:row>16</xdr:row>
      <xdr:rowOff>9550</xdr:rowOff>
    </xdr:to>
    <xdr:sp macro="" textlink="">
      <xdr:nvSpPr>
        <xdr:cNvPr id="79" name="円/楕円 78"/>
        <xdr:cNvSpPr/>
      </xdr:nvSpPr>
      <xdr:spPr bwMode="auto">
        <a:xfrm>
          <a:off x="2857500" y="2698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19727</xdr:rowOff>
    </xdr:from>
    <xdr:ext cx="762000" cy="259045"/>
    <xdr:sp macro="" textlink="">
      <xdr:nvSpPr>
        <xdr:cNvPr id="80" name="テキスト ボックス 79"/>
        <xdr:cNvSpPr txBox="1"/>
      </xdr:nvSpPr>
      <xdr:spPr>
        <a:xfrm>
          <a:off x="2527300" y="24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139,081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137154</xdr:rowOff>
    </xdr:from>
    <xdr:to>
      <xdr:col>4</xdr:col>
      <xdr:colOff>1117600</xdr:colOff>
      <xdr:row>35</xdr:row>
      <xdr:rowOff>330740</xdr:rowOff>
    </xdr:to>
    <xdr:cxnSp macro="">
      <xdr:nvCxnSpPr>
        <xdr:cNvPr id="114" name="直線コネクタ 113"/>
        <xdr:cNvCxnSpPr/>
      </xdr:nvCxnSpPr>
      <xdr:spPr bwMode="auto">
        <a:xfrm>
          <a:off x="5003800" y="6747504"/>
          <a:ext cx="647700" cy="1935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47102</xdr:rowOff>
    </xdr:from>
    <xdr:ext cx="762000" cy="259045"/>
    <xdr:sp macro="" textlink="">
      <xdr:nvSpPr>
        <xdr:cNvPr id="115" name="人口1人当たり決算額の推移平均値テキスト445"/>
        <xdr:cNvSpPr txBox="1"/>
      </xdr:nvSpPr>
      <xdr:spPr>
        <a:xfrm>
          <a:off x="5740400" y="6657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18929</xdr:rowOff>
    </xdr:from>
    <xdr:to>
      <xdr:col>4</xdr:col>
      <xdr:colOff>469900</xdr:colOff>
      <xdr:row>35</xdr:row>
      <xdr:rowOff>137154</xdr:rowOff>
    </xdr:to>
    <xdr:cxnSp macro="">
      <xdr:nvCxnSpPr>
        <xdr:cNvPr id="117" name="直線コネクタ 116"/>
        <xdr:cNvCxnSpPr/>
      </xdr:nvCxnSpPr>
      <xdr:spPr bwMode="auto">
        <a:xfrm>
          <a:off x="4305300" y="6629279"/>
          <a:ext cx="698500" cy="1182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211726</xdr:rowOff>
    </xdr:from>
    <xdr:ext cx="736600" cy="259045"/>
    <xdr:sp macro="" textlink="">
      <xdr:nvSpPr>
        <xdr:cNvPr id="119" name="テキスト ボックス 118"/>
        <xdr:cNvSpPr txBox="1"/>
      </xdr:nvSpPr>
      <xdr:spPr>
        <a:xfrm>
          <a:off x="4622800" y="6822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18929</xdr:rowOff>
    </xdr:from>
    <xdr:to>
      <xdr:col>3</xdr:col>
      <xdr:colOff>904875</xdr:colOff>
      <xdr:row>35</xdr:row>
      <xdr:rowOff>142793</xdr:rowOff>
    </xdr:to>
    <xdr:cxnSp macro="">
      <xdr:nvCxnSpPr>
        <xdr:cNvPr id="120" name="直線コネクタ 119"/>
        <xdr:cNvCxnSpPr/>
      </xdr:nvCxnSpPr>
      <xdr:spPr bwMode="auto">
        <a:xfrm flipV="1">
          <a:off x="3606800" y="6629279"/>
          <a:ext cx="698500" cy="1238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163530</xdr:rowOff>
    </xdr:from>
    <xdr:ext cx="762000" cy="259045"/>
    <xdr:sp macro="" textlink="">
      <xdr:nvSpPr>
        <xdr:cNvPr id="122" name="テキスト ボックス 121"/>
        <xdr:cNvSpPr txBox="1"/>
      </xdr:nvSpPr>
      <xdr:spPr>
        <a:xfrm>
          <a:off x="3924300" y="677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28740</xdr:rowOff>
    </xdr:from>
    <xdr:to>
      <xdr:col>3</xdr:col>
      <xdr:colOff>206375</xdr:colOff>
      <xdr:row>35</xdr:row>
      <xdr:rowOff>142793</xdr:rowOff>
    </xdr:to>
    <xdr:cxnSp macro="">
      <xdr:nvCxnSpPr>
        <xdr:cNvPr id="123" name="直線コネクタ 122"/>
        <xdr:cNvCxnSpPr/>
      </xdr:nvCxnSpPr>
      <xdr:spPr bwMode="auto">
        <a:xfrm>
          <a:off x="2908300" y="6639090"/>
          <a:ext cx="698500" cy="114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126274</xdr:rowOff>
    </xdr:from>
    <xdr:ext cx="762000" cy="259045"/>
    <xdr:sp macro="" textlink="">
      <xdr:nvSpPr>
        <xdr:cNvPr id="125" name="テキスト ボックス 124"/>
        <xdr:cNvSpPr txBox="1"/>
      </xdr:nvSpPr>
      <xdr:spPr>
        <a:xfrm>
          <a:off x="3225800" y="6393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62171</xdr:rowOff>
    </xdr:from>
    <xdr:ext cx="762000" cy="259045"/>
    <xdr:sp macro="" textlink="">
      <xdr:nvSpPr>
        <xdr:cNvPr id="127" name="テキスト ボックス 126"/>
        <xdr:cNvSpPr txBox="1"/>
      </xdr:nvSpPr>
      <xdr:spPr>
        <a:xfrm>
          <a:off x="2527300" y="632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279940</xdr:rowOff>
    </xdr:from>
    <xdr:to>
      <xdr:col>5</xdr:col>
      <xdr:colOff>34925</xdr:colOff>
      <xdr:row>36</xdr:row>
      <xdr:rowOff>38640</xdr:rowOff>
    </xdr:to>
    <xdr:sp macro="" textlink="">
      <xdr:nvSpPr>
        <xdr:cNvPr id="133" name="円/楕円 132"/>
        <xdr:cNvSpPr/>
      </xdr:nvSpPr>
      <xdr:spPr bwMode="auto">
        <a:xfrm>
          <a:off x="5600700" y="6890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252017</xdr:rowOff>
    </xdr:from>
    <xdr:ext cx="762000" cy="259045"/>
    <xdr:sp macro="" textlink="">
      <xdr:nvSpPr>
        <xdr:cNvPr id="134" name="人口1人当たり決算額の推移該当値テキスト445"/>
        <xdr:cNvSpPr txBox="1"/>
      </xdr:nvSpPr>
      <xdr:spPr>
        <a:xfrm>
          <a:off x="5740400" y="686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32,305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86354</xdr:rowOff>
    </xdr:from>
    <xdr:to>
      <xdr:col>4</xdr:col>
      <xdr:colOff>520700</xdr:colOff>
      <xdr:row>35</xdr:row>
      <xdr:rowOff>187954</xdr:rowOff>
    </xdr:to>
    <xdr:sp macro="" textlink="">
      <xdr:nvSpPr>
        <xdr:cNvPr id="135" name="円/楕円 134"/>
        <xdr:cNvSpPr/>
      </xdr:nvSpPr>
      <xdr:spPr bwMode="auto">
        <a:xfrm>
          <a:off x="4953000" y="6696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198131</xdr:rowOff>
    </xdr:from>
    <xdr:ext cx="736600" cy="259045"/>
    <xdr:sp macro="" textlink="">
      <xdr:nvSpPr>
        <xdr:cNvPr id="136" name="テキスト ボックス 135"/>
        <xdr:cNvSpPr txBox="1"/>
      </xdr:nvSpPr>
      <xdr:spPr>
        <a:xfrm>
          <a:off x="4622800" y="6465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42,467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311029</xdr:rowOff>
    </xdr:from>
    <xdr:to>
      <xdr:col>3</xdr:col>
      <xdr:colOff>955675</xdr:colOff>
      <xdr:row>35</xdr:row>
      <xdr:rowOff>69729</xdr:rowOff>
    </xdr:to>
    <xdr:sp macro="" textlink="">
      <xdr:nvSpPr>
        <xdr:cNvPr id="137" name="円/楕円 136"/>
        <xdr:cNvSpPr/>
      </xdr:nvSpPr>
      <xdr:spPr bwMode="auto">
        <a:xfrm>
          <a:off x="4254500" y="6578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79906</xdr:rowOff>
    </xdr:from>
    <xdr:ext cx="762000" cy="259045"/>
    <xdr:sp macro="" textlink="">
      <xdr:nvSpPr>
        <xdr:cNvPr id="138" name="テキスト ボックス 137"/>
        <xdr:cNvSpPr txBox="1"/>
      </xdr:nvSpPr>
      <xdr:spPr>
        <a:xfrm>
          <a:off x="3924300" y="6347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48,673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91993</xdr:rowOff>
    </xdr:from>
    <xdr:to>
      <xdr:col>3</xdr:col>
      <xdr:colOff>257175</xdr:colOff>
      <xdr:row>35</xdr:row>
      <xdr:rowOff>193593</xdr:rowOff>
    </xdr:to>
    <xdr:sp macro="" textlink="">
      <xdr:nvSpPr>
        <xdr:cNvPr id="139" name="円/楕円 138"/>
        <xdr:cNvSpPr/>
      </xdr:nvSpPr>
      <xdr:spPr bwMode="auto">
        <a:xfrm>
          <a:off x="3556000" y="67023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178370</xdr:rowOff>
    </xdr:from>
    <xdr:ext cx="762000" cy="259045"/>
    <xdr:sp macro="" textlink="">
      <xdr:nvSpPr>
        <xdr:cNvPr id="140" name="テキスト ボックス 139"/>
        <xdr:cNvSpPr txBox="1"/>
      </xdr:nvSpPr>
      <xdr:spPr>
        <a:xfrm>
          <a:off x="3225800" y="67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42,171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320840</xdr:rowOff>
    </xdr:from>
    <xdr:to>
      <xdr:col>2</xdr:col>
      <xdr:colOff>692150</xdr:colOff>
      <xdr:row>35</xdr:row>
      <xdr:rowOff>79540</xdr:rowOff>
    </xdr:to>
    <xdr:sp macro="" textlink="">
      <xdr:nvSpPr>
        <xdr:cNvPr id="141" name="円/楕円 140"/>
        <xdr:cNvSpPr/>
      </xdr:nvSpPr>
      <xdr:spPr bwMode="auto">
        <a:xfrm>
          <a:off x="2857500" y="6588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64317</xdr:rowOff>
    </xdr:from>
    <xdr:ext cx="762000" cy="259045"/>
    <xdr:sp macro="" textlink="">
      <xdr:nvSpPr>
        <xdr:cNvPr id="142" name="テキスト ボックス 141"/>
        <xdr:cNvSpPr txBox="1"/>
      </xdr:nvSpPr>
      <xdr:spPr>
        <a:xfrm>
          <a:off x="2527300" y="6674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青森県中泊町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16</a:t>
          </a:r>
          <a:r>
            <a:rPr kumimoji="1" lang="ja-JP" altLang="en-US" sz="1200">
              <a:latin typeface="ＭＳ ゴシック" pitchFamily="49" charset="-128"/>
              <a:ea typeface="ＭＳ ゴシック" pitchFamily="49" charset="-128"/>
            </a:rPr>
            <a:t>年度の町村合併以降、退職者不補充等の歳出削減効果が表れ始めたのに加え、平成</a:t>
          </a:r>
          <a:r>
            <a:rPr kumimoji="1" lang="en-US" altLang="ja-JP" sz="1200">
              <a:latin typeface="ＭＳ ゴシック" pitchFamily="49" charset="-128"/>
              <a:ea typeface="ＭＳ ゴシック" pitchFamily="49" charset="-128"/>
            </a:rPr>
            <a:t>20</a:t>
          </a:r>
          <a:r>
            <a:rPr kumimoji="1" lang="ja-JP" altLang="en-US" sz="1200">
              <a:latin typeface="ＭＳ ゴシック" pitchFamily="49" charset="-128"/>
              <a:ea typeface="ＭＳ ゴシック" pitchFamily="49" charset="-128"/>
            </a:rPr>
            <a:t>年度をピークに公債費が減少傾向に転じたことから実質収支等は改善しており、平成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年度決算における実質収支額と財政調整基金の合計額は</a:t>
          </a:r>
          <a:r>
            <a:rPr kumimoji="1" lang="en-US" altLang="ja-JP" sz="1200">
              <a:latin typeface="ＭＳ ゴシック" pitchFamily="49" charset="-128"/>
              <a:ea typeface="ＭＳ ゴシック" pitchFamily="49" charset="-128"/>
            </a:rPr>
            <a:t>1,012</a:t>
          </a:r>
          <a:r>
            <a:rPr kumimoji="1" lang="ja-JP" altLang="en-US" sz="1200">
              <a:latin typeface="ＭＳ ゴシック" pitchFamily="49" charset="-128"/>
              <a:ea typeface="ＭＳ ゴシック" pitchFamily="49" charset="-128"/>
            </a:rPr>
            <a:t>百万円となり、平成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年度と比べ</a:t>
          </a:r>
          <a:r>
            <a:rPr kumimoji="1" lang="en-US" altLang="ja-JP" sz="1200">
              <a:latin typeface="ＭＳ ゴシック" pitchFamily="49" charset="-128"/>
              <a:ea typeface="ＭＳ ゴシック" pitchFamily="49" charset="-128"/>
            </a:rPr>
            <a:t>357</a:t>
          </a:r>
          <a:r>
            <a:rPr kumimoji="1" lang="ja-JP" altLang="en-US" sz="1200">
              <a:latin typeface="ＭＳ ゴシック" pitchFamily="49" charset="-128"/>
              <a:ea typeface="ＭＳ ゴシック" pitchFamily="49" charset="-128"/>
            </a:rPr>
            <a:t>百万円増、標準財政規模に占める割合は</a:t>
          </a:r>
          <a:r>
            <a:rPr kumimoji="1" lang="en-US" altLang="ja-JP" sz="1200">
              <a:latin typeface="ＭＳ ゴシック" pitchFamily="49" charset="-128"/>
              <a:ea typeface="ＭＳ ゴシック" pitchFamily="49" charset="-128"/>
            </a:rPr>
            <a:t>8.47</a:t>
          </a:r>
          <a:r>
            <a:rPr kumimoji="1" lang="ja-JP" altLang="en-US" sz="1200">
              <a:latin typeface="ＭＳ ゴシック" pitchFamily="49" charset="-128"/>
              <a:ea typeface="ＭＳ ゴシック" pitchFamily="49" charset="-128"/>
            </a:rPr>
            <a:t>ポイント増となっている。</a:t>
          </a:r>
        </a:p>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年度と平成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年度を比較すると、人件費が△</a:t>
          </a:r>
          <a:r>
            <a:rPr kumimoji="1" lang="en-US" altLang="ja-JP" sz="1200">
              <a:latin typeface="ＭＳ ゴシック" pitchFamily="49" charset="-128"/>
              <a:ea typeface="ＭＳ ゴシック" pitchFamily="49" charset="-128"/>
            </a:rPr>
            <a:t>163</a:t>
          </a:r>
          <a:r>
            <a:rPr kumimoji="1" lang="ja-JP" altLang="en-US" sz="1200">
              <a:latin typeface="ＭＳ ゴシック" pitchFamily="49" charset="-128"/>
              <a:ea typeface="ＭＳ ゴシック" pitchFamily="49" charset="-128"/>
            </a:rPr>
            <a:t>百万円、公債費で△</a:t>
          </a:r>
          <a:r>
            <a:rPr kumimoji="1" lang="en-US" altLang="ja-JP" sz="1200">
              <a:latin typeface="ＭＳ ゴシック" pitchFamily="49" charset="-128"/>
              <a:ea typeface="ＭＳ ゴシック" pitchFamily="49" charset="-128"/>
            </a:rPr>
            <a:t>256</a:t>
          </a:r>
          <a:r>
            <a:rPr kumimoji="1" lang="ja-JP" altLang="en-US" sz="1200">
              <a:latin typeface="ＭＳ ゴシック" pitchFamily="49" charset="-128"/>
              <a:ea typeface="ＭＳ ゴシック" pitchFamily="49" charset="-128"/>
            </a:rPr>
            <a:t>百万円となっている。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青森県中泊町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年度の</a:t>
          </a:r>
          <a:r>
            <a:rPr kumimoji="1" lang="en-US" altLang="ja-JP" sz="1400">
              <a:latin typeface="ＭＳ ゴシック" pitchFamily="49" charset="-128"/>
              <a:ea typeface="ＭＳ ゴシック" pitchFamily="49" charset="-128"/>
            </a:rPr>
            <a:t>5.19%(</a:t>
          </a:r>
          <a:r>
            <a:rPr kumimoji="1" lang="ja-JP" altLang="en-US" sz="1400">
              <a:latin typeface="ＭＳ ゴシック" pitchFamily="49" charset="-128"/>
              <a:ea typeface="ＭＳ ゴシック" pitchFamily="49" charset="-128"/>
            </a:rPr>
            <a:t>赤字額△</a:t>
          </a:r>
          <a:r>
            <a:rPr kumimoji="1" lang="en-US" altLang="ja-JP" sz="1400">
              <a:latin typeface="ＭＳ ゴシック" pitchFamily="49" charset="-128"/>
              <a:ea typeface="ＭＳ ゴシック" pitchFamily="49" charset="-128"/>
            </a:rPr>
            <a:t>259</a:t>
          </a:r>
          <a:r>
            <a:rPr kumimoji="1" lang="ja-JP" altLang="en-US" sz="1400">
              <a:latin typeface="ＭＳ ゴシック" pitchFamily="49" charset="-128"/>
              <a:ea typeface="ＭＳ ゴシック" pitchFamily="49" charset="-128"/>
            </a:rPr>
            <a:t>は百万円</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をピークに年々減少し、平成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年度決算で全会計の黒字化を達成した。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これは国民健康保険税の引上げによる歳入確保や一般会計からの繰出金の増額、また事務事業の見直しなど歳出削減を実施し、連結実質赤字比率の改善に努めてきたためである。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今後も更なる収支改善に努め、健全な財政運営を目指していく。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青森県中泊町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過去の投資事業に伴う地方債の元利償還金が平成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1,563</a:t>
          </a:r>
          <a:r>
            <a:rPr kumimoji="1" lang="ja-JP" altLang="en-US" sz="1400">
              <a:latin typeface="ＭＳ ゴシック" pitchFamily="49" charset="-128"/>
              <a:ea typeface="ＭＳ ゴシック" pitchFamily="49" charset="-128"/>
            </a:rPr>
            <a:t>百万円とピークを迎え、実質公債費も</a:t>
          </a:r>
          <a:r>
            <a:rPr kumimoji="1" lang="en-US" altLang="ja-JP" sz="1400">
              <a:latin typeface="ＭＳ ゴシック" pitchFamily="49" charset="-128"/>
              <a:ea typeface="ＭＳ ゴシック" pitchFamily="49" charset="-128"/>
            </a:rPr>
            <a:t>18.9%</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年度以降、元利償還金が減少傾向に転じ、平成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17.1%(</a:t>
          </a:r>
          <a:r>
            <a:rPr kumimoji="1" lang="ja-JP" altLang="en-US" sz="1400">
              <a:latin typeface="ＭＳ ゴシック" pitchFamily="49" charset="-128"/>
              <a:ea typeface="ＭＳ ゴシック" pitchFamily="49" charset="-128"/>
            </a:rPr>
            <a:t>対前年度比△</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15.2%(</a:t>
          </a:r>
          <a:r>
            <a:rPr kumimoji="1" lang="ja-JP" altLang="en-US" sz="1400">
              <a:latin typeface="ＭＳ ゴシック" pitchFamily="49" charset="-128"/>
              <a:ea typeface="ＭＳ ゴシック" pitchFamily="49" charset="-128"/>
            </a:rPr>
            <a:t>同△</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14.3%(</a:t>
          </a:r>
          <a:r>
            <a:rPr kumimoji="1" lang="ja-JP" altLang="en-US" sz="1400">
              <a:latin typeface="ＭＳ ゴシック" pitchFamily="49" charset="-128"/>
              <a:ea typeface="ＭＳ ゴシック" pitchFamily="49" charset="-128"/>
            </a:rPr>
            <a:t>同△</a:t>
          </a:r>
          <a:r>
            <a:rPr kumimoji="1" lang="en-US" altLang="ja-JP" sz="1400">
              <a:latin typeface="ＭＳ ゴシック" pitchFamily="49" charset="-128"/>
              <a:ea typeface="ＭＳ ゴシック" pitchFamily="49" charset="-128"/>
            </a:rPr>
            <a:t>0.9%)</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　起債区分別に見ると、過疎対策事業債償還費の減少額が大きく、平成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年度償還額</a:t>
          </a:r>
          <a:r>
            <a:rPr kumimoji="1" lang="en-US" altLang="ja-JP" sz="1400">
              <a:latin typeface="ＭＳ ゴシック" pitchFamily="49" charset="-128"/>
              <a:ea typeface="ＭＳ ゴシック" pitchFamily="49" charset="-128"/>
            </a:rPr>
            <a:t>443</a:t>
          </a:r>
          <a:r>
            <a:rPr kumimoji="1" lang="ja-JP" altLang="en-US" sz="1400">
              <a:latin typeface="ＭＳ ゴシック" pitchFamily="49" charset="-128"/>
              <a:ea typeface="ＭＳ ゴシック" pitchFamily="49" charset="-128"/>
            </a:rPr>
            <a:t>百万円に対し、平成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116</a:t>
          </a:r>
          <a:r>
            <a:rPr kumimoji="1" lang="ja-JP" altLang="en-US" sz="1400">
              <a:latin typeface="ＭＳ ゴシック" pitchFamily="49" charset="-128"/>
              <a:ea typeface="ＭＳ ゴシック" pitchFamily="49" charset="-128"/>
            </a:rPr>
            <a:t>百万円となった。</a:t>
          </a:r>
        </a:p>
        <a:p>
          <a:r>
            <a:rPr kumimoji="1" lang="ja-JP" altLang="en-US" sz="1400">
              <a:latin typeface="ＭＳ ゴシック" pitchFamily="49" charset="-128"/>
              <a:ea typeface="ＭＳ ゴシック" pitchFamily="49" charset="-128"/>
            </a:rPr>
            <a:t>　実質公債費は今後大規模事業の実施値伴い発行した地方債の償還増に伴い緩やかな増加傾向となっていく見込みである。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青森県中泊町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a:t>
          </a:r>
          <a:r>
            <a:rPr kumimoji="1" lang="en-US" altLang="ja-JP" sz="1400">
              <a:latin typeface="ＭＳ ゴシック" pitchFamily="49" charset="-128"/>
              <a:ea typeface="ＭＳ ゴシック" pitchFamily="49" charset="-128"/>
            </a:rPr>
            <a:t>186.5%</a:t>
          </a:r>
          <a:r>
            <a:rPr kumimoji="1" lang="ja-JP" altLang="en-US" sz="1400">
              <a:latin typeface="ＭＳ ゴシック" pitchFamily="49" charset="-128"/>
              <a:ea typeface="ＭＳ ゴシック" pitchFamily="49" charset="-128"/>
            </a:rPr>
            <a:t>をピークに徐々に減少してきており、平成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年度は対前年度比で△</a:t>
          </a:r>
          <a:r>
            <a:rPr kumimoji="1" lang="en-US" altLang="ja-JP" sz="1400">
              <a:latin typeface="ＭＳ ゴシック" pitchFamily="49" charset="-128"/>
              <a:ea typeface="ＭＳ ゴシック" pitchFamily="49" charset="-128"/>
            </a:rPr>
            <a:t>9.9</a:t>
          </a:r>
          <a:r>
            <a:rPr kumimoji="1" lang="ja-JP" altLang="en-US" sz="1400">
              <a:latin typeface="ＭＳ ゴシック" pitchFamily="49" charset="-128"/>
              <a:ea typeface="ＭＳ ゴシック" pitchFamily="49" charset="-128"/>
            </a:rPr>
            <a:t>ポイントの</a:t>
          </a:r>
          <a:r>
            <a:rPr kumimoji="1" lang="en-US" altLang="ja-JP" sz="1400">
              <a:latin typeface="ＭＳ ゴシック" pitchFamily="49" charset="-128"/>
              <a:ea typeface="ＭＳ ゴシック" pitchFamily="49" charset="-128"/>
            </a:rPr>
            <a:t>96.8%</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項目別に対前年度増減をみると、主な減要因が地方債現在高△</a:t>
          </a:r>
          <a:r>
            <a:rPr kumimoji="1" lang="en-US" altLang="ja-JP" sz="1400">
              <a:latin typeface="ＭＳ ゴシック" pitchFamily="49" charset="-128"/>
              <a:ea typeface="ＭＳ ゴシック" pitchFamily="49" charset="-128"/>
            </a:rPr>
            <a:t>117</a:t>
          </a:r>
          <a:r>
            <a:rPr kumimoji="1" lang="ja-JP" altLang="en-US" sz="1400">
              <a:latin typeface="ＭＳ ゴシック" pitchFamily="49" charset="-128"/>
              <a:ea typeface="ＭＳ ゴシック" pitchFamily="49" charset="-128"/>
            </a:rPr>
            <a:t>百万円、退職手当負担見込額△</a:t>
          </a:r>
          <a:r>
            <a:rPr kumimoji="1" lang="en-US" altLang="ja-JP" sz="1400">
              <a:latin typeface="ＭＳ ゴシック" pitchFamily="49" charset="-128"/>
              <a:ea typeface="ＭＳ ゴシック" pitchFamily="49" charset="-128"/>
            </a:rPr>
            <a:t>218</a:t>
          </a:r>
          <a:r>
            <a:rPr kumimoji="1" lang="ja-JP" altLang="en-US" sz="1400">
              <a:latin typeface="ＭＳ ゴシック" pitchFamily="49" charset="-128"/>
              <a:ea typeface="ＭＳ ゴシック" pitchFamily="49" charset="-128"/>
            </a:rPr>
            <a:t>百万円となっている。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増要因としては、公営企業債等負担見込</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百万円、退職手当負担組合等負担見込額</a:t>
          </a:r>
          <a:r>
            <a:rPr kumimoji="1" lang="en-US" altLang="ja-JP" sz="1400">
              <a:latin typeface="ＭＳ ゴシック" pitchFamily="49" charset="-128"/>
              <a:ea typeface="ＭＳ ゴシック" pitchFamily="49" charset="-128"/>
            </a:rPr>
            <a:t>13</a:t>
          </a:r>
          <a:r>
            <a:rPr kumimoji="1" lang="ja-JP" altLang="en-US" sz="1400">
              <a:latin typeface="ＭＳ ゴシック" pitchFamily="49" charset="-128"/>
              <a:ea typeface="ＭＳ ゴシック" pitchFamily="49" charset="-128"/>
            </a:rPr>
            <a:t>百万円となっている。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今後、新公営住宅建設事業や新庁舎建設事業等の大型事業の実施による多額の地方債発行により、将来負担比率の増加が懸念されるところである。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0" zoomScaleNormal="7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7411546</v>
      </c>
      <c r="BO4" s="379"/>
      <c r="BP4" s="379"/>
      <c r="BQ4" s="379"/>
      <c r="BR4" s="379"/>
      <c r="BS4" s="379"/>
      <c r="BT4" s="379"/>
      <c r="BU4" s="380"/>
      <c r="BV4" s="378">
        <v>7627463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2.8</v>
      </c>
      <c r="CU4" s="556"/>
      <c r="CV4" s="556"/>
      <c r="CW4" s="556"/>
      <c r="CX4" s="556"/>
      <c r="CY4" s="556"/>
      <c r="CZ4" s="556"/>
      <c r="DA4" s="557"/>
      <c r="DB4" s="555">
        <v>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7266685</v>
      </c>
      <c r="BO5" s="384"/>
      <c r="BP5" s="384"/>
      <c r="BQ5" s="384"/>
      <c r="BR5" s="384"/>
      <c r="BS5" s="384"/>
      <c r="BT5" s="384"/>
      <c r="BU5" s="385"/>
      <c r="BV5" s="383">
        <v>7529281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89.4</v>
      </c>
      <c r="CU5" s="354"/>
      <c r="CV5" s="354"/>
      <c r="CW5" s="354"/>
      <c r="CX5" s="354"/>
      <c r="CY5" s="354"/>
      <c r="CZ5" s="354"/>
      <c r="DA5" s="355"/>
      <c r="DB5" s="353">
        <v>89.6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144861</v>
      </c>
      <c r="BO6" s="384"/>
      <c r="BP6" s="384"/>
      <c r="BQ6" s="384"/>
      <c r="BR6" s="384"/>
      <c r="BS6" s="384"/>
      <c r="BT6" s="384"/>
      <c r="BU6" s="385"/>
      <c r="BV6" s="383">
        <v>98182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94.3</v>
      </c>
      <c r="CU6" s="530"/>
      <c r="CV6" s="530"/>
      <c r="CW6" s="530"/>
      <c r="CX6" s="530"/>
      <c r="CY6" s="530"/>
      <c r="CZ6" s="530"/>
      <c r="DA6" s="531"/>
      <c r="DB6" s="529">
        <v>94.7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9593</v>
      </c>
      <c r="BO7" s="384"/>
      <c r="BP7" s="384"/>
      <c r="BQ7" s="384"/>
      <c r="BR7" s="384"/>
      <c r="BS7" s="384"/>
      <c r="BT7" s="384"/>
      <c r="BU7" s="385"/>
      <c r="BV7" s="383">
        <v>2222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4825824</v>
      </c>
      <c r="CU7" s="384"/>
      <c r="CV7" s="384"/>
      <c r="CW7" s="384"/>
      <c r="CX7" s="384"/>
      <c r="CY7" s="384"/>
      <c r="CZ7" s="384"/>
      <c r="DA7" s="385"/>
      <c r="DB7" s="383">
        <v>4809640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135268</v>
      </c>
      <c r="BO8" s="384"/>
      <c r="BP8" s="384"/>
      <c r="BQ8" s="384"/>
      <c r="BR8" s="384"/>
      <c r="BS8" s="384"/>
      <c r="BT8" s="384"/>
      <c r="BU8" s="385"/>
      <c r="BV8" s="383">
        <v>95960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0.19</v>
      </c>
      <c r="CU8" s="493"/>
      <c r="CV8" s="493"/>
      <c r="CW8" s="493"/>
      <c r="CX8" s="493"/>
      <c r="CY8" s="493"/>
      <c r="CZ8" s="493"/>
      <c r="DA8" s="494"/>
      <c r="DB8" s="492">
        <v>0.19</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12743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39308</v>
      </c>
      <c r="BO9" s="384"/>
      <c r="BP9" s="384"/>
      <c r="BQ9" s="384"/>
      <c r="BR9" s="384"/>
      <c r="BS9" s="384"/>
      <c r="BT9" s="384"/>
      <c r="BU9" s="385"/>
      <c r="BV9" s="383">
        <v>-62163</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19.7</v>
      </c>
      <c r="CU9" s="354"/>
      <c r="CV9" s="354"/>
      <c r="CW9" s="354"/>
      <c r="CX9" s="354"/>
      <c r="CY9" s="354"/>
      <c r="CZ9" s="354"/>
      <c r="DA9" s="355"/>
      <c r="DB9" s="353">
        <v>23.1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14184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232165</v>
      </c>
      <c r="BO10" s="384"/>
      <c r="BP10" s="384"/>
      <c r="BQ10" s="384"/>
      <c r="BR10" s="384"/>
      <c r="BS10" s="384"/>
      <c r="BT10" s="384"/>
      <c r="BU10" s="385"/>
      <c r="BV10" s="383">
        <v>430080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v>191000</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115</v>
      </c>
      <c r="C12" s="496"/>
      <c r="D12" s="496"/>
      <c r="E12" s="496"/>
      <c r="F12" s="496"/>
      <c r="G12" s="496"/>
      <c r="H12" s="496"/>
      <c r="I12" s="496"/>
      <c r="J12" s="496"/>
      <c r="K12" s="497"/>
      <c r="L12" s="504" t="s">
        <v>116</v>
      </c>
      <c r="M12" s="505"/>
      <c r="N12" s="505"/>
      <c r="O12" s="505"/>
      <c r="P12" s="505"/>
      <c r="Q12" s="506"/>
      <c r="R12" s="507">
        <v>12193</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126856</v>
      </c>
      <c r="BO12" s="384"/>
      <c r="BP12" s="384"/>
      <c r="BQ12" s="384"/>
      <c r="BR12" s="384"/>
      <c r="BS12" s="384"/>
      <c r="BT12" s="384"/>
      <c r="BU12" s="385"/>
      <c r="BV12" s="383">
        <v>328767</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123</v>
      </c>
      <c r="CU12" s="493"/>
      <c r="CV12" s="493"/>
      <c r="CW12" s="493"/>
      <c r="CX12" s="493"/>
      <c r="CY12" s="493"/>
      <c r="CZ12" s="493"/>
      <c r="DA12" s="494"/>
      <c r="DB12" s="492" t="s">
        <v>123</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124</v>
      </c>
      <c r="N13" s="482"/>
      <c r="O13" s="482"/>
      <c r="P13" s="482"/>
      <c r="Q13" s="483"/>
      <c r="R13" s="484">
        <v>12165</v>
      </c>
      <c r="S13" s="485"/>
      <c r="T13" s="485"/>
      <c r="U13" s="485"/>
      <c r="V13" s="486"/>
      <c r="W13" s="472" t="s">
        <v>125</v>
      </c>
      <c r="X13" s="396"/>
      <c r="Y13" s="396"/>
      <c r="Z13" s="396"/>
      <c r="AA13" s="396"/>
      <c r="AB13" s="397"/>
      <c r="AC13" s="359">
        <v>1389</v>
      </c>
      <c r="AD13" s="360"/>
      <c r="AE13" s="360"/>
      <c r="AF13" s="360"/>
      <c r="AG13" s="361"/>
      <c r="AH13" s="359">
        <v>1520</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144617</v>
      </c>
      <c r="BO13" s="384"/>
      <c r="BP13" s="384"/>
      <c r="BQ13" s="384"/>
      <c r="BR13" s="384"/>
      <c r="BS13" s="384"/>
      <c r="BT13" s="384"/>
      <c r="BU13" s="385"/>
      <c r="BV13" s="383">
        <v>230150</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12.6</v>
      </c>
      <c r="CU13" s="354"/>
      <c r="CV13" s="354"/>
      <c r="CW13" s="354"/>
      <c r="CX13" s="354"/>
      <c r="CY13" s="354"/>
      <c r="CZ13" s="354"/>
      <c r="DA13" s="355"/>
      <c r="DB13" s="353">
        <v>13.8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130</v>
      </c>
      <c r="M14" s="513"/>
      <c r="N14" s="513"/>
      <c r="O14" s="513"/>
      <c r="P14" s="513"/>
      <c r="Q14" s="514"/>
      <c r="R14" s="484">
        <v>12490</v>
      </c>
      <c r="S14" s="485"/>
      <c r="T14" s="485"/>
      <c r="U14" s="485"/>
      <c r="V14" s="486"/>
      <c r="W14" s="487"/>
      <c r="X14" s="399"/>
      <c r="Y14" s="399"/>
      <c r="Z14" s="399"/>
      <c r="AA14" s="399"/>
      <c r="AB14" s="400"/>
      <c r="AC14" s="477">
        <v>26.7</v>
      </c>
      <c r="AD14" s="478"/>
      <c r="AE14" s="478"/>
      <c r="AF14" s="478"/>
      <c r="AG14" s="479"/>
      <c r="AH14" s="477">
        <v>26.3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v>96.8</v>
      </c>
      <c r="CU14" s="456"/>
      <c r="CV14" s="456"/>
      <c r="CW14" s="456"/>
      <c r="CX14" s="456"/>
      <c r="CY14" s="456"/>
      <c r="CZ14" s="456"/>
      <c r="DA14" s="457"/>
      <c r="DB14" s="488">
        <v>106.7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124</v>
      </c>
      <c r="N15" s="482"/>
      <c r="O15" s="482"/>
      <c r="P15" s="482"/>
      <c r="Q15" s="483"/>
      <c r="R15" s="484">
        <v>12463</v>
      </c>
      <c r="S15" s="485"/>
      <c r="T15" s="485"/>
      <c r="U15" s="485"/>
      <c r="V15" s="486"/>
      <c r="W15" s="472" t="s">
        <v>132</v>
      </c>
      <c r="X15" s="396"/>
      <c r="Y15" s="396"/>
      <c r="Z15" s="396"/>
      <c r="AA15" s="396"/>
      <c r="AB15" s="397"/>
      <c r="AC15" s="359">
        <v>1433</v>
      </c>
      <c r="AD15" s="360"/>
      <c r="AE15" s="360"/>
      <c r="AF15" s="360"/>
      <c r="AG15" s="361"/>
      <c r="AH15" s="359">
        <v>1745</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759726</v>
      </c>
      <c r="BO15" s="379"/>
      <c r="BP15" s="379"/>
      <c r="BQ15" s="379"/>
      <c r="BR15" s="379"/>
      <c r="BS15" s="379"/>
      <c r="BT15" s="379"/>
      <c r="BU15" s="380"/>
      <c r="BV15" s="378">
        <v>719713</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27.5</v>
      </c>
      <c r="AD16" s="478"/>
      <c r="AE16" s="478"/>
      <c r="AF16" s="478"/>
      <c r="AG16" s="479"/>
      <c r="AH16" s="477">
        <v>30.2</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3908940</v>
      </c>
      <c r="BO16" s="384"/>
      <c r="BP16" s="384"/>
      <c r="BQ16" s="384"/>
      <c r="BR16" s="384"/>
      <c r="BS16" s="384"/>
      <c r="BT16" s="384"/>
      <c r="BU16" s="385"/>
      <c r="BV16" s="383">
        <v>3827396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2382</v>
      </c>
      <c r="AD17" s="360"/>
      <c r="AE17" s="360"/>
      <c r="AF17" s="360"/>
      <c r="AG17" s="361"/>
      <c r="AH17" s="359">
        <v>2517</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964055</v>
      </c>
      <c r="BO17" s="384"/>
      <c r="BP17" s="384"/>
      <c r="BQ17" s="384"/>
      <c r="BR17" s="384"/>
      <c r="BS17" s="384"/>
      <c r="BT17" s="384"/>
      <c r="BU17" s="385"/>
      <c r="BV17" s="383">
        <v>916559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216.32</v>
      </c>
      <c r="M18" s="448"/>
      <c r="N18" s="448"/>
      <c r="O18" s="448"/>
      <c r="P18" s="448"/>
      <c r="Q18" s="448"/>
      <c r="R18" s="449"/>
      <c r="S18" s="449"/>
      <c r="T18" s="449"/>
      <c r="U18" s="449"/>
      <c r="V18" s="450"/>
      <c r="W18" s="464"/>
      <c r="X18" s="465"/>
      <c r="Y18" s="465"/>
      <c r="Z18" s="465"/>
      <c r="AA18" s="465"/>
      <c r="AB18" s="473"/>
      <c r="AC18" s="347">
        <v>45.8</v>
      </c>
      <c r="AD18" s="348"/>
      <c r="AE18" s="348"/>
      <c r="AF18" s="348"/>
      <c r="AG18" s="451"/>
      <c r="AH18" s="347">
        <v>43.5</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4305674</v>
      </c>
      <c r="BO18" s="384"/>
      <c r="BP18" s="384"/>
      <c r="BQ18" s="384"/>
      <c r="BR18" s="384"/>
      <c r="BS18" s="384"/>
      <c r="BT18" s="384"/>
      <c r="BU18" s="385"/>
      <c r="BV18" s="383">
        <v>4332052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59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5483653</v>
      </c>
      <c r="BO19" s="384"/>
      <c r="BP19" s="384"/>
      <c r="BQ19" s="384"/>
      <c r="BR19" s="384"/>
      <c r="BS19" s="384"/>
      <c r="BT19" s="384"/>
      <c r="BU19" s="385"/>
      <c r="BV19" s="383">
        <v>5810967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4370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11233066</v>
      </c>
      <c r="BO23" s="384"/>
      <c r="BP23" s="384"/>
      <c r="BQ23" s="384"/>
      <c r="BR23" s="384"/>
      <c r="BS23" s="384"/>
      <c r="BT23" s="384"/>
      <c r="BU23" s="385"/>
      <c r="BV23" s="383">
        <v>11350211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6940</v>
      </c>
      <c r="R24" s="360"/>
      <c r="S24" s="360"/>
      <c r="T24" s="360"/>
      <c r="U24" s="360"/>
      <c r="V24" s="361"/>
      <c r="W24" s="425"/>
      <c r="X24" s="416"/>
      <c r="Y24" s="417"/>
      <c r="Z24" s="356" t="s">
        <v>155</v>
      </c>
      <c r="AA24" s="357"/>
      <c r="AB24" s="357"/>
      <c r="AC24" s="357"/>
      <c r="AD24" s="357"/>
      <c r="AE24" s="357"/>
      <c r="AF24" s="357"/>
      <c r="AG24" s="358"/>
      <c r="AH24" s="359">
        <v>120</v>
      </c>
      <c r="AI24" s="360"/>
      <c r="AJ24" s="360"/>
      <c r="AK24" s="360"/>
      <c r="AL24" s="361"/>
      <c r="AM24" s="359">
        <v>391920</v>
      </c>
      <c r="AN24" s="360"/>
      <c r="AO24" s="360"/>
      <c r="AP24" s="360"/>
      <c r="AQ24" s="360"/>
      <c r="AR24" s="361"/>
      <c r="AS24" s="359">
        <v>3266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6447258</v>
      </c>
      <c r="BO24" s="384"/>
      <c r="BP24" s="384"/>
      <c r="BQ24" s="384"/>
      <c r="BR24" s="384"/>
      <c r="BS24" s="384"/>
      <c r="BT24" s="384"/>
      <c r="BU24" s="385"/>
      <c r="BV24" s="383">
        <v>6241036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5630</v>
      </c>
      <c r="R25" s="360"/>
      <c r="S25" s="360"/>
      <c r="T25" s="360"/>
      <c r="U25" s="360"/>
      <c r="V25" s="361"/>
      <c r="W25" s="425"/>
      <c r="X25" s="416"/>
      <c r="Y25" s="417"/>
      <c r="Z25" s="356" t="s">
        <v>158</v>
      </c>
      <c r="AA25" s="357"/>
      <c r="AB25" s="357"/>
      <c r="AC25" s="357"/>
      <c r="AD25" s="357"/>
      <c r="AE25" s="357"/>
      <c r="AF25" s="357"/>
      <c r="AG25" s="358"/>
      <c r="AH25" s="359" t="s">
        <v>123</v>
      </c>
      <c r="AI25" s="360"/>
      <c r="AJ25" s="360"/>
      <c r="AK25" s="360"/>
      <c r="AL25" s="361"/>
      <c r="AM25" s="359" t="s">
        <v>123</v>
      </c>
      <c r="AN25" s="360"/>
      <c r="AO25" s="360"/>
      <c r="AP25" s="360"/>
      <c r="AQ25" s="360"/>
      <c r="AR25" s="361"/>
      <c r="AS25" s="359" t="s">
        <v>123</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79328</v>
      </c>
      <c r="BO25" s="379"/>
      <c r="BP25" s="379"/>
      <c r="BQ25" s="379"/>
      <c r="BR25" s="379"/>
      <c r="BS25" s="379"/>
      <c r="BT25" s="379"/>
      <c r="BU25" s="380"/>
      <c r="BV25" s="378">
        <v>101078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5010</v>
      </c>
      <c r="R26" s="360"/>
      <c r="S26" s="360"/>
      <c r="T26" s="360"/>
      <c r="U26" s="360"/>
      <c r="V26" s="361"/>
      <c r="W26" s="425"/>
      <c r="X26" s="416"/>
      <c r="Y26" s="417"/>
      <c r="Z26" s="356" t="s">
        <v>161</v>
      </c>
      <c r="AA26" s="438"/>
      <c r="AB26" s="438"/>
      <c r="AC26" s="438"/>
      <c r="AD26" s="438"/>
      <c r="AE26" s="438"/>
      <c r="AF26" s="438"/>
      <c r="AG26" s="439"/>
      <c r="AH26" s="359">
        <v>7</v>
      </c>
      <c r="AI26" s="360"/>
      <c r="AJ26" s="360"/>
      <c r="AK26" s="360"/>
      <c r="AL26" s="361"/>
      <c r="AM26" s="359">
        <v>21490</v>
      </c>
      <c r="AN26" s="360"/>
      <c r="AO26" s="360"/>
      <c r="AP26" s="360"/>
      <c r="AQ26" s="360"/>
      <c r="AR26" s="361"/>
      <c r="AS26" s="359">
        <v>3070</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2680</v>
      </c>
      <c r="R27" s="360"/>
      <c r="S27" s="360"/>
      <c r="T27" s="360"/>
      <c r="U27" s="360"/>
      <c r="V27" s="361"/>
      <c r="W27" s="425"/>
      <c r="X27" s="416"/>
      <c r="Y27" s="417"/>
      <c r="Z27" s="356" t="s">
        <v>164</v>
      </c>
      <c r="AA27" s="357"/>
      <c r="AB27" s="357"/>
      <c r="AC27" s="357"/>
      <c r="AD27" s="357"/>
      <c r="AE27" s="357"/>
      <c r="AF27" s="357"/>
      <c r="AG27" s="358"/>
      <c r="AH27" s="359" t="s">
        <v>123</v>
      </c>
      <c r="AI27" s="360"/>
      <c r="AJ27" s="360"/>
      <c r="AK27" s="360"/>
      <c r="AL27" s="361"/>
      <c r="AM27" s="359" t="s">
        <v>123</v>
      </c>
      <c r="AN27" s="360"/>
      <c r="AO27" s="360"/>
      <c r="AP27" s="360"/>
      <c r="AQ27" s="360"/>
      <c r="AR27" s="361"/>
      <c r="AS27" s="359" t="s">
        <v>123</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88190</v>
      </c>
      <c r="BO27" s="387"/>
      <c r="BP27" s="387"/>
      <c r="BQ27" s="387"/>
      <c r="BR27" s="387"/>
      <c r="BS27" s="387"/>
      <c r="BT27" s="387"/>
      <c r="BU27" s="388"/>
      <c r="BV27" s="386">
        <v>88188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2300</v>
      </c>
      <c r="R28" s="360"/>
      <c r="S28" s="360"/>
      <c r="T28" s="360"/>
      <c r="U28" s="360"/>
      <c r="V28" s="361"/>
      <c r="W28" s="425"/>
      <c r="X28" s="416"/>
      <c r="Y28" s="417"/>
      <c r="Z28" s="356" t="s">
        <v>167</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877229</v>
      </c>
      <c r="BO28" s="379"/>
      <c r="BP28" s="379"/>
      <c r="BQ28" s="379"/>
      <c r="BR28" s="379"/>
      <c r="BS28" s="379"/>
      <c r="BT28" s="379"/>
      <c r="BU28" s="380"/>
      <c r="BV28" s="378">
        <v>771920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13</v>
      </c>
      <c r="M29" s="360"/>
      <c r="N29" s="360"/>
      <c r="O29" s="360"/>
      <c r="P29" s="361"/>
      <c r="Q29" s="359">
        <v>2200</v>
      </c>
      <c r="R29" s="360"/>
      <c r="S29" s="360"/>
      <c r="T29" s="360"/>
      <c r="U29" s="360"/>
      <c r="V29" s="361"/>
      <c r="W29" s="426"/>
      <c r="X29" s="427"/>
      <c r="Y29" s="428"/>
      <c r="Z29" s="356" t="s">
        <v>171</v>
      </c>
      <c r="AA29" s="357"/>
      <c r="AB29" s="357"/>
      <c r="AC29" s="357"/>
      <c r="AD29" s="357"/>
      <c r="AE29" s="357"/>
      <c r="AF29" s="357"/>
      <c r="AG29" s="358"/>
      <c r="AH29" s="359">
        <v>120</v>
      </c>
      <c r="AI29" s="360"/>
      <c r="AJ29" s="360"/>
      <c r="AK29" s="360"/>
      <c r="AL29" s="361"/>
      <c r="AM29" s="359">
        <v>391920</v>
      </c>
      <c r="AN29" s="360"/>
      <c r="AO29" s="360"/>
      <c r="AP29" s="360"/>
      <c r="AQ29" s="360"/>
      <c r="AR29" s="361"/>
      <c r="AS29" s="359">
        <v>3266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8249</v>
      </c>
      <c r="BO29" s="384"/>
      <c r="BP29" s="384"/>
      <c r="BQ29" s="384"/>
      <c r="BR29" s="384"/>
      <c r="BS29" s="384"/>
      <c r="BT29" s="384"/>
      <c r="BU29" s="385"/>
      <c r="BV29" s="383">
        <v>8247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93.2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1032586</v>
      </c>
      <c r="BO30" s="387"/>
      <c r="BP30" s="387"/>
      <c r="BQ30" s="387"/>
      <c r="BR30" s="387"/>
      <c r="BS30" s="387"/>
      <c r="BT30" s="387"/>
      <c r="BU30" s="388"/>
      <c r="BV30" s="386">
        <v>1047966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中泊町国民健康保険特別会計(事業勘定)</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中泊町水道事業特別会計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中泊町農業集落排水事業特別会計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青森県市町村職員退職手当組合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中泊町国民健康保険特別会計(診療施設勘定)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IF('各会計、関係団体の財政状況及び健全化判断比率'!B35="","",'各会計、関係団体の財政状況及び健全化判断比率'!B35)</f>
        <v>中泊町漁業集落排水事業特別会計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青森県交通災害共済組合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中泊町介護保険事業特別会計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青森県後期高齢者医療広域連合(一般会計)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中泊町特別養護老人ホーム静和園事業特別会計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青森県後期高齢者医療広域連合(特別会計)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中泊町後期高齢医療特別会計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青森県市町村総合事務組合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五所川原地区消防事務組合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つがる西北五広域連合(病院事業会計)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つがる西北五広域連合(一般会計)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西北五広域福祉事務組合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西北五環境整備事務組合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84" t="s">
        <v>24</v>
      </c>
      <c r="C41" s="1185"/>
      <c r="D41" s="81"/>
      <c r="E41" s="1186" t="s">
        <v>25</v>
      </c>
      <c r="F41" s="1186"/>
      <c r="G41" s="1186"/>
      <c r="H41" s="1187"/>
      <c r="I41" s="82">
        <v>10724</v>
      </c>
      <c r="J41" s="83">
        <v>11281</v>
      </c>
      <c r="K41" s="83">
        <v>11637</v>
      </c>
      <c r="L41" s="83">
        <v>11350</v>
      </c>
      <c r="M41" s="84">
        <v>11233</v>
      </c>
    </row>
    <row r="42" spans="2:13" ht="27.75" customHeight="1" x14ac:dyDescent="0.15">
      <c r="B42" s="1174"/>
      <c r="C42" s="1175"/>
      <c r="D42" s="85"/>
      <c r="E42" s="1178" t="s">
        <v>26</v>
      </c>
      <c r="F42" s="1178"/>
      <c r="G42" s="1178"/>
      <c r="H42" s="1179"/>
      <c r="I42" s="86">
        <v>17</v>
      </c>
      <c r="J42" s="87">
        <v>15</v>
      </c>
      <c r="K42" s="87">
        <v>12</v>
      </c>
      <c r="L42" s="87">
        <v>10</v>
      </c>
      <c r="M42" s="88">
        <v>7</v>
      </c>
    </row>
    <row r="43" spans="2:13" ht="27.75" customHeight="1" x14ac:dyDescent="0.15">
      <c r="B43" s="1174"/>
      <c r="C43" s="1175"/>
      <c r="D43" s="85"/>
      <c r="E43" s="1178" t="s">
        <v>27</v>
      </c>
      <c r="F43" s="1178"/>
      <c r="G43" s="1178"/>
      <c r="H43" s="1179"/>
      <c r="I43" s="86">
        <v>904</v>
      </c>
      <c r="J43" s="87">
        <v>828</v>
      </c>
      <c r="K43" s="87">
        <v>739</v>
      </c>
      <c r="L43" s="87">
        <v>681</v>
      </c>
      <c r="M43" s="88">
        <v>695</v>
      </c>
    </row>
    <row r="44" spans="2:13" ht="27.75" customHeight="1" x14ac:dyDescent="0.15">
      <c r="B44" s="1174"/>
      <c r="C44" s="1175"/>
      <c r="D44" s="85"/>
      <c r="E44" s="1178" t="s">
        <v>28</v>
      </c>
      <c r="F44" s="1178"/>
      <c r="G44" s="1178"/>
      <c r="H44" s="1179"/>
      <c r="I44" s="86">
        <v>134</v>
      </c>
      <c r="J44" s="87">
        <v>101</v>
      </c>
      <c r="K44" s="87">
        <v>77</v>
      </c>
      <c r="L44" s="87">
        <v>109</v>
      </c>
      <c r="M44" s="88">
        <v>122</v>
      </c>
    </row>
    <row r="45" spans="2:13" ht="27.75" customHeight="1" x14ac:dyDescent="0.15">
      <c r="B45" s="1174"/>
      <c r="C45" s="1175"/>
      <c r="D45" s="85"/>
      <c r="E45" s="1178" t="s">
        <v>29</v>
      </c>
      <c r="F45" s="1178"/>
      <c r="G45" s="1178"/>
      <c r="H45" s="1179"/>
      <c r="I45" s="86">
        <v>2030</v>
      </c>
      <c r="J45" s="87">
        <v>1914</v>
      </c>
      <c r="K45" s="87">
        <v>1831</v>
      </c>
      <c r="L45" s="87">
        <v>1742</v>
      </c>
      <c r="M45" s="88">
        <v>1524</v>
      </c>
    </row>
    <row r="46" spans="2:13" ht="27.75" customHeight="1" x14ac:dyDescent="0.15">
      <c r="B46" s="1174"/>
      <c r="C46" s="1175"/>
      <c r="D46" s="85"/>
      <c r="E46" s="1178" t="s">
        <v>30</v>
      </c>
      <c r="F46" s="1178"/>
      <c r="G46" s="1178"/>
      <c r="H46" s="1179"/>
      <c r="I46" s="86" t="s">
        <v>485</v>
      </c>
      <c r="J46" s="87" t="s">
        <v>485</v>
      </c>
      <c r="K46" s="87" t="s">
        <v>485</v>
      </c>
      <c r="L46" s="87" t="s">
        <v>485</v>
      </c>
      <c r="M46" s="88" t="s">
        <v>485</v>
      </c>
    </row>
    <row r="47" spans="2:13" ht="27.75" customHeight="1" x14ac:dyDescent="0.15">
      <c r="B47" s="1174"/>
      <c r="C47" s="1175"/>
      <c r="D47" s="85"/>
      <c r="E47" s="1178" t="s">
        <v>31</v>
      </c>
      <c r="F47" s="1178"/>
      <c r="G47" s="1178"/>
      <c r="H47" s="1179"/>
      <c r="I47" s="86">
        <v>73</v>
      </c>
      <c r="J47" s="87">
        <v>8</v>
      </c>
      <c r="K47" s="87" t="s">
        <v>485</v>
      </c>
      <c r="L47" s="87" t="s">
        <v>485</v>
      </c>
      <c r="M47" s="88" t="s">
        <v>485</v>
      </c>
    </row>
    <row r="48" spans="2:13" ht="27.75" customHeight="1" x14ac:dyDescent="0.15">
      <c r="B48" s="1176"/>
      <c r="C48" s="1177"/>
      <c r="D48" s="85"/>
      <c r="E48" s="1178" t="s">
        <v>32</v>
      </c>
      <c r="F48" s="1178"/>
      <c r="G48" s="1178"/>
      <c r="H48" s="1179"/>
      <c r="I48" s="86">
        <v>484</v>
      </c>
      <c r="J48" s="87" t="s">
        <v>485</v>
      </c>
      <c r="K48" s="87" t="s">
        <v>485</v>
      </c>
      <c r="L48" s="87" t="s">
        <v>485</v>
      </c>
      <c r="M48" s="88" t="s">
        <v>485</v>
      </c>
    </row>
    <row r="49" spans="2:13" ht="27.75" customHeight="1" x14ac:dyDescent="0.15">
      <c r="B49" s="1172" t="s">
        <v>33</v>
      </c>
      <c r="C49" s="1173"/>
      <c r="D49" s="89"/>
      <c r="E49" s="1178" t="s">
        <v>34</v>
      </c>
      <c r="F49" s="1178"/>
      <c r="G49" s="1178"/>
      <c r="H49" s="1179"/>
      <c r="I49" s="86">
        <v>659</v>
      </c>
      <c r="J49" s="87">
        <v>915</v>
      </c>
      <c r="K49" s="87">
        <v>735</v>
      </c>
      <c r="L49" s="87">
        <v>837</v>
      </c>
      <c r="M49" s="88">
        <v>942</v>
      </c>
    </row>
    <row r="50" spans="2:13" ht="27.75" customHeight="1" x14ac:dyDescent="0.15">
      <c r="B50" s="1174"/>
      <c r="C50" s="1175"/>
      <c r="D50" s="85"/>
      <c r="E50" s="1178" t="s">
        <v>35</v>
      </c>
      <c r="F50" s="1178"/>
      <c r="G50" s="1178"/>
      <c r="H50" s="1179"/>
      <c r="I50" s="86">
        <v>758</v>
      </c>
      <c r="J50" s="87">
        <v>621</v>
      </c>
      <c r="K50" s="87">
        <v>557</v>
      </c>
      <c r="L50" s="87">
        <v>511</v>
      </c>
      <c r="M50" s="88">
        <v>532</v>
      </c>
    </row>
    <row r="51" spans="2:13" ht="27.75" customHeight="1" x14ac:dyDescent="0.15">
      <c r="B51" s="1176"/>
      <c r="C51" s="1177"/>
      <c r="D51" s="85"/>
      <c r="E51" s="1178" t="s">
        <v>36</v>
      </c>
      <c r="F51" s="1178"/>
      <c r="G51" s="1178"/>
      <c r="H51" s="1179"/>
      <c r="I51" s="86">
        <v>7641</v>
      </c>
      <c r="J51" s="87">
        <v>7814</v>
      </c>
      <c r="K51" s="87">
        <v>7751</v>
      </c>
      <c r="L51" s="87">
        <v>8184</v>
      </c>
      <c r="M51" s="88">
        <v>8175</v>
      </c>
    </row>
    <row r="52" spans="2:13" ht="27.75" customHeight="1" thickBot="1" x14ac:dyDescent="0.2">
      <c r="B52" s="1180" t="s">
        <v>37</v>
      </c>
      <c r="C52" s="1181"/>
      <c r="D52" s="90"/>
      <c r="E52" s="1182" t="s">
        <v>38</v>
      </c>
      <c r="F52" s="1182"/>
      <c r="G52" s="1182"/>
      <c r="H52" s="1183"/>
      <c r="I52" s="91">
        <v>5308</v>
      </c>
      <c r="J52" s="92">
        <v>4798</v>
      </c>
      <c r="K52" s="92">
        <v>5253</v>
      </c>
      <c r="L52" s="92">
        <v>4360</v>
      </c>
      <c r="M52" s="93">
        <v>3934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72234</v>
      </c>
      <c r="E3" s="116"/>
      <c r="F3" s="117">
        <v>147869</v>
      </c>
      <c r="G3" s="118"/>
      <c r="H3" s="119"/>
    </row>
    <row r="4" spans="1:8" x14ac:dyDescent="0.15">
      <c r="A4" s="120"/>
      <c r="B4" s="121"/>
      <c r="C4" s="122"/>
      <c r="D4" s="123">
        <v>38863</v>
      </c>
      <c r="E4" s="124"/>
      <c r="F4" s="125">
        <v>63271</v>
      </c>
      <c r="G4" s="126"/>
      <c r="H4" s="127"/>
    </row>
    <row r="5" spans="1:8" x14ac:dyDescent="0.15">
      <c r="A5" s="108" t="s">
        <v>517</v>
      </c>
      <c r="B5" s="113"/>
      <c r="C5" s="114"/>
      <c r="D5" s="115">
        <v>71992</v>
      </c>
      <c r="E5" s="116"/>
      <c r="F5" s="117">
        <v>117242</v>
      </c>
      <c r="G5" s="118"/>
      <c r="H5" s="119"/>
    </row>
    <row r="6" spans="1:8" x14ac:dyDescent="0.15">
      <c r="A6" s="120"/>
      <c r="B6" s="121"/>
      <c r="C6" s="122"/>
      <c r="D6" s="123">
        <v>28447</v>
      </c>
      <c r="E6" s="124"/>
      <c r="F6" s="125">
        <v>59388</v>
      </c>
      <c r="G6" s="126"/>
      <c r="H6" s="127"/>
    </row>
    <row r="7" spans="1:8" x14ac:dyDescent="0.15">
      <c r="A7" s="108" t="s">
        <v>518</v>
      </c>
      <c r="B7" s="113"/>
      <c r="C7" s="114"/>
      <c r="D7" s="115">
        <v>146136</v>
      </c>
      <c r="E7" s="116"/>
      <c r="F7" s="117">
        <v>114097</v>
      </c>
      <c r="G7" s="118"/>
      <c r="H7" s="119"/>
    </row>
    <row r="8" spans="1:8" x14ac:dyDescent="0.15">
      <c r="A8" s="120"/>
      <c r="B8" s="121"/>
      <c r="C8" s="122"/>
      <c r="D8" s="123">
        <v>95615</v>
      </c>
      <c r="E8" s="124"/>
      <c r="F8" s="125">
        <v>61630</v>
      </c>
      <c r="G8" s="126"/>
      <c r="H8" s="127"/>
    </row>
    <row r="9" spans="1:8" x14ac:dyDescent="0.15">
      <c r="A9" s="108" t="s">
        <v>519</v>
      </c>
      <c r="B9" s="113"/>
      <c r="C9" s="114"/>
      <c r="D9" s="115">
        <v>57607</v>
      </c>
      <c r="E9" s="116"/>
      <c r="F9" s="117">
        <v>136577</v>
      </c>
      <c r="G9" s="118"/>
      <c r="H9" s="119"/>
    </row>
    <row r="10" spans="1:8" x14ac:dyDescent="0.15">
      <c r="A10" s="120"/>
      <c r="B10" s="121"/>
      <c r="C10" s="122"/>
      <c r="D10" s="123">
        <v>16788</v>
      </c>
      <c r="E10" s="124"/>
      <c r="F10" s="125">
        <v>59645</v>
      </c>
      <c r="G10" s="126"/>
      <c r="H10" s="127"/>
    </row>
    <row r="11" spans="1:8" x14ac:dyDescent="0.15">
      <c r="A11" s="108" t="s">
        <v>520</v>
      </c>
      <c r="B11" s="113"/>
      <c r="C11" s="114"/>
      <c r="D11" s="115">
        <v>70774</v>
      </c>
      <c r="E11" s="116"/>
      <c r="F11" s="117">
        <v>132212</v>
      </c>
      <c r="G11" s="118"/>
      <c r="H11" s="119"/>
    </row>
    <row r="12" spans="1:8" x14ac:dyDescent="0.15">
      <c r="A12" s="120"/>
      <c r="B12" s="121"/>
      <c r="C12" s="128"/>
      <c r="D12" s="123">
        <v>26015</v>
      </c>
      <c r="E12" s="124"/>
      <c r="F12" s="125">
        <v>67114</v>
      </c>
      <c r="G12" s="126"/>
      <c r="H12" s="127"/>
    </row>
    <row r="13" spans="1:8" x14ac:dyDescent="0.15">
      <c r="A13" s="108"/>
      <c r="B13" s="113"/>
      <c r="C13" s="129"/>
      <c r="D13" s="130">
        <v>83749</v>
      </c>
      <c r="E13" s="131"/>
      <c r="F13" s="132">
        <v>129599</v>
      </c>
      <c r="G13" s="133"/>
      <c r="H13" s="119"/>
    </row>
    <row r="14" spans="1:8" x14ac:dyDescent="0.15">
      <c r="A14" s="120"/>
      <c r="B14" s="121"/>
      <c r="C14" s="122"/>
      <c r="D14" s="123">
        <v>41146</v>
      </c>
      <c r="E14" s="124"/>
      <c r="F14" s="125">
        <v>62210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2.08</v>
      </c>
      <c r="C19" s="134">
        <f>ROUND(VALUE(SUBSTITUTE(実質収支比率等に係る経年分析!G$48,"▲","-")),2)</f>
        <v>0.95</v>
      </c>
      <c r="D19" s="134">
        <f>ROUND(VALUE(SUBSTITUTE(実質収支比率等に係る経年分析!H$48,"▲","-")),2)</f>
        <v>3.32</v>
      </c>
      <c r="E19" s="134">
        <f>ROUND(VALUE(SUBSTITUTE(実質収支比率等に係る経年分析!I$48,"▲","-")),2)</f>
        <v>2</v>
      </c>
      <c r="F19" s="134">
        <f>ROUND(VALUE(SUBSTITUTE(実質収支比率等に係る経年分析!J$48,"▲","-")),2)</f>
        <v>2.8</v>
      </c>
    </row>
    <row r="20" spans="1:11" x14ac:dyDescent="0.15">
      <c r="A20" s="134" t="s">
        <v>43</v>
      </c>
      <c r="B20" s="134">
        <f>ROUND(VALUE(SUBSTITUTE(実質収支比率等に係る経年分析!F$47,"▲","-")),2)</f>
        <v>10.43</v>
      </c>
      <c r="C20" s="134">
        <f>ROUND(VALUE(SUBSTITUTE(実質収支比率等に係る経年分析!G$47,"▲","-")),2)</f>
        <v>17.46</v>
      </c>
      <c r="D20" s="134">
        <f>ROUND(VALUE(SUBSTITUTE(実質収支比率等に係る経年分析!H$47,"▲","-")),2)</f>
        <v>14.1</v>
      </c>
      <c r="E20" s="134">
        <f>ROUND(VALUE(SUBSTITUTE(実質収支比率等に係る経年分析!I$47,"▲","-")),2)</f>
        <v>16.05</v>
      </c>
      <c r="F20" s="134">
        <f>ROUND(VALUE(SUBSTITUTE(実質収支比率等に係る経年分析!J$47,"▲","-")),2)</f>
        <v>18.18</v>
      </c>
    </row>
    <row r="21" spans="1:11" x14ac:dyDescent="0.15">
      <c r="A21" s="134" t="s">
        <v>44</v>
      </c>
      <c r="B21" s="134">
        <f>IF(ISNUMBER(VALUE(SUBSTITUTE(実質収支比率等に係る経年分析!F$49,"▲","-"))),ROUND(VALUE(SUBSTITUTE(実質収支比率等に係る経年分析!F$49,"▲","-")),2),NA())</f>
        <v>6.66</v>
      </c>
      <c r="C21" s="134">
        <f>IF(ISNUMBER(VALUE(SUBSTITUTE(実質収支比率等に係る経年分析!G$49,"▲","-"))),ROUND(VALUE(SUBSTITUTE(実質収支比率等に係る経年分析!G$49,"▲","-")),2),NA())</f>
        <v>4.97</v>
      </c>
      <c r="D21" s="134">
        <f>IF(ISNUMBER(VALUE(SUBSTITUTE(実質収支比率等に係る経年分析!H$49,"▲","-"))),ROUND(VALUE(SUBSTITUTE(実質収支比率等に係る経年分析!H$49,"▲","-")),2),NA())</f>
        <v>-1.44</v>
      </c>
      <c r="E21" s="134">
        <f>IF(ISNUMBER(VALUE(SUBSTITUTE(実質収支比率等に係る経年分析!I$49,"▲","-"))),ROUND(VALUE(SUBSTITUTE(実質収支比率等に係る経年分析!I$49,"▲","-")),2),NA())</f>
        <v>4.79</v>
      </c>
      <c r="F21" s="134">
        <f>IF(ISNUMBER(VALUE(SUBSTITUTE(実質収支比率等に係る経年分析!J$49,"▲","-"))),ROUND(VALUE(SUBSTITUTE(実質収支比率等に係る経年分析!J$49,"▲","-")),2),NA())</f>
        <v>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7.6</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6.19</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4.17</v>
      </c>
      <c r="G28" s="135" t="e">
        <f>IF(ROUND(VALUE(SUBSTITUTE(連結実質赤字比率に係る赤字・黒字の構成分析!H$42,"▲", "-")), 2) &gt;= 0, ABS(ROUND(VALUE(SUBSTITUTE(連結実質赤字比率に係る赤字・黒字の構成分析!H$42,"▲", "-")), 2)), NA())</f>
        <v>#N/A</v>
      </c>
      <c r="H28" s="135">
        <f>IF(ROUND(VALUE(SUBSTITUTE(連結実質赤字比率に係る赤字・黒字の構成分析!I$42,"▲", "-")), 2) &lt; 0, ABS(ROUND(VALUE(SUBSTITUTE(連結実質赤字比率に係る赤字・黒字の構成分析!I$42,"▲", "-")), 2)), NA())</f>
        <v>1.94</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中泊町農業集落排水事業特別会計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中泊町漁業集落排水事業特別会計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中泊町後期高齢医療特別会計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中泊町特別養護老人ホーム静和園事業特別会計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中泊町介護保険事業特別会計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中泊町国民健康保険特別会計(事業勘定)</v>
      </c>
      <c r="B34" s="135">
        <f>IF(ROUND(VALUE(SUBSTITUTE(連結実質赤字比率に係る赤字・黒字の構成分析!F$36,"▲", "-")), 2) &lt; 0, ABS(ROUND(VALUE(SUBSTITUTE(連結実質赤字比率に係る赤字・黒字の構成分析!F$36,"▲", "-")), 2)), NA())</f>
        <v>1.26</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0.13</v>
      </c>
      <c r="E34" s="135" t="e">
        <f>IF(ROUND(VALUE(SUBSTITUTE(連結実質赤字比率に係る赤字・黒字の構成分析!G$36,"▲", "-")), 2) &gt;= 0, ABS(ROUND(VALUE(SUBSTITUTE(連結実質赤字比率に係る赤字・黒字の構成分析!G$36,"▲", "-")), 2)), NA())</f>
        <v>#N/A</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2.0699999999999998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v>
      </c>
    </row>
    <row r="36" spans="1:16" x14ac:dyDescent="0.15">
      <c r="A36" s="135" t="str">
        <f>IF(連結実質赤字比率に係る赤字・黒字の構成分析!C$34="",NA(),連結実質赤字比率に係る赤字・黒字の構成分析!C$34)</f>
        <v>中泊町水道事業特別会計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3.33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862</v>
      </c>
      <c r="E42" s="136"/>
      <c r="F42" s="136"/>
      <c r="G42" s="136">
        <f>'実質公債費比率（分子）の構造'!L$52</f>
        <v>806</v>
      </c>
      <c r="H42" s="136"/>
      <c r="I42" s="136"/>
      <c r="J42" s="136">
        <f>'実質公債費比率（分子）の構造'!M$52</f>
        <v>792</v>
      </c>
      <c r="K42" s="136"/>
      <c r="L42" s="136"/>
      <c r="M42" s="136">
        <f>'実質公債費比率（分子）の構造'!N$52</f>
        <v>770</v>
      </c>
      <c r="N42" s="136"/>
      <c r="O42" s="136"/>
      <c r="P42" s="136">
        <f>'実質公債費比率（分子）の構造'!O$52</f>
        <v>813</v>
      </c>
    </row>
    <row r="43" spans="1:16" x14ac:dyDescent="0.15">
      <c r="A43" s="136" t="s">
        <v>52</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3</v>
      </c>
      <c r="C44" s="136"/>
      <c r="D44" s="136"/>
      <c r="E44" s="136">
        <f>'実質公債費比率（分子）の構造'!L$50</f>
        <v>3</v>
      </c>
      <c r="F44" s="136"/>
      <c r="G44" s="136"/>
      <c r="H44" s="136">
        <f>'実質公債費比率（分子）の構造'!M$50</f>
        <v>3</v>
      </c>
      <c r="I44" s="136"/>
      <c r="J44" s="136"/>
      <c r="K44" s="136">
        <f>'実質公債費比率（分子）の構造'!N$50</f>
        <v>3</v>
      </c>
      <c r="L44" s="136"/>
      <c r="M44" s="136"/>
      <c r="N44" s="136">
        <f>'実質公債費比率（分子）の構造'!O$50</f>
        <v>3</v>
      </c>
      <c r="O44" s="136"/>
      <c r="P44" s="136"/>
    </row>
    <row r="45" spans="1:16" x14ac:dyDescent="0.15">
      <c r="A45" s="136" t="s">
        <v>54</v>
      </c>
      <c r="B45" s="136">
        <f>'実質公債費比率（分子）の構造'!K$49</f>
        <v>48</v>
      </c>
      <c r="C45" s="136"/>
      <c r="D45" s="136"/>
      <c r="E45" s="136">
        <f>'実質公債費比率（分子）の構造'!L$49</f>
        <v>48</v>
      </c>
      <c r="F45" s="136"/>
      <c r="G45" s="136"/>
      <c r="H45" s="136">
        <f>'実質公債費比率（分子）の構造'!M$49</f>
        <v>45</v>
      </c>
      <c r="I45" s="136"/>
      <c r="J45" s="136"/>
      <c r="K45" s="136">
        <f>'実質公債費比率（分子）の構造'!N$49</f>
        <v>37</v>
      </c>
      <c r="L45" s="136"/>
      <c r="M45" s="136"/>
      <c r="N45" s="136">
        <f>'実質公債費比率（分子）の構造'!O$49</f>
        <v>7</v>
      </c>
      <c r="O45" s="136"/>
      <c r="P45" s="136"/>
    </row>
    <row r="46" spans="1:16" x14ac:dyDescent="0.15">
      <c r="A46" s="136" t="s">
        <v>55</v>
      </c>
      <c r="B46" s="136">
        <f>'実質公債費比率（分子）の構造'!K$48</f>
        <v>66</v>
      </c>
      <c r="C46" s="136"/>
      <c r="D46" s="136"/>
      <c r="E46" s="136">
        <f>'実質公債費比率（分子）の構造'!L$48</f>
        <v>53</v>
      </c>
      <c r="F46" s="136"/>
      <c r="G46" s="136"/>
      <c r="H46" s="136">
        <f>'実質公債費比率（分子）の構造'!M$48</f>
        <v>57</v>
      </c>
      <c r="I46" s="136"/>
      <c r="J46" s="136"/>
      <c r="K46" s="136">
        <f>'実質公債費比率（分子）の構造'!N$48</f>
        <v>67</v>
      </c>
      <c r="L46" s="136"/>
      <c r="M46" s="136"/>
      <c r="N46" s="136">
        <f>'実質公債費比率（分子）の構造'!O$48</f>
        <v>69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1383</v>
      </c>
      <c r="C49" s="136"/>
      <c r="D49" s="136"/>
      <c r="E49" s="136">
        <f>'実質公債費比率（分子）の構造'!L$45</f>
        <v>1248</v>
      </c>
      <c r="F49" s="136"/>
      <c r="G49" s="136"/>
      <c r="H49" s="136">
        <f>'実質公債費比率（分子）の構造'!M$45</f>
        <v>1304</v>
      </c>
      <c r="I49" s="136"/>
      <c r="J49" s="136"/>
      <c r="K49" s="136">
        <f>'実質公債費比率（分子）の構造'!N$45</f>
        <v>1194</v>
      </c>
      <c r="L49" s="136"/>
      <c r="M49" s="136"/>
      <c r="N49" s="136">
        <f>'実質公債費比率（分子）の構造'!O$45</f>
        <v>1127</v>
      </c>
      <c r="O49" s="136"/>
      <c r="P49" s="136"/>
    </row>
    <row r="50" spans="1:16" x14ac:dyDescent="0.15">
      <c r="A50" s="136" t="s">
        <v>59</v>
      </c>
      <c r="B50" s="136" t="e">
        <f>NA()</f>
        <v>#N/A</v>
      </c>
      <c r="C50" s="136">
        <f>IF(ISNUMBER('実質公債費比率（分子）の構造'!K$53),'実質公債費比率（分子）の構造'!K$53,NA())</f>
        <v>639</v>
      </c>
      <c r="D50" s="136" t="e">
        <f>NA()</f>
        <v>#N/A</v>
      </c>
      <c r="E50" s="136" t="e">
        <f>NA()</f>
        <v>#N/A</v>
      </c>
      <c r="F50" s="136">
        <f>IF(ISNUMBER('実質公債費比率（分子）の構造'!L$53),'実質公債費比率（分子）の構造'!L$53,NA())</f>
        <v>547</v>
      </c>
      <c r="G50" s="136" t="e">
        <f>NA()</f>
        <v>#N/A</v>
      </c>
      <c r="H50" s="136" t="e">
        <f>NA()</f>
        <v>#N/A</v>
      </c>
      <c r="I50" s="136">
        <f>IF(ISNUMBER('実質公債費比率（分子）の構造'!M$53),'実質公債費比率（分子）の構造'!M$53,NA())</f>
        <v>618</v>
      </c>
      <c r="J50" s="136" t="e">
        <f>NA()</f>
        <v>#N/A</v>
      </c>
      <c r="K50" s="136" t="e">
        <f>NA()</f>
        <v>#N/A</v>
      </c>
      <c r="L50" s="136">
        <f>IF(ISNUMBER('実質公債費比率（分子）の構造'!N$53),'実質公債費比率（分子）の構造'!N$53,NA())</f>
        <v>532</v>
      </c>
      <c r="M50" s="136" t="e">
        <f>NA()</f>
        <v>#N/A</v>
      </c>
      <c r="N50" s="136" t="e">
        <f>NA()</f>
        <v>#N/A</v>
      </c>
      <c r="O50" s="136">
        <f>IF(ISNUMBER('実質公債費比率（分子）の構造'!O$53),'実質公債費比率（分子）の構造'!O$53,NA())</f>
        <v>394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7641</v>
      </c>
      <c r="E56" s="135"/>
      <c r="F56" s="135"/>
      <c r="G56" s="135">
        <f>'将来負担比率（分子）の構造'!J$51</f>
        <v>7814</v>
      </c>
      <c r="H56" s="135"/>
      <c r="I56" s="135"/>
      <c r="J56" s="135">
        <f>'将来負担比率（分子）の構造'!K$51</f>
        <v>7751</v>
      </c>
      <c r="K56" s="135"/>
      <c r="L56" s="135"/>
      <c r="M56" s="135">
        <f>'将来負担比率（分子）の構造'!L$51</f>
        <v>8184</v>
      </c>
      <c r="N56" s="135"/>
      <c r="O56" s="135"/>
      <c r="P56" s="135">
        <f>'将来負担比率（分子）の構造'!M$51</f>
        <v>8175</v>
      </c>
    </row>
    <row r="57" spans="1:16" x14ac:dyDescent="0.15">
      <c r="A57" s="135" t="s">
        <v>35</v>
      </c>
      <c r="B57" s="135"/>
      <c r="C57" s="135"/>
      <c r="D57" s="135">
        <f>'将来負担比率（分子）の構造'!I$50</f>
        <v>758</v>
      </c>
      <c r="E57" s="135"/>
      <c r="F57" s="135"/>
      <c r="G57" s="135">
        <f>'将来負担比率（分子）の構造'!J$50</f>
        <v>621</v>
      </c>
      <c r="H57" s="135"/>
      <c r="I57" s="135"/>
      <c r="J57" s="135">
        <f>'将来負担比率（分子）の構造'!K$50</f>
        <v>557</v>
      </c>
      <c r="K57" s="135"/>
      <c r="L57" s="135"/>
      <c r="M57" s="135">
        <f>'将来負担比率（分子）の構造'!L$50</f>
        <v>511</v>
      </c>
      <c r="N57" s="135"/>
      <c r="O57" s="135"/>
      <c r="P57" s="135">
        <f>'将来負担比率（分子）の構造'!M$50</f>
        <v>532</v>
      </c>
    </row>
    <row r="58" spans="1:16" x14ac:dyDescent="0.15">
      <c r="A58" s="135" t="s">
        <v>34</v>
      </c>
      <c r="B58" s="135"/>
      <c r="C58" s="135"/>
      <c r="D58" s="135">
        <f>'将来負担比率（分子）の構造'!I$49</f>
        <v>659</v>
      </c>
      <c r="E58" s="135"/>
      <c r="F58" s="135"/>
      <c r="G58" s="135">
        <f>'将来負担比率（分子）の構造'!J$49</f>
        <v>915</v>
      </c>
      <c r="H58" s="135"/>
      <c r="I58" s="135"/>
      <c r="J58" s="135">
        <f>'将来負担比率（分子）の構造'!K$49</f>
        <v>735</v>
      </c>
      <c r="K58" s="135"/>
      <c r="L58" s="135"/>
      <c r="M58" s="135">
        <f>'将来負担比率（分子）の構造'!L$49</f>
        <v>837</v>
      </c>
      <c r="N58" s="135"/>
      <c r="O58" s="135"/>
      <c r="P58" s="135">
        <f>'将来負担比率（分子）の構造'!M$49</f>
        <v>942</v>
      </c>
    </row>
    <row r="59" spans="1:16" x14ac:dyDescent="0.15">
      <c r="A59" s="135" t="s">
        <v>32</v>
      </c>
      <c r="B59" s="135">
        <f>'将来負担比率（分子）の構造'!I$48</f>
        <v>484</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f>'将来負担比率（分子）の構造'!I$47</f>
        <v>73</v>
      </c>
      <c r="C60" s="135"/>
      <c r="D60" s="135"/>
      <c r="E60" s="135">
        <f>'将来負担比率（分子）の構造'!J$47</f>
        <v>8</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2030</v>
      </c>
      <c r="C62" s="135"/>
      <c r="D62" s="135"/>
      <c r="E62" s="135">
        <f>'将来負担比率（分子）の構造'!J$45</f>
        <v>1914</v>
      </c>
      <c r="F62" s="135"/>
      <c r="G62" s="135"/>
      <c r="H62" s="135">
        <f>'将来負担比率（分子）の構造'!K$45</f>
        <v>1831</v>
      </c>
      <c r="I62" s="135"/>
      <c r="J62" s="135"/>
      <c r="K62" s="135">
        <f>'将来負担比率（分子）の構造'!L$45</f>
        <v>1742</v>
      </c>
      <c r="L62" s="135"/>
      <c r="M62" s="135"/>
      <c r="N62" s="135">
        <f>'将来負担比率（分子）の構造'!M$45</f>
        <v>1524</v>
      </c>
      <c r="O62" s="135"/>
      <c r="P62" s="135"/>
    </row>
    <row r="63" spans="1:16" x14ac:dyDescent="0.15">
      <c r="A63" s="135" t="s">
        <v>28</v>
      </c>
      <c r="B63" s="135">
        <f>'将来負担比率（分子）の構造'!I$44</f>
        <v>134</v>
      </c>
      <c r="C63" s="135"/>
      <c r="D63" s="135"/>
      <c r="E63" s="135">
        <f>'将来負担比率（分子）の構造'!J$44</f>
        <v>101</v>
      </c>
      <c r="F63" s="135"/>
      <c r="G63" s="135"/>
      <c r="H63" s="135">
        <f>'将来負担比率（分子）の構造'!K$44</f>
        <v>77</v>
      </c>
      <c r="I63" s="135"/>
      <c r="J63" s="135"/>
      <c r="K63" s="135">
        <f>'将来負担比率（分子）の構造'!L$44</f>
        <v>109</v>
      </c>
      <c r="L63" s="135"/>
      <c r="M63" s="135"/>
      <c r="N63" s="135">
        <f>'将来負担比率（分子）の構造'!M$44</f>
        <v>122</v>
      </c>
      <c r="O63" s="135"/>
      <c r="P63" s="135"/>
    </row>
    <row r="64" spans="1:16" x14ac:dyDescent="0.15">
      <c r="A64" s="135" t="s">
        <v>27</v>
      </c>
      <c r="B64" s="135">
        <f>'将来負担比率（分子）の構造'!I$43</f>
        <v>904</v>
      </c>
      <c r="C64" s="135"/>
      <c r="D64" s="135"/>
      <c r="E64" s="135">
        <f>'将来負担比率（分子）の構造'!J$43</f>
        <v>828</v>
      </c>
      <c r="F64" s="135"/>
      <c r="G64" s="135"/>
      <c r="H64" s="135">
        <f>'将来負担比率（分子）の構造'!K$43</f>
        <v>739</v>
      </c>
      <c r="I64" s="135"/>
      <c r="J64" s="135"/>
      <c r="K64" s="135">
        <f>'将来負担比率（分子）の構造'!L$43</f>
        <v>681</v>
      </c>
      <c r="L64" s="135"/>
      <c r="M64" s="135"/>
      <c r="N64" s="135">
        <f>'将来負担比率（分子）の構造'!M$43</f>
        <v>695</v>
      </c>
      <c r="O64" s="135"/>
      <c r="P64" s="135"/>
    </row>
    <row r="65" spans="1:16" x14ac:dyDescent="0.15">
      <c r="A65" s="135" t="s">
        <v>26</v>
      </c>
      <c r="B65" s="135">
        <f>'将来負担比率（分子）の構造'!I$42</f>
        <v>17</v>
      </c>
      <c r="C65" s="135"/>
      <c r="D65" s="135"/>
      <c r="E65" s="135">
        <f>'将来負担比率（分子）の構造'!J$42</f>
        <v>15</v>
      </c>
      <c r="F65" s="135"/>
      <c r="G65" s="135"/>
      <c r="H65" s="135">
        <f>'将来負担比率（分子）の構造'!K$42</f>
        <v>12</v>
      </c>
      <c r="I65" s="135"/>
      <c r="J65" s="135"/>
      <c r="K65" s="135">
        <f>'将来負担比率（分子）の構造'!L$42</f>
        <v>10</v>
      </c>
      <c r="L65" s="135"/>
      <c r="M65" s="135"/>
      <c r="N65" s="135">
        <f>'将来負担比率（分子）の構造'!M$42</f>
        <v>7</v>
      </c>
      <c r="O65" s="135"/>
      <c r="P65" s="135"/>
    </row>
    <row r="66" spans="1:16" x14ac:dyDescent="0.15">
      <c r="A66" s="135" t="s">
        <v>25</v>
      </c>
      <c r="B66" s="135">
        <f>'将来負担比率（分子）の構造'!I$41</f>
        <v>10724</v>
      </c>
      <c r="C66" s="135"/>
      <c r="D66" s="135"/>
      <c r="E66" s="135">
        <f>'将来負担比率（分子）の構造'!J$41</f>
        <v>11281</v>
      </c>
      <c r="F66" s="135"/>
      <c r="G66" s="135"/>
      <c r="H66" s="135">
        <f>'将来負担比率（分子）の構造'!K$41</f>
        <v>11637</v>
      </c>
      <c r="I66" s="135"/>
      <c r="J66" s="135"/>
      <c r="K66" s="135">
        <f>'将来負担比率（分子）の構造'!L$41</f>
        <v>11350</v>
      </c>
      <c r="L66" s="135"/>
      <c r="M66" s="135"/>
      <c r="N66" s="135">
        <f>'将来負担比率（分子）の構造'!M$41</f>
        <v>11233</v>
      </c>
      <c r="O66" s="135"/>
      <c r="P66" s="135"/>
    </row>
    <row r="67" spans="1:16" x14ac:dyDescent="0.15">
      <c r="A67" s="135" t="s">
        <v>63</v>
      </c>
      <c r="B67" s="135" t="e">
        <f>NA()</f>
        <v>#N/A</v>
      </c>
      <c r="C67" s="135">
        <f>IF(ISNUMBER('将来負担比率（分子）の構造'!I$52), IF('将来負担比率（分子）の構造'!I$52 &lt; 0, 0, '将来負担比率（分子）の構造'!I$52), NA())</f>
        <v>5308</v>
      </c>
      <c r="D67" s="135" t="e">
        <f>NA()</f>
        <v>#N/A</v>
      </c>
      <c r="E67" s="135" t="e">
        <f>NA()</f>
        <v>#N/A</v>
      </c>
      <c r="F67" s="135">
        <f>IF(ISNUMBER('将来負担比率（分子）の構造'!J$52), IF('将来負担比率（分子）の構造'!J$52 &lt; 0, 0, '将来負担比率（分子）の構造'!J$52), NA())</f>
        <v>4798</v>
      </c>
      <c r="G67" s="135" t="e">
        <f>NA()</f>
        <v>#N/A</v>
      </c>
      <c r="H67" s="135" t="e">
        <f>NA()</f>
        <v>#N/A</v>
      </c>
      <c r="I67" s="135">
        <f>IF(ISNUMBER('将来負担比率（分子）の構造'!K$52), IF('将来負担比率（分子）の構造'!K$52 &lt; 0, 0, '将来負担比率（分子）の構造'!K$52), NA())</f>
        <v>5253</v>
      </c>
      <c r="J67" s="135" t="e">
        <f>NA()</f>
        <v>#N/A</v>
      </c>
      <c r="K67" s="135" t="e">
        <f>NA()</f>
        <v>#N/A</v>
      </c>
      <c r="L67" s="135">
        <f>IF(ISNUMBER('将来負担比率（分子）の構造'!L$52), IF('将来負担比率（分子）の構造'!L$52 &lt; 0, 0, '将来負担比率（分子）の構造'!L$52), NA())</f>
        <v>4360</v>
      </c>
      <c r="M67" s="135" t="e">
        <f>NA()</f>
        <v>#N/A</v>
      </c>
      <c r="N67" s="135" t="e">
        <f>NA()</f>
        <v>#N/A</v>
      </c>
      <c r="O67" s="135">
        <f>IF(ISNUMBER('将来負担比率（分子）の構造'!M$52), IF('将来負担比率（分子）の構造'!M$52 &lt; 0, 0, '将来負担比率（分子）の構造'!M$52), NA())</f>
        <v>3934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743433</v>
      </c>
      <c r="S5" s="639"/>
      <c r="T5" s="639"/>
      <c r="U5" s="639"/>
      <c r="V5" s="639"/>
      <c r="W5" s="639"/>
      <c r="X5" s="639"/>
      <c r="Y5" s="686"/>
      <c r="Z5" s="699">
        <v>10</v>
      </c>
      <c r="AA5" s="699"/>
      <c r="AB5" s="699"/>
      <c r="AC5" s="699"/>
      <c r="AD5" s="700">
        <v>743433</v>
      </c>
      <c r="AE5" s="700"/>
      <c r="AF5" s="700"/>
      <c r="AG5" s="700"/>
      <c r="AH5" s="700"/>
      <c r="AI5" s="700"/>
      <c r="AJ5" s="700"/>
      <c r="AK5" s="700"/>
      <c r="AL5" s="687">
        <v>16.3</v>
      </c>
      <c r="AM5" s="656"/>
      <c r="AN5" s="656"/>
      <c r="AO5" s="688"/>
      <c r="AP5" s="675" t="s">
        <v>209</v>
      </c>
      <c r="AQ5" s="676"/>
      <c r="AR5" s="676"/>
      <c r="AS5" s="676"/>
      <c r="AT5" s="676"/>
      <c r="AU5" s="676"/>
      <c r="AV5" s="676"/>
      <c r="AW5" s="676"/>
      <c r="AX5" s="676"/>
      <c r="AY5" s="676"/>
      <c r="AZ5" s="676"/>
      <c r="BA5" s="676"/>
      <c r="BB5" s="676"/>
      <c r="BC5" s="676"/>
      <c r="BD5" s="676"/>
      <c r="BE5" s="676"/>
      <c r="BF5" s="677"/>
      <c r="BG5" s="588">
        <v>743433</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67569</v>
      </c>
      <c r="S6" s="589"/>
      <c r="T6" s="589"/>
      <c r="U6" s="589"/>
      <c r="V6" s="589"/>
      <c r="W6" s="589"/>
      <c r="X6" s="589"/>
      <c r="Y6" s="590"/>
      <c r="Z6" s="641">
        <v>0.9</v>
      </c>
      <c r="AA6" s="641"/>
      <c r="AB6" s="641"/>
      <c r="AC6" s="641"/>
      <c r="AD6" s="642">
        <v>67569</v>
      </c>
      <c r="AE6" s="642"/>
      <c r="AF6" s="642"/>
      <c r="AG6" s="642"/>
      <c r="AH6" s="642"/>
      <c r="AI6" s="642"/>
      <c r="AJ6" s="642"/>
      <c r="AK6" s="642"/>
      <c r="AL6" s="611">
        <v>1.5</v>
      </c>
      <c r="AM6" s="643"/>
      <c r="AN6" s="643"/>
      <c r="AO6" s="644"/>
      <c r="AP6" s="585" t="s">
        <v>215</v>
      </c>
      <c r="AQ6" s="586"/>
      <c r="AR6" s="586"/>
      <c r="AS6" s="586"/>
      <c r="AT6" s="586"/>
      <c r="AU6" s="586"/>
      <c r="AV6" s="586"/>
      <c r="AW6" s="586"/>
      <c r="AX6" s="586"/>
      <c r="AY6" s="586"/>
      <c r="AZ6" s="586"/>
      <c r="BA6" s="586"/>
      <c r="BB6" s="586"/>
      <c r="BC6" s="586"/>
      <c r="BD6" s="586"/>
      <c r="BE6" s="586"/>
      <c r="BF6" s="587"/>
      <c r="BG6" s="588">
        <v>743433</v>
      </c>
      <c r="BH6" s="589"/>
      <c r="BI6" s="589"/>
      <c r="BJ6" s="589"/>
      <c r="BK6" s="589"/>
      <c r="BL6" s="589"/>
      <c r="BM6" s="589"/>
      <c r="BN6" s="590"/>
      <c r="BO6" s="641">
        <v>100</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101683</v>
      </c>
      <c r="CS6" s="589"/>
      <c r="CT6" s="589"/>
      <c r="CU6" s="589"/>
      <c r="CV6" s="589"/>
      <c r="CW6" s="589"/>
      <c r="CX6" s="589"/>
      <c r="CY6" s="590"/>
      <c r="CZ6" s="641">
        <v>1.4</v>
      </c>
      <c r="DA6" s="641"/>
      <c r="DB6" s="641"/>
      <c r="DC6" s="641"/>
      <c r="DD6" s="594" t="s">
        <v>210</v>
      </c>
      <c r="DE6" s="589"/>
      <c r="DF6" s="589"/>
      <c r="DG6" s="589"/>
      <c r="DH6" s="589"/>
      <c r="DI6" s="589"/>
      <c r="DJ6" s="589"/>
      <c r="DK6" s="589"/>
      <c r="DL6" s="589"/>
      <c r="DM6" s="589"/>
      <c r="DN6" s="589"/>
      <c r="DO6" s="589"/>
      <c r="DP6" s="590"/>
      <c r="DQ6" s="594">
        <v>101683</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1296</v>
      </c>
      <c r="S7" s="589"/>
      <c r="T7" s="589"/>
      <c r="U7" s="589"/>
      <c r="V7" s="589"/>
      <c r="W7" s="589"/>
      <c r="X7" s="589"/>
      <c r="Y7" s="590"/>
      <c r="Z7" s="641">
        <v>0</v>
      </c>
      <c r="AA7" s="641"/>
      <c r="AB7" s="641"/>
      <c r="AC7" s="641"/>
      <c r="AD7" s="642">
        <v>1296</v>
      </c>
      <c r="AE7" s="642"/>
      <c r="AF7" s="642"/>
      <c r="AG7" s="642"/>
      <c r="AH7" s="642"/>
      <c r="AI7" s="642"/>
      <c r="AJ7" s="642"/>
      <c r="AK7" s="642"/>
      <c r="AL7" s="611">
        <v>0</v>
      </c>
      <c r="AM7" s="643"/>
      <c r="AN7" s="643"/>
      <c r="AO7" s="644"/>
      <c r="AP7" s="585" t="s">
        <v>218</v>
      </c>
      <c r="AQ7" s="586"/>
      <c r="AR7" s="586"/>
      <c r="AS7" s="586"/>
      <c r="AT7" s="586"/>
      <c r="AU7" s="586"/>
      <c r="AV7" s="586"/>
      <c r="AW7" s="586"/>
      <c r="AX7" s="586"/>
      <c r="AY7" s="586"/>
      <c r="AZ7" s="586"/>
      <c r="BA7" s="586"/>
      <c r="BB7" s="586"/>
      <c r="BC7" s="586"/>
      <c r="BD7" s="586"/>
      <c r="BE7" s="586"/>
      <c r="BF7" s="587"/>
      <c r="BG7" s="588">
        <v>302153</v>
      </c>
      <c r="BH7" s="589"/>
      <c r="BI7" s="589"/>
      <c r="BJ7" s="589"/>
      <c r="BK7" s="589"/>
      <c r="BL7" s="589"/>
      <c r="BM7" s="589"/>
      <c r="BN7" s="590"/>
      <c r="BO7" s="641">
        <v>40.6</v>
      </c>
      <c r="BP7" s="641"/>
      <c r="BQ7" s="641"/>
      <c r="BR7" s="641"/>
      <c r="BS7" s="642" t="s">
        <v>210</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1146625</v>
      </c>
      <c r="CS7" s="589"/>
      <c r="CT7" s="589"/>
      <c r="CU7" s="589"/>
      <c r="CV7" s="589"/>
      <c r="CW7" s="589"/>
      <c r="CX7" s="589"/>
      <c r="CY7" s="590"/>
      <c r="CZ7" s="641">
        <v>15.8</v>
      </c>
      <c r="DA7" s="641"/>
      <c r="DB7" s="641"/>
      <c r="DC7" s="641"/>
      <c r="DD7" s="594">
        <v>117728</v>
      </c>
      <c r="DE7" s="589"/>
      <c r="DF7" s="589"/>
      <c r="DG7" s="589"/>
      <c r="DH7" s="589"/>
      <c r="DI7" s="589"/>
      <c r="DJ7" s="589"/>
      <c r="DK7" s="589"/>
      <c r="DL7" s="589"/>
      <c r="DM7" s="589"/>
      <c r="DN7" s="589"/>
      <c r="DO7" s="589"/>
      <c r="DP7" s="590"/>
      <c r="DQ7" s="594">
        <v>957933</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2938</v>
      </c>
      <c r="S8" s="589"/>
      <c r="T8" s="589"/>
      <c r="U8" s="589"/>
      <c r="V8" s="589"/>
      <c r="W8" s="589"/>
      <c r="X8" s="589"/>
      <c r="Y8" s="590"/>
      <c r="Z8" s="641">
        <v>0</v>
      </c>
      <c r="AA8" s="641"/>
      <c r="AB8" s="641"/>
      <c r="AC8" s="641"/>
      <c r="AD8" s="642">
        <v>2938</v>
      </c>
      <c r="AE8" s="642"/>
      <c r="AF8" s="642"/>
      <c r="AG8" s="642"/>
      <c r="AH8" s="642"/>
      <c r="AI8" s="642"/>
      <c r="AJ8" s="642"/>
      <c r="AK8" s="642"/>
      <c r="AL8" s="611">
        <v>0.1</v>
      </c>
      <c r="AM8" s="643"/>
      <c r="AN8" s="643"/>
      <c r="AO8" s="644"/>
      <c r="AP8" s="585" t="s">
        <v>221</v>
      </c>
      <c r="AQ8" s="586"/>
      <c r="AR8" s="586"/>
      <c r="AS8" s="586"/>
      <c r="AT8" s="586"/>
      <c r="AU8" s="586"/>
      <c r="AV8" s="586"/>
      <c r="AW8" s="586"/>
      <c r="AX8" s="586"/>
      <c r="AY8" s="586"/>
      <c r="AZ8" s="586"/>
      <c r="BA8" s="586"/>
      <c r="BB8" s="586"/>
      <c r="BC8" s="586"/>
      <c r="BD8" s="586"/>
      <c r="BE8" s="586"/>
      <c r="BF8" s="587"/>
      <c r="BG8" s="588">
        <v>15403</v>
      </c>
      <c r="BH8" s="589"/>
      <c r="BI8" s="589"/>
      <c r="BJ8" s="589"/>
      <c r="BK8" s="589"/>
      <c r="BL8" s="589"/>
      <c r="BM8" s="589"/>
      <c r="BN8" s="590"/>
      <c r="BO8" s="641">
        <v>2.1</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1611046</v>
      </c>
      <c r="CS8" s="589"/>
      <c r="CT8" s="589"/>
      <c r="CU8" s="589"/>
      <c r="CV8" s="589"/>
      <c r="CW8" s="589"/>
      <c r="CX8" s="589"/>
      <c r="CY8" s="590"/>
      <c r="CZ8" s="641">
        <v>22.2</v>
      </c>
      <c r="DA8" s="641"/>
      <c r="DB8" s="641"/>
      <c r="DC8" s="641"/>
      <c r="DD8" s="594">
        <v>9679</v>
      </c>
      <c r="DE8" s="589"/>
      <c r="DF8" s="589"/>
      <c r="DG8" s="589"/>
      <c r="DH8" s="589"/>
      <c r="DI8" s="589"/>
      <c r="DJ8" s="589"/>
      <c r="DK8" s="589"/>
      <c r="DL8" s="589"/>
      <c r="DM8" s="589"/>
      <c r="DN8" s="589"/>
      <c r="DO8" s="589"/>
      <c r="DP8" s="590"/>
      <c r="DQ8" s="594">
        <v>922522</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1223</v>
      </c>
      <c r="S9" s="589"/>
      <c r="T9" s="589"/>
      <c r="U9" s="589"/>
      <c r="V9" s="589"/>
      <c r="W9" s="589"/>
      <c r="X9" s="589"/>
      <c r="Y9" s="590"/>
      <c r="Z9" s="641">
        <v>0</v>
      </c>
      <c r="AA9" s="641"/>
      <c r="AB9" s="641"/>
      <c r="AC9" s="641"/>
      <c r="AD9" s="642">
        <v>1223</v>
      </c>
      <c r="AE9" s="642"/>
      <c r="AF9" s="642"/>
      <c r="AG9" s="642"/>
      <c r="AH9" s="642"/>
      <c r="AI9" s="642"/>
      <c r="AJ9" s="642"/>
      <c r="AK9" s="642"/>
      <c r="AL9" s="611">
        <v>0</v>
      </c>
      <c r="AM9" s="643"/>
      <c r="AN9" s="643"/>
      <c r="AO9" s="644"/>
      <c r="AP9" s="585" t="s">
        <v>225</v>
      </c>
      <c r="AQ9" s="586"/>
      <c r="AR9" s="586"/>
      <c r="AS9" s="586"/>
      <c r="AT9" s="586"/>
      <c r="AU9" s="586"/>
      <c r="AV9" s="586"/>
      <c r="AW9" s="586"/>
      <c r="AX9" s="586"/>
      <c r="AY9" s="586"/>
      <c r="AZ9" s="586"/>
      <c r="BA9" s="586"/>
      <c r="BB9" s="586"/>
      <c r="BC9" s="586"/>
      <c r="BD9" s="586"/>
      <c r="BE9" s="586"/>
      <c r="BF9" s="587"/>
      <c r="BG9" s="588">
        <v>248567</v>
      </c>
      <c r="BH9" s="589"/>
      <c r="BI9" s="589"/>
      <c r="BJ9" s="589"/>
      <c r="BK9" s="589"/>
      <c r="BL9" s="589"/>
      <c r="BM9" s="589"/>
      <c r="BN9" s="590"/>
      <c r="BO9" s="641">
        <v>33.4</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674243</v>
      </c>
      <c r="CS9" s="589"/>
      <c r="CT9" s="589"/>
      <c r="CU9" s="589"/>
      <c r="CV9" s="589"/>
      <c r="CW9" s="589"/>
      <c r="CX9" s="589"/>
      <c r="CY9" s="590"/>
      <c r="CZ9" s="641">
        <v>9.3000000000000007</v>
      </c>
      <c r="DA9" s="641"/>
      <c r="DB9" s="641"/>
      <c r="DC9" s="641"/>
      <c r="DD9" s="594">
        <v>1000</v>
      </c>
      <c r="DE9" s="589"/>
      <c r="DF9" s="589"/>
      <c r="DG9" s="589"/>
      <c r="DH9" s="589"/>
      <c r="DI9" s="589"/>
      <c r="DJ9" s="589"/>
      <c r="DK9" s="589"/>
      <c r="DL9" s="589"/>
      <c r="DM9" s="589"/>
      <c r="DN9" s="589"/>
      <c r="DO9" s="589"/>
      <c r="DP9" s="590"/>
      <c r="DQ9" s="594">
        <v>586407</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125110</v>
      </c>
      <c r="S10" s="589"/>
      <c r="T10" s="589"/>
      <c r="U10" s="589"/>
      <c r="V10" s="589"/>
      <c r="W10" s="589"/>
      <c r="X10" s="589"/>
      <c r="Y10" s="590"/>
      <c r="Z10" s="641">
        <v>1.7</v>
      </c>
      <c r="AA10" s="641"/>
      <c r="AB10" s="641"/>
      <c r="AC10" s="641"/>
      <c r="AD10" s="642">
        <v>125110</v>
      </c>
      <c r="AE10" s="642"/>
      <c r="AF10" s="642"/>
      <c r="AG10" s="642"/>
      <c r="AH10" s="642"/>
      <c r="AI10" s="642"/>
      <c r="AJ10" s="642"/>
      <c r="AK10" s="642"/>
      <c r="AL10" s="611">
        <v>2.7</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17110</v>
      </c>
      <c r="BH10" s="589"/>
      <c r="BI10" s="589"/>
      <c r="BJ10" s="589"/>
      <c r="BK10" s="589"/>
      <c r="BL10" s="589"/>
      <c r="BM10" s="589"/>
      <c r="BN10" s="590"/>
      <c r="BO10" s="641">
        <v>2.2999999999999998</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9370</v>
      </c>
      <c r="CS10" s="589"/>
      <c r="CT10" s="589"/>
      <c r="CU10" s="589"/>
      <c r="CV10" s="589"/>
      <c r="CW10" s="589"/>
      <c r="CX10" s="589"/>
      <c r="CY10" s="590"/>
      <c r="CZ10" s="641">
        <v>0.1</v>
      </c>
      <c r="DA10" s="641"/>
      <c r="DB10" s="641"/>
      <c r="DC10" s="641"/>
      <c r="DD10" s="594" t="s">
        <v>222</v>
      </c>
      <c r="DE10" s="589"/>
      <c r="DF10" s="589"/>
      <c r="DG10" s="589"/>
      <c r="DH10" s="589"/>
      <c r="DI10" s="589"/>
      <c r="DJ10" s="589"/>
      <c r="DK10" s="589"/>
      <c r="DL10" s="589"/>
      <c r="DM10" s="589"/>
      <c r="DN10" s="589"/>
      <c r="DO10" s="589"/>
      <c r="DP10" s="590"/>
      <c r="DQ10" s="594">
        <v>5829</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21073</v>
      </c>
      <c r="BH11" s="589"/>
      <c r="BI11" s="589"/>
      <c r="BJ11" s="589"/>
      <c r="BK11" s="589"/>
      <c r="BL11" s="589"/>
      <c r="BM11" s="589"/>
      <c r="BN11" s="590"/>
      <c r="BO11" s="641">
        <v>2.8</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449988</v>
      </c>
      <c r="CS11" s="589"/>
      <c r="CT11" s="589"/>
      <c r="CU11" s="589"/>
      <c r="CV11" s="589"/>
      <c r="CW11" s="589"/>
      <c r="CX11" s="589"/>
      <c r="CY11" s="590"/>
      <c r="CZ11" s="641">
        <v>6.2</v>
      </c>
      <c r="DA11" s="641"/>
      <c r="DB11" s="641"/>
      <c r="DC11" s="641"/>
      <c r="DD11" s="594">
        <v>33634</v>
      </c>
      <c r="DE11" s="589"/>
      <c r="DF11" s="589"/>
      <c r="DG11" s="589"/>
      <c r="DH11" s="589"/>
      <c r="DI11" s="589"/>
      <c r="DJ11" s="589"/>
      <c r="DK11" s="589"/>
      <c r="DL11" s="589"/>
      <c r="DM11" s="589"/>
      <c r="DN11" s="589"/>
      <c r="DO11" s="589"/>
      <c r="DP11" s="590"/>
      <c r="DQ11" s="594">
        <v>350934</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317736</v>
      </c>
      <c r="BH12" s="589"/>
      <c r="BI12" s="589"/>
      <c r="BJ12" s="589"/>
      <c r="BK12" s="589"/>
      <c r="BL12" s="589"/>
      <c r="BM12" s="589"/>
      <c r="BN12" s="590"/>
      <c r="BO12" s="641">
        <v>42.7</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70664</v>
      </c>
      <c r="CS12" s="589"/>
      <c r="CT12" s="589"/>
      <c r="CU12" s="589"/>
      <c r="CV12" s="589"/>
      <c r="CW12" s="589"/>
      <c r="CX12" s="589"/>
      <c r="CY12" s="590"/>
      <c r="CZ12" s="641">
        <v>1</v>
      </c>
      <c r="DA12" s="641"/>
      <c r="DB12" s="641"/>
      <c r="DC12" s="641"/>
      <c r="DD12" s="594">
        <v>1245</v>
      </c>
      <c r="DE12" s="589"/>
      <c r="DF12" s="589"/>
      <c r="DG12" s="589"/>
      <c r="DH12" s="589"/>
      <c r="DI12" s="589"/>
      <c r="DJ12" s="589"/>
      <c r="DK12" s="589"/>
      <c r="DL12" s="589"/>
      <c r="DM12" s="589"/>
      <c r="DN12" s="589"/>
      <c r="DO12" s="589"/>
      <c r="DP12" s="590"/>
      <c r="DQ12" s="594">
        <v>64889</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8712</v>
      </c>
      <c r="S13" s="589"/>
      <c r="T13" s="589"/>
      <c r="U13" s="589"/>
      <c r="V13" s="589"/>
      <c r="W13" s="589"/>
      <c r="X13" s="589"/>
      <c r="Y13" s="590"/>
      <c r="Z13" s="641">
        <v>0.1</v>
      </c>
      <c r="AA13" s="641"/>
      <c r="AB13" s="641"/>
      <c r="AC13" s="641"/>
      <c r="AD13" s="642">
        <v>8712</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299414</v>
      </c>
      <c r="BH13" s="589"/>
      <c r="BI13" s="589"/>
      <c r="BJ13" s="589"/>
      <c r="BK13" s="589"/>
      <c r="BL13" s="589"/>
      <c r="BM13" s="589"/>
      <c r="BN13" s="590"/>
      <c r="BO13" s="641">
        <v>40.299999999999997</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710150</v>
      </c>
      <c r="CS13" s="589"/>
      <c r="CT13" s="589"/>
      <c r="CU13" s="589"/>
      <c r="CV13" s="589"/>
      <c r="CW13" s="589"/>
      <c r="CX13" s="589"/>
      <c r="CY13" s="590"/>
      <c r="CZ13" s="641">
        <v>9.8000000000000007</v>
      </c>
      <c r="DA13" s="641"/>
      <c r="DB13" s="641"/>
      <c r="DC13" s="641"/>
      <c r="DD13" s="594">
        <v>457287</v>
      </c>
      <c r="DE13" s="589"/>
      <c r="DF13" s="589"/>
      <c r="DG13" s="589"/>
      <c r="DH13" s="589"/>
      <c r="DI13" s="589"/>
      <c r="DJ13" s="589"/>
      <c r="DK13" s="589"/>
      <c r="DL13" s="589"/>
      <c r="DM13" s="589"/>
      <c r="DN13" s="589"/>
      <c r="DO13" s="589"/>
      <c r="DP13" s="590"/>
      <c r="DQ13" s="594">
        <v>320930</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32525</v>
      </c>
      <c r="BH14" s="589"/>
      <c r="BI14" s="589"/>
      <c r="BJ14" s="589"/>
      <c r="BK14" s="589"/>
      <c r="BL14" s="589"/>
      <c r="BM14" s="589"/>
      <c r="BN14" s="590"/>
      <c r="BO14" s="641">
        <v>4.4000000000000004</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813527</v>
      </c>
      <c r="CS14" s="589"/>
      <c r="CT14" s="589"/>
      <c r="CU14" s="589"/>
      <c r="CV14" s="589"/>
      <c r="CW14" s="589"/>
      <c r="CX14" s="589"/>
      <c r="CY14" s="590"/>
      <c r="CZ14" s="641">
        <v>11.2</v>
      </c>
      <c r="DA14" s="641"/>
      <c r="DB14" s="641"/>
      <c r="DC14" s="641"/>
      <c r="DD14" s="594">
        <v>239002</v>
      </c>
      <c r="DE14" s="589"/>
      <c r="DF14" s="589"/>
      <c r="DG14" s="589"/>
      <c r="DH14" s="589"/>
      <c r="DI14" s="589"/>
      <c r="DJ14" s="589"/>
      <c r="DK14" s="589"/>
      <c r="DL14" s="589"/>
      <c r="DM14" s="589"/>
      <c r="DN14" s="589"/>
      <c r="DO14" s="589"/>
      <c r="DP14" s="590"/>
      <c r="DQ14" s="594">
        <v>457263</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942</v>
      </c>
      <c r="S15" s="589"/>
      <c r="T15" s="589"/>
      <c r="U15" s="589"/>
      <c r="V15" s="589"/>
      <c r="W15" s="589"/>
      <c r="X15" s="589"/>
      <c r="Y15" s="590"/>
      <c r="Z15" s="641">
        <v>0</v>
      </c>
      <c r="AA15" s="641"/>
      <c r="AB15" s="641"/>
      <c r="AC15" s="641"/>
      <c r="AD15" s="642">
        <v>942</v>
      </c>
      <c r="AE15" s="642"/>
      <c r="AF15" s="642"/>
      <c r="AG15" s="642"/>
      <c r="AH15" s="642"/>
      <c r="AI15" s="642"/>
      <c r="AJ15" s="642"/>
      <c r="AK15" s="642"/>
      <c r="AL15" s="611">
        <v>0</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91019</v>
      </c>
      <c r="BH15" s="589"/>
      <c r="BI15" s="589"/>
      <c r="BJ15" s="589"/>
      <c r="BK15" s="589"/>
      <c r="BL15" s="589"/>
      <c r="BM15" s="589"/>
      <c r="BN15" s="590"/>
      <c r="BO15" s="641">
        <v>12.2</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535760</v>
      </c>
      <c r="CS15" s="589"/>
      <c r="CT15" s="589"/>
      <c r="CU15" s="589"/>
      <c r="CV15" s="589"/>
      <c r="CW15" s="589"/>
      <c r="CX15" s="589"/>
      <c r="CY15" s="590"/>
      <c r="CZ15" s="641">
        <v>7.4</v>
      </c>
      <c r="DA15" s="641"/>
      <c r="DB15" s="641"/>
      <c r="DC15" s="641"/>
      <c r="DD15" s="594">
        <v>3368</v>
      </c>
      <c r="DE15" s="589"/>
      <c r="DF15" s="589"/>
      <c r="DG15" s="589"/>
      <c r="DH15" s="589"/>
      <c r="DI15" s="589"/>
      <c r="DJ15" s="589"/>
      <c r="DK15" s="589"/>
      <c r="DL15" s="589"/>
      <c r="DM15" s="589"/>
      <c r="DN15" s="589"/>
      <c r="DO15" s="589"/>
      <c r="DP15" s="590"/>
      <c r="DQ15" s="594">
        <v>480439</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4033733</v>
      </c>
      <c r="S16" s="589"/>
      <c r="T16" s="589"/>
      <c r="U16" s="589"/>
      <c r="V16" s="589"/>
      <c r="W16" s="589"/>
      <c r="X16" s="589"/>
      <c r="Y16" s="590"/>
      <c r="Z16" s="641">
        <v>54.4</v>
      </c>
      <c r="AA16" s="641"/>
      <c r="AB16" s="641"/>
      <c r="AC16" s="641"/>
      <c r="AD16" s="642">
        <v>3611630</v>
      </c>
      <c r="AE16" s="642"/>
      <c r="AF16" s="642"/>
      <c r="AG16" s="642"/>
      <c r="AH16" s="642"/>
      <c r="AI16" s="642"/>
      <c r="AJ16" s="642"/>
      <c r="AK16" s="642"/>
      <c r="AL16" s="611">
        <v>79.099999999999994</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15699</v>
      </c>
      <c r="CS16" s="589"/>
      <c r="CT16" s="589"/>
      <c r="CU16" s="589"/>
      <c r="CV16" s="589"/>
      <c r="CW16" s="589"/>
      <c r="CX16" s="589"/>
      <c r="CY16" s="590"/>
      <c r="CZ16" s="641">
        <v>0.2</v>
      </c>
      <c r="DA16" s="641"/>
      <c r="DB16" s="641"/>
      <c r="DC16" s="641"/>
      <c r="DD16" s="594" t="s">
        <v>222</v>
      </c>
      <c r="DE16" s="589"/>
      <c r="DF16" s="589"/>
      <c r="DG16" s="589"/>
      <c r="DH16" s="589"/>
      <c r="DI16" s="589"/>
      <c r="DJ16" s="589"/>
      <c r="DK16" s="589"/>
      <c r="DL16" s="589"/>
      <c r="DM16" s="589"/>
      <c r="DN16" s="589"/>
      <c r="DO16" s="589"/>
      <c r="DP16" s="590"/>
      <c r="DQ16" s="594">
        <v>10789</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3611630</v>
      </c>
      <c r="S17" s="589"/>
      <c r="T17" s="589"/>
      <c r="U17" s="589"/>
      <c r="V17" s="589"/>
      <c r="W17" s="589"/>
      <c r="X17" s="589"/>
      <c r="Y17" s="590"/>
      <c r="Z17" s="641">
        <v>48.7</v>
      </c>
      <c r="AA17" s="641"/>
      <c r="AB17" s="641"/>
      <c r="AC17" s="641"/>
      <c r="AD17" s="642">
        <v>3611630</v>
      </c>
      <c r="AE17" s="642"/>
      <c r="AF17" s="642"/>
      <c r="AG17" s="642"/>
      <c r="AH17" s="642"/>
      <c r="AI17" s="642"/>
      <c r="AJ17" s="642"/>
      <c r="AK17" s="642"/>
      <c r="AL17" s="611">
        <v>79.099999999999994</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1127930</v>
      </c>
      <c r="CS17" s="589"/>
      <c r="CT17" s="589"/>
      <c r="CU17" s="589"/>
      <c r="CV17" s="589"/>
      <c r="CW17" s="589"/>
      <c r="CX17" s="589"/>
      <c r="CY17" s="590"/>
      <c r="CZ17" s="641">
        <v>15.5</v>
      </c>
      <c r="DA17" s="641"/>
      <c r="DB17" s="641"/>
      <c r="DC17" s="641"/>
      <c r="DD17" s="594" t="s">
        <v>222</v>
      </c>
      <c r="DE17" s="589"/>
      <c r="DF17" s="589"/>
      <c r="DG17" s="589"/>
      <c r="DH17" s="589"/>
      <c r="DI17" s="589"/>
      <c r="DJ17" s="589"/>
      <c r="DK17" s="589"/>
      <c r="DL17" s="589"/>
      <c r="DM17" s="589"/>
      <c r="DN17" s="589"/>
      <c r="DO17" s="589"/>
      <c r="DP17" s="590"/>
      <c r="DQ17" s="594">
        <v>1079174</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422031</v>
      </c>
      <c r="S18" s="589"/>
      <c r="T18" s="589"/>
      <c r="U18" s="589"/>
      <c r="V18" s="589"/>
      <c r="W18" s="589"/>
      <c r="X18" s="589"/>
      <c r="Y18" s="590"/>
      <c r="Z18" s="641">
        <v>5.7</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72</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4984956</v>
      </c>
      <c r="S20" s="589"/>
      <c r="T20" s="589"/>
      <c r="U20" s="589"/>
      <c r="V20" s="589"/>
      <c r="W20" s="589"/>
      <c r="X20" s="589"/>
      <c r="Y20" s="590"/>
      <c r="Z20" s="641">
        <v>67.3</v>
      </c>
      <c r="AA20" s="641"/>
      <c r="AB20" s="641"/>
      <c r="AC20" s="641"/>
      <c r="AD20" s="642">
        <v>4562853</v>
      </c>
      <c r="AE20" s="642"/>
      <c r="AF20" s="642"/>
      <c r="AG20" s="642"/>
      <c r="AH20" s="642"/>
      <c r="AI20" s="642"/>
      <c r="AJ20" s="642"/>
      <c r="AK20" s="642"/>
      <c r="AL20" s="611">
        <v>99.9</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7266685</v>
      </c>
      <c r="CS20" s="589"/>
      <c r="CT20" s="589"/>
      <c r="CU20" s="589"/>
      <c r="CV20" s="589"/>
      <c r="CW20" s="589"/>
      <c r="CX20" s="589"/>
      <c r="CY20" s="590"/>
      <c r="CZ20" s="641">
        <v>100</v>
      </c>
      <c r="DA20" s="641"/>
      <c r="DB20" s="641"/>
      <c r="DC20" s="641"/>
      <c r="DD20" s="594">
        <v>862943</v>
      </c>
      <c r="DE20" s="589"/>
      <c r="DF20" s="589"/>
      <c r="DG20" s="589"/>
      <c r="DH20" s="589"/>
      <c r="DI20" s="589"/>
      <c r="DJ20" s="589"/>
      <c r="DK20" s="589"/>
      <c r="DL20" s="589"/>
      <c r="DM20" s="589"/>
      <c r="DN20" s="589"/>
      <c r="DO20" s="589"/>
      <c r="DP20" s="590"/>
      <c r="DQ20" s="594">
        <v>5338792</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658</v>
      </c>
      <c r="S21" s="589"/>
      <c r="T21" s="589"/>
      <c r="U21" s="589"/>
      <c r="V21" s="589"/>
      <c r="W21" s="589"/>
      <c r="X21" s="589"/>
      <c r="Y21" s="590"/>
      <c r="Z21" s="641">
        <v>0</v>
      </c>
      <c r="AA21" s="641"/>
      <c r="AB21" s="641"/>
      <c r="AC21" s="641"/>
      <c r="AD21" s="642">
        <v>658</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14117</v>
      </c>
      <c r="S22" s="589"/>
      <c r="T22" s="589"/>
      <c r="U22" s="589"/>
      <c r="V22" s="589"/>
      <c r="W22" s="589"/>
      <c r="X22" s="589"/>
      <c r="Y22" s="590"/>
      <c r="Z22" s="641">
        <v>0.2</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103815</v>
      </c>
      <c r="S23" s="589"/>
      <c r="T23" s="589"/>
      <c r="U23" s="589"/>
      <c r="V23" s="589"/>
      <c r="W23" s="589"/>
      <c r="X23" s="589"/>
      <c r="Y23" s="590"/>
      <c r="Z23" s="641">
        <v>1.4</v>
      </c>
      <c r="AA23" s="641"/>
      <c r="AB23" s="641"/>
      <c r="AC23" s="641"/>
      <c r="AD23" s="642">
        <v>2208</v>
      </c>
      <c r="AE23" s="642"/>
      <c r="AF23" s="642"/>
      <c r="AG23" s="642"/>
      <c r="AH23" s="642"/>
      <c r="AI23" s="642"/>
      <c r="AJ23" s="642"/>
      <c r="AK23" s="642"/>
      <c r="AL23" s="611">
        <v>0</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7865</v>
      </c>
      <c r="S24" s="589"/>
      <c r="T24" s="589"/>
      <c r="U24" s="589"/>
      <c r="V24" s="589"/>
      <c r="W24" s="589"/>
      <c r="X24" s="589"/>
      <c r="Y24" s="590"/>
      <c r="Z24" s="641">
        <v>0.1</v>
      </c>
      <c r="AA24" s="641"/>
      <c r="AB24" s="641"/>
      <c r="AC24" s="641"/>
      <c r="AD24" s="642">
        <v>19</v>
      </c>
      <c r="AE24" s="642"/>
      <c r="AF24" s="642"/>
      <c r="AG24" s="642"/>
      <c r="AH24" s="642"/>
      <c r="AI24" s="642"/>
      <c r="AJ24" s="642"/>
      <c r="AK24" s="642"/>
      <c r="AL24" s="611">
        <v>0</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3080568</v>
      </c>
      <c r="CS24" s="639"/>
      <c r="CT24" s="639"/>
      <c r="CU24" s="639"/>
      <c r="CV24" s="639"/>
      <c r="CW24" s="639"/>
      <c r="CX24" s="639"/>
      <c r="CY24" s="686"/>
      <c r="CZ24" s="690">
        <v>42.4</v>
      </c>
      <c r="DA24" s="691"/>
      <c r="DB24" s="691"/>
      <c r="DC24" s="692"/>
      <c r="DD24" s="685">
        <v>2471768</v>
      </c>
      <c r="DE24" s="639"/>
      <c r="DF24" s="639"/>
      <c r="DG24" s="639"/>
      <c r="DH24" s="639"/>
      <c r="DI24" s="639"/>
      <c r="DJ24" s="639"/>
      <c r="DK24" s="686"/>
      <c r="DL24" s="685">
        <v>2466071</v>
      </c>
      <c r="DM24" s="639"/>
      <c r="DN24" s="639"/>
      <c r="DO24" s="639"/>
      <c r="DP24" s="639"/>
      <c r="DQ24" s="639"/>
      <c r="DR24" s="639"/>
      <c r="DS24" s="639"/>
      <c r="DT24" s="639"/>
      <c r="DU24" s="639"/>
      <c r="DV24" s="686"/>
      <c r="DW24" s="687">
        <v>51.2</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647021</v>
      </c>
      <c r="S25" s="589"/>
      <c r="T25" s="589"/>
      <c r="U25" s="589"/>
      <c r="V25" s="589"/>
      <c r="W25" s="589"/>
      <c r="X25" s="589"/>
      <c r="Y25" s="590"/>
      <c r="Z25" s="641">
        <v>8.6999999999999993</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1228573</v>
      </c>
      <c r="CS25" s="607"/>
      <c r="CT25" s="607"/>
      <c r="CU25" s="607"/>
      <c r="CV25" s="607"/>
      <c r="CW25" s="607"/>
      <c r="CX25" s="607"/>
      <c r="CY25" s="608"/>
      <c r="CZ25" s="591">
        <v>16.899999999999999</v>
      </c>
      <c r="DA25" s="609"/>
      <c r="DB25" s="609"/>
      <c r="DC25" s="610"/>
      <c r="DD25" s="594">
        <v>1165016</v>
      </c>
      <c r="DE25" s="607"/>
      <c r="DF25" s="607"/>
      <c r="DG25" s="607"/>
      <c r="DH25" s="607"/>
      <c r="DI25" s="607"/>
      <c r="DJ25" s="607"/>
      <c r="DK25" s="608"/>
      <c r="DL25" s="594">
        <v>1160912</v>
      </c>
      <c r="DM25" s="607"/>
      <c r="DN25" s="607"/>
      <c r="DO25" s="607"/>
      <c r="DP25" s="607"/>
      <c r="DQ25" s="607"/>
      <c r="DR25" s="607"/>
      <c r="DS25" s="607"/>
      <c r="DT25" s="607"/>
      <c r="DU25" s="607"/>
      <c r="DV25" s="608"/>
      <c r="DW25" s="611">
        <v>24.1</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740588</v>
      </c>
      <c r="CS26" s="589"/>
      <c r="CT26" s="589"/>
      <c r="CU26" s="589"/>
      <c r="CV26" s="589"/>
      <c r="CW26" s="589"/>
      <c r="CX26" s="589"/>
      <c r="CY26" s="590"/>
      <c r="CZ26" s="591">
        <v>10.199999999999999</v>
      </c>
      <c r="DA26" s="609"/>
      <c r="DB26" s="609"/>
      <c r="DC26" s="610"/>
      <c r="DD26" s="594">
        <v>681013</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397116</v>
      </c>
      <c r="S27" s="589"/>
      <c r="T27" s="589"/>
      <c r="U27" s="589"/>
      <c r="V27" s="589"/>
      <c r="W27" s="589"/>
      <c r="X27" s="589"/>
      <c r="Y27" s="590"/>
      <c r="Z27" s="641">
        <v>5.4</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743433</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724065</v>
      </c>
      <c r="CS27" s="607"/>
      <c r="CT27" s="607"/>
      <c r="CU27" s="607"/>
      <c r="CV27" s="607"/>
      <c r="CW27" s="607"/>
      <c r="CX27" s="607"/>
      <c r="CY27" s="608"/>
      <c r="CZ27" s="591">
        <v>10</v>
      </c>
      <c r="DA27" s="609"/>
      <c r="DB27" s="609"/>
      <c r="DC27" s="610"/>
      <c r="DD27" s="594">
        <v>227578</v>
      </c>
      <c r="DE27" s="607"/>
      <c r="DF27" s="607"/>
      <c r="DG27" s="607"/>
      <c r="DH27" s="607"/>
      <c r="DI27" s="607"/>
      <c r="DJ27" s="607"/>
      <c r="DK27" s="608"/>
      <c r="DL27" s="594">
        <v>225985</v>
      </c>
      <c r="DM27" s="607"/>
      <c r="DN27" s="607"/>
      <c r="DO27" s="607"/>
      <c r="DP27" s="607"/>
      <c r="DQ27" s="607"/>
      <c r="DR27" s="607"/>
      <c r="DS27" s="607"/>
      <c r="DT27" s="607"/>
      <c r="DU27" s="607"/>
      <c r="DV27" s="608"/>
      <c r="DW27" s="611">
        <v>4.7</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15154</v>
      </c>
      <c r="S28" s="589"/>
      <c r="T28" s="589"/>
      <c r="U28" s="589"/>
      <c r="V28" s="589"/>
      <c r="W28" s="589"/>
      <c r="X28" s="589"/>
      <c r="Y28" s="590"/>
      <c r="Z28" s="641">
        <v>0.2</v>
      </c>
      <c r="AA28" s="641"/>
      <c r="AB28" s="641"/>
      <c r="AC28" s="641"/>
      <c r="AD28" s="642">
        <v>100</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1127930</v>
      </c>
      <c r="CS28" s="589"/>
      <c r="CT28" s="589"/>
      <c r="CU28" s="589"/>
      <c r="CV28" s="589"/>
      <c r="CW28" s="589"/>
      <c r="CX28" s="589"/>
      <c r="CY28" s="590"/>
      <c r="CZ28" s="591">
        <v>15.5</v>
      </c>
      <c r="DA28" s="609"/>
      <c r="DB28" s="609"/>
      <c r="DC28" s="610"/>
      <c r="DD28" s="594">
        <v>1079174</v>
      </c>
      <c r="DE28" s="589"/>
      <c r="DF28" s="589"/>
      <c r="DG28" s="589"/>
      <c r="DH28" s="589"/>
      <c r="DI28" s="589"/>
      <c r="DJ28" s="589"/>
      <c r="DK28" s="590"/>
      <c r="DL28" s="594">
        <v>1079174</v>
      </c>
      <c r="DM28" s="589"/>
      <c r="DN28" s="589"/>
      <c r="DO28" s="589"/>
      <c r="DP28" s="589"/>
      <c r="DQ28" s="589"/>
      <c r="DR28" s="589"/>
      <c r="DS28" s="589"/>
      <c r="DT28" s="589"/>
      <c r="DU28" s="589"/>
      <c r="DV28" s="590"/>
      <c r="DW28" s="611">
        <v>22.4</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5371</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1126643</v>
      </c>
      <c r="CS29" s="607"/>
      <c r="CT29" s="607"/>
      <c r="CU29" s="607"/>
      <c r="CV29" s="607"/>
      <c r="CW29" s="607"/>
      <c r="CX29" s="607"/>
      <c r="CY29" s="608"/>
      <c r="CZ29" s="591">
        <v>15.5</v>
      </c>
      <c r="DA29" s="609"/>
      <c r="DB29" s="609"/>
      <c r="DC29" s="610"/>
      <c r="DD29" s="594">
        <v>1077887</v>
      </c>
      <c r="DE29" s="607"/>
      <c r="DF29" s="607"/>
      <c r="DG29" s="607"/>
      <c r="DH29" s="607"/>
      <c r="DI29" s="607"/>
      <c r="DJ29" s="607"/>
      <c r="DK29" s="608"/>
      <c r="DL29" s="594">
        <v>1077887</v>
      </c>
      <c r="DM29" s="607"/>
      <c r="DN29" s="607"/>
      <c r="DO29" s="607"/>
      <c r="DP29" s="607"/>
      <c r="DQ29" s="607"/>
      <c r="DR29" s="607"/>
      <c r="DS29" s="607"/>
      <c r="DT29" s="607"/>
      <c r="DU29" s="607"/>
      <c r="DV29" s="608"/>
      <c r="DW29" s="611">
        <v>22.4</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142725</v>
      </c>
      <c r="S30" s="589"/>
      <c r="T30" s="589"/>
      <c r="U30" s="589"/>
      <c r="V30" s="589"/>
      <c r="W30" s="589"/>
      <c r="X30" s="589"/>
      <c r="Y30" s="590"/>
      <c r="Z30" s="641">
        <v>1.9</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171</v>
      </c>
      <c r="AY30" s="676"/>
      <c r="AZ30" s="676"/>
      <c r="BA30" s="676"/>
      <c r="BB30" s="676"/>
      <c r="BC30" s="676"/>
      <c r="BD30" s="676"/>
      <c r="BE30" s="676"/>
      <c r="BF30" s="677"/>
      <c r="BG30" s="654">
        <v>96.4</v>
      </c>
      <c r="BH30" s="655"/>
      <c r="BI30" s="655"/>
      <c r="BJ30" s="655"/>
      <c r="BK30" s="655"/>
      <c r="BL30" s="655"/>
      <c r="BM30" s="656">
        <v>78.5</v>
      </c>
      <c r="BN30" s="655"/>
      <c r="BO30" s="655"/>
      <c r="BP30" s="655"/>
      <c r="BQ30" s="657"/>
      <c r="BR30" s="654">
        <v>95.6</v>
      </c>
      <c r="BS30" s="655"/>
      <c r="BT30" s="655"/>
      <c r="BU30" s="655"/>
      <c r="BV30" s="655"/>
      <c r="BW30" s="655"/>
      <c r="BX30" s="656">
        <v>78.2</v>
      </c>
      <c r="BY30" s="655"/>
      <c r="BZ30" s="655"/>
      <c r="CA30" s="655"/>
      <c r="CB30" s="657"/>
      <c r="CD30" s="660"/>
      <c r="CE30" s="661"/>
      <c r="CF30" s="625" t="s">
        <v>294</v>
      </c>
      <c r="CG30" s="622"/>
      <c r="CH30" s="622"/>
      <c r="CI30" s="622"/>
      <c r="CJ30" s="622"/>
      <c r="CK30" s="622"/>
      <c r="CL30" s="622"/>
      <c r="CM30" s="622"/>
      <c r="CN30" s="622"/>
      <c r="CO30" s="622"/>
      <c r="CP30" s="622"/>
      <c r="CQ30" s="623"/>
      <c r="CR30" s="588">
        <v>994045</v>
      </c>
      <c r="CS30" s="589"/>
      <c r="CT30" s="589"/>
      <c r="CU30" s="589"/>
      <c r="CV30" s="589"/>
      <c r="CW30" s="589"/>
      <c r="CX30" s="589"/>
      <c r="CY30" s="590"/>
      <c r="CZ30" s="591">
        <v>13.7</v>
      </c>
      <c r="DA30" s="609"/>
      <c r="DB30" s="609"/>
      <c r="DC30" s="610"/>
      <c r="DD30" s="594">
        <v>945289</v>
      </c>
      <c r="DE30" s="589"/>
      <c r="DF30" s="589"/>
      <c r="DG30" s="589"/>
      <c r="DH30" s="589"/>
      <c r="DI30" s="589"/>
      <c r="DJ30" s="589"/>
      <c r="DK30" s="590"/>
      <c r="DL30" s="594">
        <v>945289</v>
      </c>
      <c r="DM30" s="589"/>
      <c r="DN30" s="589"/>
      <c r="DO30" s="589"/>
      <c r="DP30" s="589"/>
      <c r="DQ30" s="589"/>
      <c r="DR30" s="589"/>
      <c r="DS30" s="589"/>
      <c r="DT30" s="589"/>
      <c r="DU30" s="589"/>
      <c r="DV30" s="590"/>
      <c r="DW30" s="611">
        <v>19.600000000000001</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98182</v>
      </c>
      <c r="S31" s="589"/>
      <c r="T31" s="589"/>
      <c r="U31" s="589"/>
      <c r="V31" s="589"/>
      <c r="W31" s="589"/>
      <c r="X31" s="589"/>
      <c r="Y31" s="590"/>
      <c r="Z31" s="641">
        <v>1.3</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96.4</v>
      </c>
      <c r="BH31" s="607"/>
      <c r="BI31" s="607"/>
      <c r="BJ31" s="607"/>
      <c r="BK31" s="607"/>
      <c r="BL31" s="607"/>
      <c r="BM31" s="643">
        <v>81.8</v>
      </c>
      <c r="BN31" s="653"/>
      <c r="BO31" s="653"/>
      <c r="BP31" s="653"/>
      <c r="BQ31" s="617"/>
      <c r="BR31" s="652">
        <v>94.7</v>
      </c>
      <c r="BS31" s="607"/>
      <c r="BT31" s="607"/>
      <c r="BU31" s="607"/>
      <c r="BV31" s="607"/>
      <c r="BW31" s="607"/>
      <c r="BX31" s="643">
        <v>80.2</v>
      </c>
      <c r="BY31" s="653"/>
      <c r="BZ31" s="653"/>
      <c r="CA31" s="653"/>
      <c r="CB31" s="617"/>
      <c r="CD31" s="660"/>
      <c r="CE31" s="661"/>
      <c r="CF31" s="625" t="s">
        <v>298</v>
      </c>
      <c r="CG31" s="622"/>
      <c r="CH31" s="622"/>
      <c r="CI31" s="622"/>
      <c r="CJ31" s="622"/>
      <c r="CK31" s="622"/>
      <c r="CL31" s="622"/>
      <c r="CM31" s="622"/>
      <c r="CN31" s="622"/>
      <c r="CO31" s="622"/>
      <c r="CP31" s="622"/>
      <c r="CQ31" s="623"/>
      <c r="CR31" s="588">
        <v>132598</v>
      </c>
      <c r="CS31" s="607"/>
      <c r="CT31" s="607"/>
      <c r="CU31" s="607"/>
      <c r="CV31" s="607"/>
      <c r="CW31" s="607"/>
      <c r="CX31" s="607"/>
      <c r="CY31" s="608"/>
      <c r="CZ31" s="591">
        <v>1.8</v>
      </c>
      <c r="DA31" s="609"/>
      <c r="DB31" s="609"/>
      <c r="DC31" s="610"/>
      <c r="DD31" s="594">
        <v>132598</v>
      </c>
      <c r="DE31" s="607"/>
      <c r="DF31" s="607"/>
      <c r="DG31" s="607"/>
      <c r="DH31" s="607"/>
      <c r="DI31" s="607"/>
      <c r="DJ31" s="607"/>
      <c r="DK31" s="608"/>
      <c r="DL31" s="594">
        <v>132598</v>
      </c>
      <c r="DM31" s="607"/>
      <c r="DN31" s="607"/>
      <c r="DO31" s="607"/>
      <c r="DP31" s="607"/>
      <c r="DQ31" s="607"/>
      <c r="DR31" s="607"/>
      <c r="DS31" s="607"/>
      <c r="DT31" s="607"/>
      <c r="DU31" s="607"/>
      <c r="DV31" s="608"/>
      <c r="DW31" s="611">
        <v>2.8</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117666</v>
      </c>
      <c r="S32" s="589"/>
      <c r="T32" s="589"/>
      <c r="U32" s="589"/>
      <c r="V32" s="589"/>
      <c r="W32" s="589"/>
      <c r="X32" s="589"/>
      <c r="Y32" s="590"/>
      <c r="Z32" s="641">
        <v>1.6</v>
      </c>
      <c r="AA32" s="641"/>
      <c r="AB32" s="641"/>
      <c r="AC32" s="641"/>
      <c r="AD32" s="642">
        <v>430</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95.1</v>
      </c>
      <c r="BH32" s="573"/>
      <c r="BI32" s="573"/>
      <c r="BJ32" s="573"/>
      <c r="BK32" s="573"/>
      <c r="BL32" s="573"/>
      <c r="BM32" s="636">
        <v>69.599999999999994</v>
      </c>
      <c r="BN32" s="573"/>
      <c r="BO32" s="573"/>
      <c r="BP32" s="573"/>
      <c r="BQ32" s="630"/>
      <c r="BR32" s="651">
        <v>94.6</v>
      </c>
      <c r="BS32" s="573"/>
      <c r="BT32" s="573"/>
      <c r="BU32" s="573"/>
      <c r="BV32" s="573"/>
      <c r="BW32" s="573"/>
      <c r="BX32" s="636">
        <v>69.7</v>
      </c>
      <c r="BY32" s="573"/>
      <c r="BZ32" s="573"/>
      <c r="CA32" s="573"/>
      <c r="CB32" s="630"/>
      <c r="CD32" s="662"/>
      <c r="CE32" s="663"/>
      <c r="CF32" s="625" t="s">
        <v>301</v>
      </c>
      <c r="CG32" s="622"/>
      <c r="CH32" s="622"/>
      <c r="CI32" s="622"/>
      <c r="CJ32" s="622"/>
      <c r="CK32" s="622"/>
      <c r="CL32" s="622"/>
      <c r="CM32" s="622"/>
      <c r="CN32" s="622"/>
      <c r="CO32" s="622"/>
      <c r="CP32" s="622"/>
      <c r="CQ32" s="623"/>
      <c r="CR32" s="588">
        <v>1287</v>
      </c>
      <c r="CS32" s="589"/>
      <c r="CT32" s="589"/>
      <c r="CU32" s="589"/>
      <c r="CV32" s="589"/>
      <c r="CW32" s="589"/>
      <c r="CX32" s="589"/>
      <c r="CY32" s="590"/>
      <c r="CZ32" s="591">
        <v>0</v>
      </c>
      <c r="DA32" s="609"/>
      <c r="DB32" s="609"/>
      <c r="DC32" s="610"/>
      <c r="DD32" s="594">
        <v>1287</v>
      </c>
      <c r="DE32" s="589"/>
      <c r="DF32" s="589"/>
      <c r="DG32" s="589"/>
      <c r="DH32" s="589"/>
      <c r="DI32" s="589"/>
      <c r="DJ32" s="589"/>
      <c r="DK32" s="590"/>
      <c r="DL32" s="594">
        <v>1287</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876900</v>
      </c>
      <c r="S33" s="589"/>
      <c r="T33" s="589"/>
      <c r="U33" s="589"/>
      <c r="V33" s="589"/>
      <c r="W33" s="589"/>
      <c r="X33" s="589"/>
      <c r="Y33" s="590"/>
      <c r="Z33" s="641">
        <v>11.8</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3307475</v>
      </c>
      <c r="CS33" s="607"/>
      <c r="CT33" s="607"/>
      <c r="CU33" s="607"/>
      <c r="CV33" s="607"/>
      <c r="CW33" s="607"/>
      <c r="CX33" s="607"/>
      <c r="CY33" s="608"/>
      <c r="CZ33" s="591">
        <v>45.5</v>
      </c>
      <c r="DA33" s="609"/>
      <c r="DB33" s="609"/>
      <c r="DC33" s="610"/>
      <c r="DD33" s="594">
        <v>2702784</v>
      </c>
      <c r="DE33" s="607"/>
      <c r="DF33" s="607"/>
      <c r="DG33" s="607"/>
      <c r="DH33" s="607"/>
      <c r="DI33" s="607"/>
      <c r="DJ33" s="607"/>
      <c r="DK33" s="608"/>
      <c r="DL33" s="594">
        <v>1839603</v>
      </c>
      <c r="DM33" s="607"/>
      <c r="DN33" s="607"/>
      <c r="DO33" s="607"/>
      <c r="DP33" s="607"/>
      <c r="DQ33" s="607"/>
      <c r="DR33" s="607"/>
      <c r="DS33" s="607"/>
      <c r="DT33" s="607"/>
      <c r="DU33" s="607"/>
      <c r="DV33" s="608"/>
      <c r="DW33" s="611">
        <v>38.200000000000003</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1018763</v>
      </c>
      <c r="CS34" s="589"/>
      <c r="CT34" s="589"/>
      <c r="CU34" s="589"/>
      <c r="CV34" s="589"/>
      <c r="CW34" s="589"/>
      <c r="CX34" s="589"/>
      <c r="CY34" s="590"/>
      <c r="CZ34" s="591">
        <v>14</v>
      </c>
      <c r="DA34" s="609"/>
      <c r="DB34" s="609"/>
      <c r="DC34" s="610"/>
      <c r="DD34" s="594">
        <v>787484</v>
      </c>
      <c r="DE34" s="589"/>
      <c r="DF34" s="589"/>
      <c r="DG34" s="589"/>
      <c r="DH34" s="589"/>
      <c r="DI34" s="589"/>
      <c r="DJ34" s="589"/>
      <c r="DK34" s="590"/>
      <c r="DL34" s="594">
        <v>501878</v>
      </c>
      <c r="DM34" s="589"/>
      <c r="DN34" s="589"/>
      <c r="DO34" s="589"/>
      <c r="DP34" s="589"/>
      <c r="DQ34" s="589"/>
      <c r="DR34" s="589"/>
      <c r="DS34" s="589"/>
      <c r="DT34" s="589"/>
      <c r="DU34" s="589"/>
      <c r="DV34" s="590"/>
      <c r="DW34" s="611">
        <v>10.4</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250100</v>
      </c>
      <c r="S35" s="589"/>
      <c r="T35" s="589"/>
      <c r="U35" s="589"/>
      <c r="V35" s="589"/>
      <c r="W35" s="589"/>
      <c r="X35" s="589"/>
      <c r="Y35" s="590"/>
      <c r="Z35" s="641">
        <v>3.4</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974762</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41882</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160412</v>
      </c>
      <c r="CS35" s="607"/>
      <c r="CT35" s="607"/>
      <c r="CU35" s="607"/>
      <c r="CV35" s="607"/>
      <c r="CW35" s="607"/>
      <c r="CX35" s="607"/>
      <c r="CY35" s="608"/>
      <c r="CZ35" s="591">
        <v>2.2000000000000002</v>
      </c>
      <c r="DA35" s="609"/>
      <c r="DB35" s="609"/>
      <c r="DC35" s="610"/>
      <c r="DD35" s="594">
        <v>160382</v>
      </c>
      <c r="DE35" s="607"/>
      <c r="DF35" s="607"/>
      <c r="DG35" s="607"/>
      <c r="DH35" s="607"/>
      <c r="DI35" s="607"/>
      <c r="DJ35" s="607"/>
      <c r="DK35" s="608"/>
      <c r="DL35" s="594">
        <v>160382</v>
      </c>
      <c r="DM35" s="607"/>
      <c r="DN35" s="607"/>
      <c r="DO35" s="607"/>
      <c r="DP35" s="607"/>
      <c r="DQ35" s="607"/>
      <c r="DR35" s="607"/>
      <c r="DS35" s="607"/>
      <c r="DT35" s="607"/>
      <c r="DU35" s="607"/>
      <c r="DV35" s="608"/>
      <c r="DW35" s="611">
        <v>3.3</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7411546</v>
      </c>
      <c r="S36" s="629"/>
      <c r="T36" s="629"/>
      <c r="U36" s="629"/>
      <c r="V36" s="629"/>
      <c r="W36" s="629"/>
      <c r="X36" s="629"/>
      <c r="Y36" s="632"/>
      <c r="Z36" s="633">
        <v>100</v>
      </c>
      <c r="AA36" s="633"/>
      <c r="AB36" s="633"/>
      <c r="AC36" s="633"/>
      <c r="AD36" s="634">
        <v>4566268</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176563</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3050</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1112375</v>
      </c>
      <c r="CS36" s="589"/>
      <c r="CT36" s="589"/>
      <c r="CU36" s="589"/>
      <c r="CV36" s="589"/>
      <c r="CW36" s="589"/>
      <c r="CX36" s="589"/>
      <c r="CY36" s="590"/>
      <c r="CZ36" s="591">
        <v>15.3</v>
      </c>
      <c r="DA36" s="609"/>
      <c r="DB36" s="609"/>
      <c r="DC36" s="610"/>
      <c r="DD36" s="594">
        <v>872086</v>
      </c>
      <c r="DE36" s="589"/>
      <c r="DF36" s="589"/>
      <c r="DG36" s="589"/>
      <c r="DH36" s="589"/>
      <c r="DI36" s="589"/>
      <c r="DJ36" s="589"/>
      <c r="DK36" s="590"/>
      <c r="DL36" s="594">
        <v>716451</v>
      </c>
      <c r="DM36" s="589"/>
      <c r="DN36" s="589"/>
      <c r="DO36" s="589"/>
      <c r="DP36" s="589"/>
      <c r="DQ36" s="589"/>
      <c r="DR36" s="589"/>
      <c r="DS36" s="589"/>
      <c r="DT36" s="589"/>
      <c r="DU36" s="589"/>
      <c r="DV36" s="590"/>
      <c r="DW36" s="611">
        <v>14.9</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51741</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2775</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636239</v>
      </c>
      <c r="CS37" s="607"/>
      <c r="CT37" s="607"/>
      <c r="CU37" s="607"/>
      <c r="CV37" s="607"/>
      <c r="CW37" s="607"/>
      <c r="CX37" s="607"/>
      <c r="CY37" s="608"/>
      <c r="CZ37" s="591">
        <v>8.8000000000000007</v>
      </c>
      <c r="DA37" s="609"/>
      <c r="DB37" s="609"/>
      <c r="DC37" s="610"/>
      <c r="DD37" s="594">
        <v>511039</v>
      </c>
      <c r="DE37" s="607"/>
      <c r="DF37" s="607"/>
      <c r="DG37" s="607"/>
      <c r="DH37" s="607"/>
      <c r="DI37" s="607"/>
      <c r="DJ37" s="607"/>
      <c r="DK37" s="608"/>
      <c r="DL37" s="594">
        <v>495648</v>
      </c>
      <c r="DM37" s="607"/>
      <c r="DN37" s="607"/>
      <c r="DO37" s="607"/>
      <c r="DP37" s="607"/>
      <c r="DQ37" s="607"/>
      <c r="DR37" s="607"/>
      <c r="DS37" s="607"/>
      <c r="DT37" s="607"/>
      <c r="DU37" s="607"/>
      <c r="DV37" s="608"/>
      <c r="DW37" s="611">
        <v>10.3</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v>19592</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5228</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778607</v>
      </c>
      <c r="CS38" s="589"/>
      <c r="CT38" s="589"/>
      <c r="CU38" s="589"/>
      <c r="CV38" s="589"/>
      <c r="CW38" s="589"/>
      <c r="CX38" s="589"/>
      <c r="CY38" s="590"/>
      <c r="CZ38" s="591">
        <v>10.7</v>
      </c>
      <c r="DA38" s="609"/>
      <c r="DB38" s="609"/>
      <c r="DC38" s="610"/>
      <c r="DD38" s="594">
        <v>645843</v>
      </c>
      <c r="DE38" s="589"/>
      <c r="DF38" s="589"/>
      <c r="DG38" s="589"/>
      <c r="DH38" s="589"/>
      <c r="DI38" s="589"/>
      <c r="DJ38" s="589"/>
      <c r="DK38" s="590"/>
      <c r="DL38" s="594">
        <v>460892</v>
      </c>
      <c r="DM38" s="589"/>
      <c r="DN38" s="589"/>
      <c r="DO38" s="589"/>
      <c r="DP38" s="589"/>
      <c r="DQ38" s="589"/>
      <c r="DR38" s="589"/>
      <c r="DS38" s="589"/>
      <c r="DT38" s="589"/>
      <c r="DU38" s="589"/>
      <c r="DV38" s="590"/>
      <c r="DW38" s="611">
        <v>9.6</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115</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232459</v>
      </c>
      <c r="CS39" s="607"/>
      <c r="CT39" s="607"/>
      <c r="CU39" s="607"/>
      <c r="CV39" s="607"/>
      <c r="CW39" s="607"/>
      <c r="CX39" s="607"/>
      <c r="CY39" s="608"/>
      <c r="CZ39" s="591">
        <v>3.2</v>
      </c>
      <c r="DA39" s="609"/>
      <c r="DB39" s="609"/>
      <c r="DC39" s="610"/>
      <c r="DD39" s="594">
        <v>232380</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303577</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120</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4859</v>
      </c>
      <c r="CS40" s="589"/>
      <c r="CT40" s="589"/>
      <c r="CU40" s="589"/>
      <c r="CV40" s="589"/>
      <c r="CW40" s="589"/>
      <c r="CX40" s="589"/>
      <c r="CY40" s="590"/>
      <c r="CZ40" s="591">
        <v>0.1</v>
      </c>
      <c r="DA40" s="609"/>
      <c r="DB40" s="609"/>
      <c r="DC40" s="610"/>
      <c r="DD40" s="594">
        <v>4609</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423289</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242</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333</v>
      </c>
      <c r="CS41" s="607"/>
      <c r="CT41" s="607"/>
      <c r="CU41" s="607"/>
      <c r="CV41" s="607"/>
      <c r="CW41" s="607"/>
      <c r="CX41" s="607"/>
      <c r="CY41" s="608"/>
      <c r="CZ41" s="591" t="s">
        <v>333</v>
      </c>
      <c r="DA41" s="609"/>
      <c r="DB41" s="609"/>
      <c r="DC41" s="610"/>
      <c r="DD41" s="594" t="s">
        <v>333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878642</v>
      </c>
      <c r="CS42" s="589"/>
      <c r="CT42" s="589"/>
      <c r="CU42" s="589"/>
      <c r="CV42" s="589"/>
      <c r="CW42" s="589"/>
      <c r="CX42" s="589"/>
      <c r="CY42" s="590"/>
      <c r="CZ42" s="591">
        <v>12.1</v>
      </c>
      <c r="DA42" s="592"/>
      <c r="DB42" s="592"/>
      <c r="DC42" s="593"/>
      <c r="DD42" s="594">
        <v>164240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23376</v>
      </c>
      <c r="CS43" s="607"/>
      <c r="CT43" s="607"/>
      <c r="CU43" s="607"/>
      <c r="CV43" s="607"/>
      <c r="CW43" s="607"/>
      <c r="CX43" s="607"/>
      <c r="CY43" s="608"/>
      <c r="CZ43" s="591">
        <v>0.3</v>
      </c>
      <c r="DA43" s="609"/>
      <c r="DB43" s="609"/>
      <c r="DC43" s="610"/>
      <c r="DD43" s="594">
        <v>23376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289</v>
      </c>
      <c r="CE44" s="602"/>
      <c r="CF44" s="585" t="s">
        <v>339</v>
      </c>
      <c r="CG44" s="586"/>
      <c r="CH44" s="586"/>
      <c r="CI44" s="586"/>
      <c r="CJ44" s="586"/>
      <c r="CK44" s="586"/>
      <c r="CL44" s="586"/>
      <c r="CM44" s="586"/>
      <c r="CN44" s="586"/>
      <c r="CO44" s="586"/>
      <c r="CP44" s="586"/>
      <c r="CQ44" s="587"/>
      <c r="CR44" s="588">
        <v>862943</v>
      </c>
      <c r="CS44" s="589"/>
      <c r="CT44" s="589"/>
      <c r="CU44" s="589"/>
      <c r="CV44" s="589"/>
      <c r="CW44" s="589"/>
      <c r="CX44" s="589"/>
      <c r="CY44" s="590"/>
      <c r="CZ44" s="591">
        <v>11.9</v>
      </c>
      <c r="DA44" s="592"/>
      <c r="DB44" s="592"/>
      <c r="DC44" s="593"/>
      <c r="DD44" s="594">
        <v>153451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540553</v>
      </c>
      <c r="CS45" s="607"/>
      <c r="CT45" s="607"/>
      <c r="CU45" s="607"/>
      <c r="CV45" s="607"/>
      <c r="CW45" s="607"/>
      <c r="CX45" s="607"/>
      <c r="CY45" s="608"/>
      <c r="CZ45" s="591">
        <v>7.4</v>
      </c>
      <c r="DA45" s="609"/>
      <c r="DB45" s="609"/>
      <c r="DC45" s="610"/>
      <c r="DD45" s="594">
        <v>15354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317197</v>
      </c>
      <c r="CS46" s="589"/>
      <c r="CT46" s="589"/>
      <c r="CU46" s="589"/>
      <c r="CV46" s="589"/>
      <c r="CW46" s="589"/>
      <c r="CX46" s="589"/>
      <c r="CY46" s="590"/>
      <c r="CZ46" s="591">
        <v>4.4000000000000004</v>
      </c>
      <c r="DA46" s="592"/>
      <c r="DB46" s="592"/>
      <c r="DC46" s="593"/>
      <c r="DD46" s="594">
        <v>135604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v>15699</v>
      </c>
      <c r="CS47" s="607"/>
      <c r="CT47" s="607"/>
      <c r="CU47" s="607"/>
      <c r="CV47" s="607"/>
      <c r="CW47" s="607"/>
      <c r="CX47" s="607"/>
      <c r="CY47" s="608"/>
      <c r="CZ47" s="591">
        <v>0.2</v>
      </c>
      <c r="DA47" s="609"/>
      <c r="DB47" s="609"/>
      <c r="DC47" s="610"/>
      <c r="DD47" s="594">
        <v>10789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344</v>
      </c>
      <c r="CS48" s="589"/>
      <c r="CT48" s="589"/>
      <c r="CU48" s="589"/>
      <c r="CV48" s="589"/>
      <c r="CW48" s="589"/>
      <c r="CX48" s="589"/>
      <c r="CY48" s="590"/>
      <c r="CZ48" s="591" t="s">
        <v>344</v>
      </c>
      <c r="DA48" s="592"/>
      <c r="DB48" s="592"/>
      <c r="DC48" s="593"/>
      <c r="DD48" s="594" t="s">
        <v>344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345</v>
      </c>
      <c r="CE49" s="570"/>
      <c r="CF49" s="570"/>
      <c r="CG49" s="570"/>
      <c r="CH49" s="570"/>
      <c r="CI49" s="570"/>
      <c r="CJ49" s="570"/>
      <c r="CK49" s="570"/>
      <c r="CL49" s="570"/>
      <c r="CM49" s="570"/>
      <c r="CN49" s="570"/>
      <c r="CO49" s="570"/>
      <c r="CP49" s="570"/>
      <c r="CQ49" s="571"/>
      <c r="CR49" s="572">
        <v>7266685</v>
      </c>
      <c r="CS49" s="573"/>
      <c r="CT49" s="573"/>
      <c r="CU49" s="573"/>
      <c r="CV49" s="573"/>
      <c r="CW49" s="573"/>
      <c r="CX49" s="573"/>
      <c r="CY49" s="574"/>
      <c r="CZ49" s="575">
        <v>100</v>
      </c>
      <c r="DA49" s="576"/>
      <c r="DB49" s="576"/>
      <c r="DC49" s="577"/>
      <c r="DD49" s="578">
        <v>5338792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347</v>
      </c>
      <c r="DK2" s="1110"/>
      <c r="DL2" s="1110"/>
      <c r="DM2" s="1110"/>
      <c r="DN2" s="1110"/>
      <c r="DO2" s="1111"/>
      <c r="DP2" s="200"/>
      <c r="DQ2" s="1109" t="s">
        <v>348</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2" t="s">
        <v>349</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351</v>
      </c>
      <c r="B5" s="995"/>
      <c r="C5" s="995"/>
      <c r="D5" s="995"/>
      <c r="E5" s="995"/>
      <c r="F5" s="995"/>
      <c r="G5" s="995"/>
      <c r="H5" s="995"/>
      <c r="I5" s="995"/>
      <c r="J5" s="995"/>
      <c r="K5" s="995"/>
      <c r="L5" s="995"/>
      <c r="M5" s="995"/>
      <c r="N5" s="995"/>
      <c r="O5" s="995"/>
      <c r="P5" s="996"/>
      <c r="Q5" s="1000" t="s">
        <v>352</v>
      </c>
      <c r="R5" s="1001"/>
      <c r="S5" s="1001"/>
      <c r="T5" s="1001"/>
      <c r="U5" s="1002"/>
      <c r="V5" s="1000" t="s">
        <v>353</v>
      </c>
      <c r="W5" s="1001"/>
      <c r="X5" s="1001"/>
      <c r="Y5" s="1001"/>
      <c r="Z5" s="1002"/>
      <c r="AA5" s="1000" t="s">
        <v>354</v>
      </c>
      <c r="AB5" s="1001"/>
      <c r="AC5" s="1001"/>
      <c r="AD5" s="1001"/>
      <c r="AE5" s="1001"/>
      <c r="AF5" s="1112" t="s">
        <v>355</v>
      </c>
      <c r="AG5" s="1001"/>
      <c r="AH5" s="1001"/>
      <c r="AI5" s="1001"/>
      <c r="AJ5" s="1016"/>
      <c r="AK5" s="1001" t="s">
        <v>356</v>
      </c>
      <c r="AL5" s="1001"/>
      <c r="AM5" s="1001"/>
      <c r="AN5" s="1001"/>
      <c r="AO5" s="1002"/>
      <c r="AP5" s="1000" t="s">
        <v>357</v>
      </c>
      <c r="AQ5" s="1001"/>
      <c r="AR5" s="1001"/>
      <c r="AS5" s="1001"/>
      <c r="AT5" s="1002"/>
      <c r="AU5" s="1000" t="s">
        <v>358</v>
      </c>
      <c r="AV5" s="1001"/>
      <c r="AW5" s="1001"/>
      <c r="AX5" s="1001"/>
      <c r="AY5" s="1016"/>
      <c r="AZ5" s="207"/>
      <c r="BA5" s="207"/>
      <c r="BB5" s="207"/>
      <c r="BC5" s="207"/>
      <c r="BD5" s="207"/>
      <c r="BE5" s="208"/>
      <c r="BF5" s="208"/>
      <c r="BG5" s="208"/>
      <c r="BH5" s="208"/>
      <c r="BI5" s="208"/>
      <c r="BJ5" s="208"/>
      <c r="BK5" s="208"/>
      <c r="BL5" s="208"/>
      <c r="BM5" s="208"/>
      <c r="BN5" s="208"/>
      <c r="BO5" s="208"/>
      <c r="BP5" s="208"/>
      <c r="BQ5" s="994" t="s">
        <v>359</v>
      </c>
      <c r="BR5" s="995"/>
      <c r="BS5" s="995"/>
      <c r="BT5" s="995"/>
      <c r="BU5" s="995"/>
      <c r="BV5" s="995"/>
      <c r="BW5" s="995"/>
      <c r="BX5" s="995"/>
      <c r="BY5" s="995"/>
      <c r="BZ5" s="995"/>
      <c r="CA5" s="995"/>
      <c r="CB5" s="995"/>
      <c r="CC5" s="995"/>
      <c r="CD5" s="995"/>
      <c r="CE5" s="995"/>
      <c r="CF5" s="995"/>
      <c r="CG5" s="996"/>
      <c r="CH5" s="1000" t="s">
        <v>360</v>
      </c>
      <c r="CI5" s="1001"/>
      <c r="CJ5" s="1001"/>
      <c r="CK5" s="1001"/>
      <c r="CL5" s="1002"/>
      <c r="CM5" s="1000" t="s">
        <v>361</v>
      </c>
      <c r="CN5" s="1001"/>
      <c r="CO5" s="1001"/>
      <c r="CP5" s="1001"/>
      <c r="CQ5" s="1002"/>
      <c r="CR5" s="1000" t="s">
        <v>362</v>
      </c>
      <c r="CS5" s="1001"/>
      <c r="CT5" s="1001"/>
      <c r="CU5" s="1001"/>
      <c r="CV5" s="1002"/>
      <c r="CW5" s="1000" t="s">
        <v>363</v>
      </c>
      <c r="CX5" s="1001"/>
      <c r="CY5" s="1001"/>
      <c r="CZ5" s="1001"/>
      <c r="DA5" s="1002"/>
      <c r="DB5" s="1000" t="s">
        <v>364</v>
      </c>
      <c r="DC5" s="1001"/>
      <c r="DD5" s="1001"/>
      <c r="DE5" s="1001"/>
      <c r="DF5" s="1002"/>
      <c r="DG5" s="1097" t="s">
        <v>365</v>
      </c>
      <c r="DH5" s="1098"/>
      <c r="DI5" s="1098"/>
      <c r="DJ5" s="1098"/>
      <c r="DK5" s="1099"/>
      <c r="DL5" s="1097" t="s">
        <v>366</v>
      </c>
      <c r="DM5" s="1098"/>
      <c r="DN5" s="1098"/>
      <c r="DO5" s="1098"/>
      <c r="DP5" s="1099"/>
      <c r="DQ5" s="1000" t="s">
        <v>367</v>
      </c>
      <c r="DR5" s="1001"/>
      <c r="DS5" s="1001"/>
      <c r="DT5" s="1001"/>
      <c r="DU5" s="1002"/>
      <c r="DV5" s="1000" t="s">
        <v>358</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x14ac:dyDescent="0.15">
      <c r="A7" s="209">
        <v>1</v>
      </c>
      <c r="B7" s="1049" t="s">
        <v>368</v>
      </c>
      <c r="C7" s="1050"/>
      <c r="D7" s="1050"/>
      <c r="E7" s="1050"/>
      <c r="F7" s="1050"/>
      <c r="G7" s="1050"/>
      <c r="H7" s="1050"/>
      <c r="I7" s="1050"/>
      <c r="J7" s="1050"/>
      <c r="K7" s="1050"/>
      <c r="L7" s="1050"/>
      <c r="M7" s="1050"/>
      <c r="N7" s="1050"/>
      <c r="O7" s="1050"/>
      <c r="P7" s="1051"/>
      <c r="Q7" s="1103">
        <v>7412</v>
      </c>
      <c r="R7" s="1104"/>
      <c r="S7" s="1104"/>
      <c r="T7" s="1104"/>
      <c r="U7" s="1104"/>
      <c r="V7" s="1104">
        <v>7267</v>
      </c>
      <c r="W7" s="1104"/>
      <c r="X7" s="1104"/>
      <c r="Y7" s="1104"/>
      <c r="Z7" s="1104"/>
      <c r="AA7" s="1104">
        <v>145</v>
      </c>
      <c r="AB7" s="1104"/>
      <c r="AC7" s="1104"/>
      <c r="AD7" s="1104"/>
      <c r="AE7" s="1105"/>
      <c r="AF7" s="1106">
        <v>135</v>
      </c>
      <c r="AG7" s="1107"/>
      <c r="AH7" s="1107"/>
      <c r="AI7" s="1107"/>
      <c r="AJ7" s="1108"/>
      <c r="AK7" s="1090">
        <v>143</v>
      </c>
      <c r="AL7" s="1091"/>
      <c r="AM7" s="1091"/>
      <c r="AN7" s="1091"/>
      <c r="AO7" s="1091"/>
      <c r="AP7" s="1091">
        <v>11233</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c r="BT7" s="1095"/>
      <c r="BU7" s="1095"/>
      <c r="BV7" s="1095"/>
      <c r="BW7" s="1095"/>
      <c r="BX7" s="1095"/>
      <c r="BY7" s="1095"/>
      <c r="BZ7" s="1095"/>
      <c r="CA7" s="1095"/>
      <c r="CB7" s="1095"/>
      <c r="CC7" s="1095"/>
      <c r="CD7" s="1095"/>
      <c r="CE7" s="1095"/>
      <c r="CF7" s="1095"/>
      <c r="CG7" s="1096"/>
      <c r="CH7" s="1087"/>
      <c r="CI7" s="1088"/>
      <c r="CJ7" s="1088"/>
      <c r="CK7" s="1088"/>
      <c r="CL7" s="1089"/>
      <c r="CM7" s="1087"/>
      <c r="CN7" s="1088"/>
      <c r="CO7" s="1088"/>
      <c r="CP7" s="1088"/>
      <c r="CQ7" s="1089"/>
      <c r="CR7" s="1087"/>
      <c r="CS7" s="1088"/>
      <c r="CT7" s="1088"/>
      <c r="CU7" s="1088"/>
      <c r="CV7" s="1089"/>
      <c r="CW7" s="1087"/>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114"/>
      <c r="DW7" s="1115"/>
      <c r="DX7" s="1115"/>
      <c r="DY7" s="1115"/>
      <c r="DZ7" s="1116"/>
      <c r="EA7" s="205"/>
    </row>
    <row r="8" spans="1:131" s="206" customFormat="1" ht="26.25" customHeight="1" x14ac:dyDescent="0.15">
      <c r="A8" s="212">
        <v>2</v>
      </c>
      <c r="B8" s="1036"/>
      <c r="C8" s="1037"/>
      <c r="D8" s="1037"/>
      <c r="E8" s="1037"/>
      <c r="F8" s="1037"/>
      <c r="G8" s="1037"/>
      <c r="H8" s="1037"/>
      <c r="I8" s="1037"/>
      <c r="J8" s="1037"/>
      <c r="K8" s="1037"/>
      <c r="L8" s="1037"/>
      <c r="M8" s="1037"/>
      <c r="N8" s="1037"/>
      <c r="O8" s="1037"/>
      <c r="P8" s="1038"/>
      <c r="Q8" s="1042"/>
      <c r="R8" s="1043"/>
      <c r="S8" s="1043"/>
      <c r="T8" s="1043"/>
      <c r="U8" s="1043"/>
      <c r="V8" s="1043"/>
      <c r="W8" s="1043"/>
      <c r="X8" s="1043"/>
      <c r="Y8" s="1043"/>
      <c r="Z8" s="1043"/>
      <c r="AA8" s="1043"/>
      <c r="AB8" s="1043"/>
      <c r="AC8" s="1043"/>
      <c r="AD8" s="1043"/>
      <c r="AE8" s="1044"/>
      <c r="AF8" s="1018"/>
      <c r="AG8" s="1019"/>
      <c r="AH8" s="1019"/>
      <c r="AI8" s="1019"/>
      <c r="AJ8" s="1020"/>
      <c r="AK8" s="1085"/>
      <c r="AL8" s="1086"/>
      <c r="AM8" s="1086"/>
      <c r="AN8" s="1086"/>
      <c r="AO8" s="1086"/>
      <c r="AP8" s="1086"/>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c r="BT8" s="1014"/>
      <c r="BU8" s="1014"/>
      <c r="BV8" s="1014"/>
      <c r="BW8" s="1014"/>
      <c r="BX8" s="1014"/>
      <c r="BY8" s="1014"/>
      <c r="BZ8" s="1014"/>
      <c r="CA8" s="1014"/>
      <c r="CB8" s="1014"/>
      <c r="CC8" s="1014"/>
      <c r="CD8" s="1014"/>
      <c r="CE8" s="1014"/>
      <c r="CF8" s="1014"/>
      <c r="CG8" s="1015"/>
      <c r="CH8" s="988"/>
      <c r="CI8" s="989"/>
      <c r="CJ8" s="989"/>
      <c r="CK8" s="989"/>
      <c r="CL8" s="990"/>
      <c r="CM8" s="988"/>
      <c r="CN8" s="989"/>
      <c r="CO8" s="989"/>
      <c r="CP8" s="989"/>
      <c r="CQ8" s="990"/>
      <c r="CR8" s="988"/>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x14ac:dyDescent="0.15">
      <c r="A9" s="212">
        <v>3</v>
      </c>
      <c r="B9" s="1036"/>
      <c r="C9" s="1037"/>
      <c r="D9" s="1037"/>
      <c r="E9" s="1037"/>
      <c r="F9" s="1037"/>
      <c r="G9" s="1037"/>
      <c r="H9" s="1037"/>
      <c r="I9" s="1037"/>
      <c r="J9" s="1037"/>
      <c r="K9" s="1037"/>
      <c r="L9" s="1037"/>
      <c r="M9" s="1037"/>
      <c r="N9" s="1037"/>
      <c r="O9" s="1037"/>
      <c r="P9" s="1038"/>
      <c r="Q9" s="1042"/>
      <c r="R9" s="1043"/>
      <c r="S9" s="1043"/>
      <c r="T9" s="1043"/>
      <c r="U9" s="1043"/>
      <c r="V9" s="1043"/>
      <c r="W9" s="1043"/>
      <c r="X9" s="1043"/>
      <c r="Y9" s="1043"/>
      <c r="Z9" s="1043"/>
      <c r="AA9" s="1043"/>
      <c r="AB9" s="1043"/>
      <c r="AC9" s="1043"/>
      <c r="AD9" s="1043"/>
      <c r="AE9" s="1044"/>
      <c r="AF9" s="1018"/>
      <c r="AG9" s="1019"/>
      <c r="AH9" s="1019"/>
      <c r="AI9" s="1019"/>
      <c r="AJ9" s="1020"/>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x14ac:dyDescent="0.15">
      <c r="A10" s="212">
        <v>4</v>
      </c>
      <c r="B10" s="1036"/>
      <c r="C10" s="1037"/>
      <c r="D10" s="1037"/>
      <c r="E10" s="1037"/>
      <c r="F10" s="1037"/>
      <c r="G10" s="1037"/>
      <c r="H10" s="1037"/>
      <c r="I10" s="1037"/>
      <c r="J10" s="1037"/>
      <c r="K10" s="1037"/>
      <c r="L10" s="1037"/>
      <c r="M10" s="1037"/>
      <c r="N10" s="1037"/>
      <c r="O10" s="1037"/>
      <c r="P10" s="1038"/>
      <c r="Q10" s="1042"/>
      <c r="R10" s="1043"/>
      <c r="S10" s="1043"/>
      <c r="T10" s="1043"/>
      <c r="U10" s="1043"/>
      <c r="V10" s="1043"/>
      <c r="W10" s="1043"/>
      <c r="X10" s="1043"/>
      <c r="Y10" s="1043"/>
      <c r="Z10" s="1043"/>
      <c r="AA10" s="1043"/>
      <c r="AB10" s="1043"/>
      <c r="AC10" s="1043"/>
      <c r="AD10" s="1043"/>
      <c r="AE10" s="1044"/>
      <c r="AF10" s="1018"/>
      <c r="AG10" s="1019"/>
      <c r="AH10" s="1019"/>
      <c r="AI10" s="1019"/>
      <c r="AJ10" s="1020"/>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x14ac:dyDescent="0.15">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x14ac:dyDescent="0.15">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x14ac:dyDescent="0.15">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x14ac:dyDescent="0.15">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369</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7">
        <v>7412</v>
      </c>
      <c r="R23" s="1068"/>
      <c r="S23" s="1068"/>
      <c r="T23" s="1068"/>
      <c r="U23" s="1068"/>
      <c r="V23" s="1068">
        <v>7267</v>
      </c>
      <c r="W23" s="1068"/>
      <c r="X23" s="1068"/>
      <c r="Y23" s="1068"/>
      <c r="Z23" s="1068"/>
      <c r="AA23" s="1068">
        <v>145</v>
      </c>
      <c r="AB23" s="1068"/>
      <c r="AC23" s="1068"/>
      <c r="AD23" s="1068"/>
      <c r="AE23" s="1069"/>
      <c r="AF23" s="1070">
        <v>135</v>
      </c>
      <c r="AG23" s="1068"/>
      <c r="AH23" s="1068"/>
      <c r="AI23" s="1068"/>
      <c r="AJ23" s="1071"/>
      <c r="AK23" s="1072"/>
      <c r="AL23" s="1073"/>
      <c r="AM23" s="1073"/>
      <c r="AN23" s="1073"/>
      <c r="AO23" s="1073"/>
      <c r="AP23" s="1068">
        <v>11233</v>
      </c>
      <c r="AQ23" s="1068"/>
      <c r="AR23" s="1068"/>
      <c r="AS23" s="1068"/>
      <c r="AT23" s="1068"/>
      <c r="AU23" s="1074"/>
      <c r="AV23" s="1074"/>
      <c r="AW23" s="1074"/>
      <c r="AX23" s="1074"/>
      <c r="AY23" s="1075"/>
      <c r="AZ23" s="1064" t="s">
        <v>222</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3" t="s">
        <v>372</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2" t="s">
        <v>373</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351</v>
      </c>
      <c r="B26" s="995"/>
      <c r="C26" s="995"/>
      <c r="D26" s="995"/>
      <c r="E26" s="995"/>
      <c r="F26" s="995"/>
      <c r="G26" s="995"/>
      <c r="H26" s="995"/>
      <c r="I26" s="995"/>
      <c r="J26" s="995"/>
      <c r="K26" s="995"/>
      <c r="L26" s="995"/>
      <c r="M26" s="995"/>
      <c r="N26" s="995"/>
      <c r="O26" s="995"/>
      <c r="P26" s="996"/>
      <c r="Q26" s="1000" t="s">
        <v>374</v>
      </c>
      <c r="R26" s="1001"/>
      <c r="S26" s="1001"/>
      <c r="T26" s="1001"/>
      <c r="U26" s="1002"/>
      <c r="V26" s="1000" t="s">
        <v>375</v>
      </c>
      <c r="W26" s="1001"/>
      <c r="X26" s="1001"/>
      <c r="Y26" s="1001"/>
      <c r="Z26" s="1002"/>
      <c r="AA26" s="1000" t="s">
        <v>376</v>
      </c>
      <c r="AB26" s="1001"/>
      <c r="AC26" s="1001"/>
      <c r="AD26" s="1001"/>
      <c r="AE26" s="1001"/>
      <c r="AF26" s="1058" t="s">
        <v>377</v>
      </c>
      <c r="AG26" s="1007"/>
      <c r="AH26" s="1007"/>
      <c r="AI26" s="1007"/>
      <c r="AJ26" s="1059"/>
      <c r="AK26" s="1001" t="s">
        <v>378</v>
      </c>
      <c r="AL26" s="1001"/>
      <c r="AM26" s="1001"/>
      <c r="AN26" s="1001"/>
      <c r="AO26" s="1002"/>
      <c r="AP26" s="1000" t="s">
        <v>379</v>
      </c>
      <c r="AQ26" s="1001"/>
      <c r="AR26" s="1001"/>
      <c r="AS26" s="1001"/>
      <c r="AT26" s="1002"/>
      <c r="AU26" s="1000" t="s">
        <v>380</v>
      </c>
      <c r="AV26" s="1001"/>
      <c r="AW26" s="1001"/>
      <c r="AX26" s="1001"/>
      <c r="AY26" s="1002"/>
      <c r="AZ26" s="1000" t="s">
        <v>381</v>
      </c>
      <c r="BA26" s="1001"/>
      <c r="BB26" s="1001"/>
      <c r="BC26" s="1001"/>
      <c r="BD26" s="1002"/>
      <c r="BE26" s="1000" t="s">
        <v>358</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49" t="s">
        <v>382</v>
      </c>
      <c r="C28" s="1050"/>
      <c r="D28" s="1050"/>
      <c r="E28" s="1050"/>
      <c r="F28" s="1050"/>
      <c r="G28" s="1050"/>
      <c r="H28" s="1050"/>
      <c r="I28" s="1050"/>
      <c r="J28" s="1050"/>
      <c r="K28" s="1050"/>
      <c r="L28" s="1050"/>
      <c r="M28" s="1050"/>
      <c r="N28" s="1050"/>
      <c r="O28" s="1050"/>
      <c r="P28" s="1051"/>
      <c r="Q28" s="1052">
        <v>2162</v>
      </c>
      <c r="R28" s="1053"/>
      <c r="S28" s="1053"/>
      <c r="T28" s="1053"/>
      <c r="U28" s="1053"/>
      <c r="V28" s="1053">
        <v>2120</v>
      </c>
      <c r="W28" s="1053"/>
      <c r="X28" s="1053"/>
      <c r="Y28" s="1053"/>
      <c r="Z28" s="1053"/>
      <c r="AA28" s="1053">
        <v>42</v>
      </c>
      <c r="AB28" s="1053"/>
      <c r="AC28" s="1053"/>
      <c r="AD28" s="1053"/>
      <c r="AE28" s="1054"/>
      <c r="AF28" s="1055">
        <v>42</v>
      </c>
      <c r="AG28" s="1053"/>
      <c r="AH28" s="1053"/>
      <c r="AI28" s="1053"/>
      <c r="AJ28" s="1056"/>
      <c r="AK28" s="1057">
        <v>182</v>
      </c>
      <c r="AL28" s="1045"/>
      <c r="AM28" s="1045"/>
      <c r="AN28" s="1045"/>
      <c r="AO28" s="1045"/>
      <c r="AP28" s="1045">
        <v>0</v>
      </c>
      <c r="AQ28" s="1045"/>
      <c r="AR28" s="1045"/>
      <c r="AS28" s="1045"/>
      <c r="AT28" s="1045"/>
      <c r="AU28" s="1045">
        <v>0</v>
      </c>
      <c r="AV28" s="1045"/>
      <c r="AW28" s="1045"/>
      <c r="AX28" s="1045"/>
      <c r="AY28" s="1045"/>
      <c r="AZ28" s="1046" t="s">
        <v>545</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383</v>
      </c>
      <c r="C29" s="1037"/>
      <c r="D29" s="1037"/>
      <c r="E29" s="1037"/>
      <c r="F29" s="1037"/>
      <c r="G29" s="1037"/>
      <c r="H29" s="1037"/>
      <c r="I29" s="1037"/>
      <c r="J29" s="1037"/>
      <c r="K29" s="1037"/>
      <c r="L29" s="1037"/>
      <c r="M29" s="1037"/>
      <c r="N29" s="1037"/>
      <c r="O29" s="1037"/>
      <c r="P29" s="1038"/>
      <c r="Q29" s="1042">
        <v>239</v>
      </c>
      <c r="R29" s="1043"/>
      <c r="S29" s="1043"/>
      <c r="T29" s="1043"/>
      <c r="U29" s="1043"/>
      <c r="V29" s="1043">
        <v>239</v>
      </c>
      <c r="W29" s="1043"/>
      <c r="X29" s="1043"/>
      <c r="Y29" s="1043"/>
      <c r="Z29" s="1043"/>
      <c r="AA29" s="1043">
        <v>0</v>
      </c>
      <c r="AB29" s="1043"/>
      <c r="AC29" s="1043"/>
      <c r="AD29" s="1043"/>
      <c r="AE29" s="1044"/>
      <c r="AF29" s="1018">
        <v>0</v>
      </c>
      <c r="AG29" s="1019"/>
      <c r="AH29" s="1019"/>
      <c r="AI29" s="1019"/>
      <c r="AJ29" s="1020"/>
      <c r="AK29" s="976">
        <v>129</v>
      </c>
      <c r="AL29" s="967"/>
      <c r="AM29" s="967"/>
      <c r="AN29" s="967"/>
      <c r="AO29" s="967"/>
      <c r="AP29" s="967">
        <v>228</v>
      </c>
      <c r="AQ29" s="967"/>
      <c r="AR29" s="967"/>
      <c r="AS29" s="967"/>
      <c r="AT29" s="967"/>
      <c r="AU29" s="967">
        <v>97</v>
      </c>
      <c r="AV29" s="967"/>
      <c r="AW29" s="967"/>
      <c r="AX29" s="967"/>
      <c r="AY29" s="967"/>
      <c r="AZ29" s="1041" t="s">
        <v>545</v>
      </c>
      <c r="BA29" s="1041"/>
      <c r="BB29" s="1041"/>
      <c r="BC29" s="1041"/>
      <c r="BD29" s="1041"/>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384</v>
      </c>
      <c r="C30" s="1037"/>
      <c r="D30" s="1037"/>
      <c r="E30" s="1037"/>
      <c r="F30" s="1037"/>
      <c r="G30" s="1037"/>
      <c r="H30" s="1037"/>
      <c r="I30" s="1037"/>
      <c r="J30" s="1037"/>
      <c r="K30" s="1037"/>
      <c r="L30" s="1037"/>
      <c r="M30" s="1037"/>
      <c r="N30" s="1037"/>
      <c r="O30" s="1037"/>
      <c r="P30" s="1038"/>
      <c r="Q30" s="1042">
        <v>1572</v>
      </c>
      <c r="R30" s="1043"/>
      <c r="S30" s="1043"/>
      <c r="T30" s="1043"/>
      <c r="U30" s="1043"/>
      <c r="V30" s="1043">
        <v>1558</v>
      </c>
      <c r="W30" s="1043"/>
      <c r="X30" s="1043"/>
      <c r="Y30" s="1043"/>
      <c r="Z30" s="1043"/>
      <c r="AA30" s="1043">
        <v>14</v>
      </c>
      <c r="AB30" s="1043"/>
      <c r="AC30" s="1043"/>
      <c r="AD30" s="1043"/>
      <c r="AE30" s="1044"/>
      <c r="AF30" s="1018">
        <v>14</v>
      </c>
      <c r="AG30" s="1019"/>
      <c r="AH30" s="1019"/>
      <c r="AI30" s="1019"/>
      <c r="AJ30" s="1020"/>
      <c r="AK30" s="976">
        <v>234</v>
      </c>
      <c r="AL30" s="967"/>
      <c r="AM30" s="967"/>
      <c r="AN30" s="967"/>
      <c r="AO30" s="967"/>
      <c r="AP30" s="967">
        <v>0</v>
      </c>
      <c r="AQ30" s="967"/>
      <c r="AR30" s="967"/>
      <c r="AS30" s="967"/>
      <c r="AT30" s="967"/>
      <c r="AU30" s="967">
        <v>0</v>
      </c>
      <c r="AV30" s="967"/>
      <c r="AW30" s="967"/>
      <c r="AX30" s="967"/>
      <c r="AY30" s="967"/>
      <c r="AZ30" s="1041" t="s">
        <v>545</v>
      </c>
      <c r="BA30" s="1041"/>
      <c r="BB30" s="1041"/>
      <c r="BC30" s="1041"/>
      <c r="BD30" s="1041"/>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385</v>
      </c>
      <c r="C31" s="1037"/>
      <c r="D31" s="1037"/>
      <c r="E31" s="1037"/>
      <c r="F31" s="1037"/>
      <c r="G31" s="1037"/>
      <c r="H31" s="1037"/>
      <c r="I31" s="1037"/>
      <c r="J31" s="1037"/>
      <c r="K31" s="1037"/>
      <c r="L31" s="1037"/>
      <c r="M31" s="1037"/>
      <c r="N31" s="1037"/>
      <c r="O31" s="1037"/>
      <c r="P31" s="1038"/>
      <c r="Q31" s="1042">
        <v>327</v>
      </c>
      <c r="R31" s="1043"/>
      <c r="S31" s="1043"/>
      <c r="T31" s="1043"/>
      <c r="U31" s="1043"/>
      <c r="V31" s="1043">
        <v>322</v>
      </c>
      <c r="W31" s="1043"/>
      <c r="X31" s="1043"/>
      <c r="Y31" s="1043"/>
      <c r="Z31" s="1043"/>
      <c r="AA31" s="1043">
        <v>5</v>
      </c>
      <c r="AB31" s="1043"/>
      <c r="AC31" s="1043"/>
      <c r="AD31" s="1043"/>
      <c r="AE31" s="1044"/>
      <c r="AF31" s="1018">
        <v>5</v>
      </c>
      <c r="AG31" s="1019"/>
      <c r="AH31" s="1019"/>
      <c r="AI31" s="1019"/>
      <c r="AJ31" s="1020"/>
      <c r="AK31" s="976">
        <v>0</v>
      </c>
      <c r="AL31" s="967"/>
      <c r="AM31" s="967"/>
      <c r="AN31" s="967"/>
      <c r="AO31" s="967"/>
      <c r="AP31" s="967">
        <v>42</v>
      </c>
      <c r="AQ31" s="967"/>
      <c r="AR31" s="967"/>
      <c r="AS31" s="967"/>
      <c r="AT31" s="967"/>
      <c r="AU31" s="967">
        <v>0</v>
      </c>
      <c r="AV31" s="967"/>
      <c r="AW31" s="967"/>
      <c r="AX31" s="967"/>
      <c r="AY31" s="967"/>
      <c r="AZ31" s="1041" t="s">
        <v>545</v>
      </c>
      <c r="BA31" s="1041"/>
      <c r="BB31" s="1041"/>
      <c r="BC31" s="1041"/>
      <c r="BD31" s="1041"/>
      <c r="BE31" s="1031"/>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t="s">
        <v>386</v>
      </c>
      <c r="C32" s="1037"/>
      <c r="D32" s="1037"/>
      <c r="E32" s="1037"/>
      <c r="F32" s="1037"/>
      <c r="G32" s="1037"/>
      <c r="H32" s="1037"/>
      <c r="I32" s="1037"/>
      <c r="J32" s="1037"/>
      <c r="K32" s="1037"/>
      <c r="L32" s="1037"/>
      <c r="M32" s="1037"/>
      <c r="N32" s="1037"/>
      <c r="O32" s="1037"/>
      <c r="P32" s="1038"/>
      <c r="Q32" s="1042">
        <v>248</v>
      </c>
      <c r="R32" s="1043"/>
      <c r="S32" s="1043"/>
      <c r="T32" s="1043"/>
      <c r="U32" s="1043"/>
      <c r="V32" s="1043">
        <v>247</v>
      </c>
      <c r="W32" s="1043"/>
      <c r="X32" s="1043"/>
      <c r="Y32" s="1043"/>
      <c r="Z32" s="1043"/>
      <c r="AA32" s="1043">
        <v>1</v>
      </c>
      <c r="AB32" s="1043"/>
      <c r="AC32" s="1043"/>
      <c r="AD32" s="1043"/>
      <c r="AE32" s="1044"/>
      <c r="AF32" s="1018">
        <v>1</v>
      </c>
      <c r="AG32" s="1019"/>
      <c r="AH32" s="1019"/>
      <c r="AI32" s="1019"/>
      <c r="AJ32" s="1020"/>
      <c r="AK32" s="976">
        <v>53</v>
      </c>
      <c r="AL32" s="967"/>
      <c r="AM32" s="967"/>
      <c r="AN32" s="967"/>
      <c r="AO32" s="967"/>
      <c r="AP32" s="967">
        <v>0</v>
      </c>
      <c r="AQ32" s="967"/>
      <c r="AR32" s="967"/>
      <c r="AS32" s="967"/>
      <c r="AT32" s="967"/>
      <c r="AU32" s="967">
        <v>0</v>
      </c>
      <c r="AV32" s="967"/>
      <c r="AW32" s="967"/>
      <c r="AX32" s="967"/>
      <c r="AY32" s="967"/>
      <c r="AZ32" s="1041" t="s">
        <v>545</v>
      </c>
      <c r="BA32" s="1041"/>
      <c r="BB32" s="1041"/>
      <c r="BC32" s="1041"/>
      <c r="BD32" s="1041"/>
      <c r="BE32" s="1031"/>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t="s">
        <v>387</v>
      </c>
      <c r="C33" s="1037"/>
      <c r="D33" s="1037"/>
      <c r="E33" s="1037"/>
      <c r="F33" s="1037"/>
      <c r="G33" s="1037"/>
      <c r="H33" s="1037"/>
      <c r="I33" s="1037"/>
      <c r="J33" s="1037"/>
      <c r="K33" s="1037"/>
      <c r="L33" s="1037"/>
      <c r="M33" s="1037"/>
      <c r="N33" s="1037"/>
      <c r="O33" s="1037"/>
      <c r="P33" s="1038"/>
      <c r="Q33" s="1042">
        <v>353</v>
      </c>
      <c r="R33" s="1043"/>
      <c r="S33" s="1043"/>
      <c r="T33" s="1043"/>
      <c r="U33" s="1043"/>
      <c r="V33" s="1043">
        <v>283</v>
      </c>
      <c r="W33" s="1043"/>
      <c r="X33" s="1043"/>
      <c r="Y33" s="1043"/>
      <c r="Z33" s="1043"/>
      <c r="AA33" s="1043">
        <v>69</v>
      </c>
      <c r="AB33" s="1043"/>
      <c r="AC33" s="1043"/>
      <c r="AD33" s="1043"/>
      <c r="AE33" s="1044"/>
      <c r="AF33" s="1018">
        <v>161</v>
      </c>
      <c r="AG33" s="1019"/>
      <c r="AH33" s="1019"/>
      <c r="AI33" s="1019"/>
      <c r="AJ33" s="1020"/>
      <c r="AK33" s="976">
        <v>20</v>
      </c>
      <c r="AL33" s="967"/>
      <c r="AM33" s="967"/>
      <c r="AN33" s="967"/>
      <c r="AO33" s="967"/>
      <c r="AP33" s="967">
        <v>1992</v>
      </c>
      <c r="AQ33" s="967"/>
      <c r="AR33" s="967"/>
      <c r="AS33" s="967"/>
      <c r="AT33" s="967"/>
      <c r="AU33" s="967">
        <v>193</v>
      </c>
      <c r="AV33" s="967"/>
      <c r="AW33" s="967"/>
      <c r="AX33" s="967"/>
      <c r="AY33" s="967"/>
      <c r="AZ33" s="1041" t="s">
        <v>545</v>
      </c>
      <c r="BA33" s="1041"/>
      <c r="BB33" s="1041"/>
      <c r="BC33" s="1041"/>
      <c r="BD33" s="1041"/>
      <c r="BE33" s="1031" t="s">
        <v>388</v>
      </c>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t="s">
        <v>389</v>
      </c>
      <c r="C34" s="1037"/>
      <c r="D34" s="1037"/>
      <c r="E34" s="1037"/>
      <c r="F34" s="1037"/>
      <c r="G34" s="1037"/>
      <c r="H34" s="1037"/>
      <c r="I34" s="1037"/>
      <c r="J34" s="1037"/>
      <c r="K34" s="1037"/>
      <c r="L34" s="1037"/>
      <c r="M34" s="1037"/>
      <c r="N34" s="1037"/>
      <c r="O34" s="1037"/>
      <c r="P34" s="1038"/>
      <c r="Q34" s="1042">
        <v>40</v>
      </c>
      <c r="R34" s="1043"/>
      <c r="S34" s="1043"/>
      <c r="T34" s="1043"/>
      <c r="U34" s="1043"/>
      <c r="V34" s="1043">
        <v>40</v>
      </c>
      <c r="W34" s="1043"/>
      <c r="X34" s="1043"/>
      <c r="Y34" s="1043"/>
      <c r="Z34" s="1043"/>
      <c r="AA34" s="1043">
        <v>0</v>
      </c>
      <c r="AB34" s="1043"/>
      <c r="AC34" s="1043"/>
      <c r="AD34" s="1043"/>
      <c r="AE34" s="1044"/>
      <c r="AF34" s="1018">
        <v>0</v>
      </c>
      <c r="AG34" s="1019"/>
      <c r="AH34" s="1019"/>
      <c r="AI34" s="1019"/>
      <c r="AJ34" s="1020"/>
      <c r="AK34" s="976">
        <v>34</v>
      </c>
      <c r="AL34" s="967"/>
      <c r="AM34" s="967"/>
      <c r="AN34" s="967"/>
      <c r="AO34" s="967"/>
      <c r="AP34" s="967">
        <v>275</v>
      </c>
      <c r="AQ34" s="967"/>
      <c r="AR34" s="967"/>
      <c r="AS34" s="967"/>
      <c r="AT34" s="967"/>
      <c r="AU34" s="967">
        <v>235</v>
      </c>
      <c r="AV34" s="967"/>
      <c r="AW34" s="967"/>
      <c r="AX34" s="967"/>
      <c r="AY34" s="967"/>
      <c r="AZ34" s="1041" t="s">
        <v>545</v>
      </c>
      <c r="BA34" s="1041"/>
      <c r="BB34" s="1041"/>
      <c r="BC34" s="1041"/>
      <c r="BD34" s="1041"/>
      <c r="BE34" s="1031" t="s">
        <v>390</v>
      </c>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t="s">
        <v>391</v>
      </c>
      <c r="C35" s="1037"/>
      <c r="D35" s="1037"/>
      <c r="E35" s="1037"/>
      <c r="F35" s="1037"/>
      <c r="G35" s="1037"/>
      <c r="H35" s="1037"/>
      <c r="I35" s="1037"/>
      <c r="J35" s="1037"/>
      <c r="K35" s="1037"/>
      <c r="L35" s="1037"/>
      <c r="M35" s="1037"/>
      <c r="N35" s="1037"/>
      <c r="O35" s="1037"/>
      <c r="P35" s="1038"/>
      <c r="Q35" s="1042">
        <v>20</v>
      </c>
      <c r="R35" s="1043"/>
      <c r="S35" s="1043"/>
      <c r="T35" s="1043"/>
      <c r="U35" s="1043"/>
      <c r="V35" s="1043">
        <v>20</v>
      </c>
      <c r="W35" s="1043"/>
      <c r="X35" s="1043"/>
      <c r="Y35" s="1043"/>
      <c r="Z35" s="1043"/>
      <c r="AA35" s="1043">
        <v>0</v>
      </c>
      <c r="AB35" s="1043"/>
      <c r="AC35" s="1043"/>
      <c r="AD35" s="1043"/>
      <c r="AE35" s="1044"/>
      <c r="AF35" s="1018">
        <v>0</v>
      </c>
      <c r="AG35" s="1019"/>
      <c r="AH35" s="1019"/>
      <c r="AI35" s="1019"/>
      <c r="AJ35" s="1020"/>
      <c r="AK35" s="976">
        <v>17</v>
      </c>
      <c r="AL35" s="967"/>
      <c r="AM35" s="967"/>
      <c r="AN35" s="967"/>
      <c r="AO35" s="967"/>
      <c r="AP35" s="967">
        <v>195</v>
      </c>
      <c r="AQ35" s="967"/>
      <c r="AR35" s="967"/>
      <c r="AS35" s="967"/>
      <c r="AT35" s="967"/>
      <c r="AU35" s="967">
        <v>171</v>
      </c>
      <c r="AV35" s="967"/>
      <c r="AW35" s="967"/>
      <c r="AX35" s="967"/>
      <c r="AY35" s="967"/>
      <c r="AZ35" s="1041" t="s">
        <v>545</v>
      </c>
      <c r="BA35" s="1041"/>
      <c r="BB35" s="1041"/>
      <c r="BC35" s="1041"/>
      <c r="BD35" s="1041"/>
      <c r="BE35" s="1031" t="s">
        <v>390</v>
      </c>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392</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370</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223</v>
      </c>
      <c r="AG63" s="955"/>
      <c r="AH63" s="955"/>
      <c r="AI63" s="955"/>
      <c r="AJ63" s="1029"/>
      <c r="AK63" s="1030"/>
      <c r="AL63" s="959"/>
      <c r="AM63" s="959"/>
      <c r="AN63" s="959"/>
      <c r="AO63" s="959"/>
      <c r="AP63" s="955">
        <v>2732</v>
      </c>
      <c r="AQ63" s="955"/>
      <c r="AR63" s="955"/>
      <c r="AS63" s="955"/>
      <c r="AT63" s="955"/>
      <c r="AU63" s="955">
        <v>696</v>
      </c>
      <c r="AV63" s="955"/>
      <c r="AW63" s="955"/>
      <c r="AX63" s="955"/>
      <c r="AY63" s="955"/>
      <c r="AZ63" s="1024"/>
      <c r="BA63" s="1024"/>
      <c r="BB63" s="1024"/>
      <c r="BC63" s="1024"/>
      <c r="BD63" s="1024"/>
      <c r="BE63" s="956"/>
      <c r="BF63" s="956"/>
      <c r="BG63" s="956"/>
      <c r="BH63" s="956"/>
      <c r="BI63" s="957"/>
      <c r="BJ63" s="1025" t="s">
        <v>222</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395</v>
      </c>
      <c r="B66" s="995"/>
      <c r="C66" s="995"/>
      <c r="D66" s="995"/>
      <c r="E66" s="995"/>
      <c r="F66" s="995"/>
      <c r="G66" s="995"/>
      <c r="H66" s="995"/>
      <c r="I66" s="995"/>
      <c r="J66" s="995"/>
      <c r="K66" s="995"/>
      <c r="L66" s="995"/>
      <c r="M66" s="995"/>
      <c r="N66" s="995"/>
      <c r="O66" s="995"/>
      <c r="P66" s="996"/>
      <c r="Q66" s="1000" t="s">
        <v>374</v>
      </c>
      <c r="R66" s="1001"/>
      <c r="S66" s="1001"/>
      <c r="T66" s="1001"/>
      <c r="U66" s="1002"/>
      <c r="V66" s="1000" t="s">
        <v>375</v>
      </c>
      <c r="W66" s="1001"/>
      <c r="X66" s="1001"/>
      <c r="Y66" s="1001"/>
      <c r="Z66" s="1002"/>
      <c r="AA66" s="1000" t="s">
        <v>376</v>
      </c>
      <c r="AB66" s="1001"/>
      <c r="AC66" s="1001"/>
      <c r="AD66" s="1001"/>
      <c r="AE66" s="1002"/>
      <c r="AF66" s="1006" t="s">
        <v>377</v>
      </c>
      <c r="AG66" s="1007"/>
      <c r="AH66" s="1007"/>
      <c r="AI66" s="1007"/>
      <c r="AJ66" s="1008"/>
      <c r="AK66" s="1000" t="s">
        <v>378</v>
      </c>
      <c r="AL66" s="995"/>
      <c r="AM66" s="995"/>
      <c r="AN66" s="995"/>
      <c r="AO66" s="996"/>
      <c r="AP66" s="1000" t="s">
        <v>379</v>
      </c>
      <c r="AQ66" s="1001"/>
      <c r="AR66" s="1001"/>
      <c r="AS66" s="1001"/>
      <c r="AT66" s="1002"/>
      <c r="AU66" s="1000" t="s">
        <v>396</v>
      </c>
      <c r="AV66" s="1001"/>
      <c r="AW66" s="1001"/>
      <c r="AX66" s="1001"/>
      <c r="AY66" s="1002"/>
      <c r="AZ66" s="1000" t="s">
        <v>358</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4" t="s">
        <v>546</v>
      </c>
      <c r="C68" s="985"/>
      <c r="D68" s="985"/>
      <c r="E68" s="985"/>
      <c r="F68" s="985"/>
      <c r="G68" s="985"/>
      <c r="H68" s="985"/>
      <c r="I68" s="985"/>
      <c r="J68" s="985"/>
      <c r="K68" s="985"/>
      <c r="L68" s="985"/>
      <c r="M68" s="985"/>
      <c r="N68" s="985"/>
      <c r="O68" s="985"/>
      <c r="P68" s="986"/>
      <c r="Q68" s="987">
        <v>12664</v>
      </c>
      <c r="R68" s="981"/>
      <c r="S68" s="981"/>
      <c r="T68" s="981"/>
      <c r="U68" s="981"/>
      <c r="V68" s="981">
        <v>11120</v>
      </c>
      <c r="W68" s="981"/>
      <c r="X68" s="981"/>
      <c r="Y68" s="981"/>
      <c r="Z68" s="981"/>
      <c r="AA68" s="981">
        <v>1544</v>
      </c>
      <c r="AB68" s="981"/>
      <c r="AC68" s="981"/>
      <c r="AD68" s="981"/>
      <c r="AE68" s="981"/>
      <c r="AF68" s="981">
        <v>1544</v>
      </c>
      <c r="AG68" s="981"/>
      <c r="AH68" s="981"/>
      <c r="AI68" s="981"/>
      <c r="AJ68" s="981"/>
      <c r="AK68" s="981">
        <v>0</v>
      </c>
      <c r="AL68" s="981"/>
      <c r="AM68" s="981"/>
      <c r="AN68" s="981"/>
      <c r="AO68" s="981"/>
      <c r="AP68" s="981">
        <v>0</v>
      </c>
      <c r="AQ68" s="981"/>
      <c r="AR68" s="981"/>
      <c r="AS68" s="981"/>
      <c r="AT68" s="981"/>
      <c r="AU68" s="981">
        <v>0</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547</v>
      </c>
      <c r="C69" s="971"/>
      <c r="D69" s="971"/>
      <c r="E69" s="971"/>
      <c r="F69" s="971"/>
      <c r="G69" s="971"/>
      <c r="H69" s="971"/>
      <c r="I69" s="971"/>
      <c r="J69" s="971"/>
      <c r="K69" s="971"/>
      <c r="L69" s="971"/>
      <c r="M69" s="971"/>
      <c r="N69" s="971"/>
      <c r="O69" s="971"/>
      <c r="P69" s="972"/>
      <c r="Q69" s="973">
        <v>187</v>
      </c>
      <c r="R69" s="967"/>
      <c r="S69" s="967"/>
      <c r="T69" s="967"/>
      <c r="U69" s="967"/>
      <c r="V69" s="967">
        <v>181</v>
      </c>
      <c r="W69" s="967"/>
      <c r="X69" s="967"/>
      <c r="Y69" s="967"/>
      <c r="Z69" s="967"/>
      <c r="AA69" s="967">
        <v>6</v>
      </c>
      <c r="AB69" s="967"/>
      <c r="AC69" s="967"/>
      <c r="AD69" s="967"/>
      <c r="AE69" s="967"/>
      <c r="AF69" s="967">
        <v>6</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548</v>
      </c>
      <c r="C70" s="971"/>
      <c r="D70" s="971"/>
      <c r="E70" s="971"/>
      <c r="F70" s="971"/>
      <c r="G70" s="971"/>
      <c r="H70" s="971"/>
      <c r="I70" s="971"/>
      <c r="J70" s="971"/>
      <c r="K70" s="971"/>
      <c r="L70" s="971"/>
      <c r="M70" s="971"/>
      <c r="N70" s="971"/>
      <c r="O70" s="971"/>
      <c r="P70" s="972"/>
      <c r="Q70" s="973">
        <v>454</v>
      </c>
      <c r="R70" s="967"/>
      <c r="S70" s="967"/>
      <c r="T70" s="967"/>
      <c r="U70" s="967"/>
      <c r="V70" s="967">
        <v>422</v>
      </c>
      <c r="W70" s="967"/>
      <c r="X70" s="967"/>
      <c r="Y70" s="967"/>
      <c r="Z70" s="967"/>
      <c r="AA70" s="967">
        <v>32</v>
      </c>
      <c r="AB70" s="967"/>
      <c r="AC70" s="967"/>
      <c r="AD70" s="967"/>
      <c r="AE70" s="967"/>
      <c r="AF70" s="967">
        <v>32</v>
      </c>
      <c r="AG70" s="967"/>
      <c r="AH70" s="967"/>
      <c r="AI70" s="967"/>
      <c r="AJ70" s="967"/>
      <c r="AK70" s="967">
        <v>10</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549</v>
      </c>
      <c r="C71" s="971"/>
      <c r="D71" s="971"/>
      <c r="E71" s="971"/>
      <c r="F71" s="971"/>
      <c r="G71" s="971"/>
      <c r="H71" s="971"/>
      <c r="I71" s="971"/>
      <c r="J71" s="971"/>
      <c r="K71" s="971"/>
      <c r="L71" s="971"/>
      <c r="M71" s="971"/>
      <c r="N71" s="971"/>
      <c r="O71" s="971"/>
      <c r="P71" s="972"/>
      <c r="Q71" s="973">
        <v>159130</v>
      </c>
      <c r="R71" s="967"/>
      <c r="S71" s="967"/>
      <c r="T71" s="967"/>
      <c r="U71" s="967"/>
      <c r="V71" s="967">
        <v>153912</v>
      </c>
      <c r="W71" s="967"/>
      <c r="X71" s="967"/>
      <c r="Y71" s="967"/>
      <c r="Z71" s="967"/>
      <c r="AA71" s="967">
        <v>5218</v>
      </c>
      <c r="AB71" s="967"/>
      <c r="AC71" s="967"/>
      <c r="AD71" s="967"/>
      <c r="AE71" s="967"/>
      <c r="AF71" s="967">
        <v>5216</v>
      </c>
      <c r="AG71" s="967"/>
      <c r="AH71" s="967"/>
      <c r="AI71" s="967"/>
      <c r="AJ71" s="967"/>
      <c r="AK71" s="967">
        <v>3424</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550</v>
      </c>
      <c r="C72" s="971"/>
      <c r="D72" s="971"/>
      <c r="E72" s="971"/>
      <c r="F72" s="971"/>
      <c r="G72" s="971"/>
      <c r="H72" s="971"/>
      <c r="I72" s="971"/>
      <c r="J72" s="971"/>
      <c r="K72" s="971"/>
      <c r="L72" s="971"/>
      <c r="M72" s="971"/>
      <c r="N72" s="971"/>
      <c r="O72" s="971"/>
      <c r="P72" s="972"/>
      <c r="Q72" s="973">
        <v>892</v>
      </c>
      <c r="R72" s="967"/>
      <c r="S72" s="967"/>
      <c r="T72" s="967"/>
      <c r="U72" s="967"/>
      <c r="V72" s="967">
        <v>845</v>
      </c>
      <c r="W72" s="967"/>
      <c r="X72" s="967"/>
      <c r="Y72" s="967"/>
      <c r="Z72" s="967"/>
      <c r="AA72" s="967">
        <v>47</v>
      </c>
      <c r="AB72" s="967"/>
      <c r="AC72" s="967"/>
      <c r="AD72" s="967"/>
      <c r="AE72" s="967"/>
      <c r="AF72" s="967">
        <v>47</v>
      </c>
      <c r="AG72" s="967"/>
      <c r="AH72" s="967"/>
      <c r="AI72" s="967"/>
      <c r="AJ72" s="967"/>
      <c r="AK72" s="967">
        <v>4</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551</v>
      </c>
      <c r="C73" s="971"/>
      <c r="D73" s="971"/>
      <c r="E73" s="971"/>
      <c r="F73" s="971"/>
      <c r="G73" s="971"/>
      <c r="H73" s="971"/>
      <c r="I73" s="971"/>
      <c r="J73" s="971"/>
      <c r="K73" s="971"/>
      <c r="L73" s="971"/>
      <c r="M73" s="971"/>
      <c r="N73" s="971"/>
      <c r="O73" s="971"/>
      <c r="P73" s="972"/>
      <c r="Q73" s="973">
        <v>2937</v>
      </c>
      <c r="R73" s="967"/>
      <c r="S73" s="967"/>
      <c r="T73" s="967"/>
      <c r="U73" s="967"/>
      <c r="V73" s="967">
        <v>2889</v>
      </c>
      <c r="W73" s="967"/>
      <c r="X73" s="967"/>
      <c r="Y73" s="967"/>
      <c r="Z73" s="967"/>
      <c r="AA73" s="967">
        <v>48</v>
      </c>
      <c r="AB73" s="967"/>
      <c r="AC73" s="967"/>
      <c r="AD73" s="967"/>
      <c r="AE73" s="967"/>
      <c r="AF73" s="967">
        <v>48</v>
      </c>
      <c r="AG73" s="967"/>
      <c r="AH73" s="967"/>
      <c r="AI73" s="967"/>
      <c r="AJ73" s="967"/>
      <c r="AK73" s="967">
        <v>0</v>
      </c>
      <c r="AL73" s="967"/>
      <c r="AM73" s="967"/>
      <c r="AN73" s="967"/>
      <c r="AO73" s="967"/>
      <c r="AP73" s="967">
        <v>136</v>
      </c>
      <c r="AQ73" s="967"/>
      <c r="AR73" s="967"/>
      <c r="AS73" s="967"/>
      <c r="AT73" s="967"/>
      <c r="AU73" s="967">
        <v>2</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552</v>
      </c>
      <c r="C74" s="971"/>
      <c r="D74" s="971"/>
      <c r="E74" s="971"/>
      <c r="F74" s="971"/>
      <c r="G74" s="971"/>
      <c r="H74" s="971"/>
      <c r="I74" s="971"/>
      <c r="J74" s="971"/>
      <c r="K74" s="971"/>
      <c r="L74" s="971"/>
      <c r="M74" s="971"/>
      <c r="N74" s="971"/>
      <c r="O74" s="971"/>
      <c r="P74" s="972"/>
      <c r="Q74" s="973">
        <v>13573</v>
      </c>
      <c r="R74" s="967"/>
      <c r="S74" s="967"/>
      <c r="T74" s="967"/>
      <c r="U74" s="967"/>
      <c r="V74" s="967">
        <v>14738</v>
      </c>
      <c r="W74" s="967"/>
      <c r="X74" s="967"/>
      <c r="Y74" s="967"/>
      <c r="Z74" s="967"/>
      <c r="AA74" s="967">
        <v>-1165</v>
      </c>
      <c r="AB74" s="967"/>
      <c r="AC74" s="967"/>
      <c r="AD74" s="967"/>
      <c r="AE74" s="967"/>
      <c r="AF74" s="967">
        <v>1803</v>
      </c>
      <c r="AG74" s="967"/>
      <c r="AH74" s="967"/>
      <c r="AI74" s="967"/>
      <c r="AJ74" s="967"/>
      <c r="AK74" s="967">
        <v>1873</v>
      </c>
      <c r="AL74" s="967"/>
      <c r="AM74" s="967"/>
      <c r="AN74" s="967"/>
      <c r="AO74" s="967"/>
      <c r="AP74" s="967">
        <v>6336</v>
      </c>
      <c r="AQ74" s="967"/>
      <c r="AR74" s="967"/>
      <c r="AS74" s="967"/>
      <c r="AT74" s="967"/>
      <c r="AU74" s="967">
        <v>112</v>
      </c>
      <c r="AV74" s="967"/>
      <c r="AW74" s="967"/>
      <c r="AX74" s="967"/>
      <c r="AY74" s="967"/>
      <c r="AZ74" s="978" t="s">
        <v>556</v>
      </c>
      <c r="BA74" s="979"/>
      <c r="BB74" s="979"/>
      <c r="BC74" s="979"/>
      <c r="BD74" s="980"/>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553</v>
      </c>
      <c r="C75" s="971"/>
      <c r="D75" s="971"/>
      <c r="E75" s="971"/>
      <c r="F75" s="971"/>
      <c r="G75" s="971"/>
      <c r="H75" s="971"/>
      <c r="I75" s="971"/>
      <c r="J75" s="971"/>
      <c r="K75" s="971"/>
      <c r="L75" s="971"/>
      <c r="M75" s="971"/>
      <c r="N75" s="971"/>
      <c r="O75" s="971"/>
      <c r="P75" s="972"/>
      <c r="Q75" s="974">
        <v>110</v>
      </c>
      <c r="R75" s="975"/>
      <c r="S75" s="975"/>
      <c r="T75" s="975"/>
      <c r="U75" s="976"/>
      <c r="V75" s="977">
        <v>101</v>
      </c>
      <c r="W75" s="975"/>
      <c r="X75" s="975"/>
      <c r="Y75" s="975"/>
      <c r="Z75" s="976"/>
      <c r="AA75" s="977">
        <v>9</v>
      </c>
      <c r="AB75" s="975"/>
      <c r="AC75" s="975"/>
      <c r="AD75" s="975"/>
      <c r="AE75" s="976"/>
      <c r="AF75" s="977">
        <v>9</v>
      </c>
      <c r="AG75" s="975"/>
      <c r="AH75" s="975"/>
      <c r="AI75" s="975"/>
      <c r="AJ75" s="976"/>
      <c r="AK75" s="977">
        <v>10</v>
      </c>
      <c r="AL75" s="975"/>
      <c r="AM75" s="975"/>
      <c r="AN75" s="975"/>
      <c r="AO75" s="976"/>
      <c r="AP75" s="977">
        <v>0</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554</v>
      </c>
      <c r="C76" s="971"/>
      <c r="D76" s="971"/>
      <c r="E76" s="971"/>
      <c r="F76" s="971"/>
      <c r="G76" s="971"/>
      <c r="H76" s="971"/>
      <c r="I76" s="971"/>
      <c r="J76" s="971"/>
      <c r="K76" s="971"/>
      <c r="L76" s="971"/>
      <c r="M76" s="971"/>
      <c r="N76" s="971"/>
      <c r="O76" s="971"/>
      <c r="P76" s="972"/>
      <c r="Q76" s="974">
        <v>276</v>
      </c>
      <c r="R76" s="975"/>
      <c r="S76" s="975"/>
      <c r="T76" s="975"/>
      <c r="U76" s="976"/>
      <c r="V76" s="977">
        <v>266</v>
      </c>
      <c r="W76" s="975"/>
      <c r="X76" s="975"/>
      <c r="Y76" s="975"/>
      <c r="Z76" s="976"/>
      <c r="AA76" s="977">
        <v>10</v>
      </c>
      <c r="AB76" s="975"/>
      <c r="AC76" s="975"/>
      <c r="AD76" s="975"/>
      <c r="AE76" s="976"/>
      <c r="AF76" s="977">
        <v>10</v>
      </c>
      <c r="AG76" s="975"/>
      <c r="AH76" s="975"/>
      <c r="AI76" s="975"/>
      <c r="AJ76" s="976"/>
      <c r="AK76" s="977">
        <v>9</v>
      </c>
      <c r="AL76" s="975"/>
      <c r="AM76" s="975"/>
      <c r="AN76" s="975"/>
      <c r="AO76" s="976"/>
      <c r="AP76" s="977">
        <v>21</v>
      </c>
      <c r="AQ76" s="975"/>
      <c r="AR76" s="975"/>
      <c r="AS76" s="975"/>
      <c r="AT76" s="976"/>
      <c r="AU76" s="977">
        <v>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555</v>
      </c>
      <c r="C77" s="971"/>
      <c r="D77" s="971"/>
      <c r="E77" s="971"/>
      <c r="F77" s="971"/>
      <c r="G77" s="971"/>
      <c r="H77" s="971"/>
      <c r="I77" s="971"/>
      <c r="J77" s="971"/>
      <c r="K77" s="971"/>
      <c r="L77" s="971"/>
      <c r="M77" s="971"/>
      <c r="N77" s="971"/>
      <c r="O77" s="971"/>
      <c r="P77" s="972"/>
      <c r="Q77" s="974">
        <v>959</v>
      </c>
      <c r="R77" s="975"/>
      <c r="S77" s="975"/>
      <c r="T77" s="975"/>
      <c r="U77" s="976"/>
      <c r="V77" s="977">
        <v>908</v>
      </c>
      <c r="W77" s="975"/>
      <c r="X77" s="975"/>
      <c r="Y77" s="975"/>
      <c r="Z77" s="976"/>
      <c r="AA77" s="977">
        <v>51</v>
      </c>
      <c r="AB77" s="975"/>
      <c r="AC77" s="975"/>
      <c r="AD77" s="975"/>
      <c r="AE77" s="976"/>
      <c r="AF77" s="977">
        <v>51</v>
      </c>
      <c r="AG77" s="975"/>
      <c r="AH77" s="975"/>
      <c r="AI77" s="975"/>
      <c r="AJ77" s="976"/>
      <c r="AK77" s="977">
        <v>28</v>
      </c>
      <c r="AL77" s="975"/>
      <c r="AM77" s="975"/>
      <c r="AN77" s="975"/>
      <c r="AO77" s="976"/>
      <c r="AP77" s="977">
        <v>292</v>
      </c>
      <c r="AQ77" s="975"/>
      <c r="AR77" s="975"/>
      <c r="AS77" s="975"/>
      <c r="AT77" s="976"/>
      <c r="AU77" s="977">
        <v>6</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8766</v>
      </c>
      <c r="AG88" s="955"/>
      <c r="AH88" s="955"/>
      <c r="AI88" s="955"/>
      <c r="AJ88" s="955"/>
      <c r="AK88" s="959"/>
      <c r="AL88" s="959"/>
      <c r="AM88" s="959"/>
      <c r="AN88" s="959"/>
      <c r="AO88" s="959"/>
      <c r="AP88" s="955">
        <v>6785</v>
      </c>
      <c r="AQ88" s="955"/>
      <c r="AR88" s="955"/>
      <c r="AS88" s="955"/>
      <c r="AT88" s="955"/>
      <c r="AU88" s="955">
        <v>122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288</v>
      </c>
      <c r="AG109" s="888"/>
      <c r="AH109" s="888"/>
      <c r="AI109" s="888"/>
      <c r="AJ109" s="889"/>
      <c r="AK109" s="890" t="s">
        <v>287</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288</v>
      </c>
      <c r="BW109" s="888"/>
      <c r="BX109" s="888"/>
      <c r="BY109" s="888"/>
      <c r="BZ109" s="889"/>
      <c r="CA109" s="890" t="s">
        <v>287</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288</v>
      </c>
      <c r="DM109" s="888"/>
      <c r="DN109" s="888"/>
      <c r="DO109" s="888"/>
      <c r="DP109" s="889"/>
      <c r="DQ109" s="890" t="s">
        <v>287</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1304241</v>
      </c>
      <c r="AB110" s="873"/>
      <c r="AC110" s="873"/>
      <c r="AD110" s="873"/>
      <c r="AE110" s="874"/>
      <c r="AF110" s="875">
        <v>1193594</v>
      </c>
      <c r="AG110" s="873"/>
      <c r="AH110" s="873"/>
      <c r="AI110" s="873"/>
      <c r="AJ110" s="874"/>
      <c r="AK110" s="875">
        <v>1126643</v>
      </c>
      <c r="AL110" s="873"/>
      <c r="AM110" s="873"/>
      <c r="AN110" s="873"/>
      <c r="AO110" s="874"/>
      <c r="AP110" s="876">
        <v>27.7</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11637169</v>
      </c>
      <c r="BR110" s="800"/>
      <c r="BS110" s="800"/>
      <c r="BT110" s="800"/>
      <c r="BU110" s="800"/>
      <c r="BV110" s="800">
        <v>11350211</v>
      </c>
      <c r="BW110" s="800"/>
      <c r="BX110" s="800"/>
      <c r="BY110" s="800"/>
      <c r="BZ110" s="800"/>
      <c r="CA110" s="800">
        <v>11233066</v>
      </c>
      <c r="CB110" s="800"/>
      <c r="CC110" s="800"/>
      <c r="CD110" s="800"/>
      <c r="CE110" s="800"/>
      <c r="CF110" s="861">
        <v>276.5</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222</v>
      </c>
      <c r="DH110" s="800"/>
      <c r="DI110" s="800"/>
      <c r="DJ110" s="800"/>
      <c r="DK110" s="800"/>
      <c r="DL110" s="800" t="s">
        <v>222</v>
      </c>
      <c r="DM110" s="800"/>
      <c r="DN110" s="800"/>
      <c r="DO110" s="800"/>
      <c r="DP110" s="800"/>
      <c r="DQ110" s="800" t="s">
        <v>222</v>
      </c>
      <c r="DR110" s="800"/>
      <c r="DS110" s="800"/>
      <c r="DT110" s="800"/>
      <c r="DU110" s="800"/>
      <c r="DV110" s="801" t="s">
        <v>222</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222</v>
      </c>
      <c r="AB111" s="909"/>
      <c r="AC111" s="909"/>
      <c r="AD111" s="909"/>
      <c r="AE111" s="910"/>
      <c r="AF111" s="911" t="s">
        <v>222</v>
      </c>
      <c r="AG111" s="909"/>
      <c r="AH111" s="909"/>
      <c r="AI111" s="909"/>
      <c r="AJ111" s="910"/>
      <c r="AK111" s="911" t="s">
        <v>222</v>
      </c>
      <c r="AL111" s="909"/>
      <c r="AM111" s="909"/>
      <c r="AN111" s="909"/>
      <c r="AO111" s="910"/>
      <c r="AP111" s="912" t="s">
        <v>222</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12179</v>
      </c>
      <c r="BR111" s="771"/>
      <c r="BS111" s="771"/>
      <c r="BT111" s="771"/>
      <c r="BU111" s="771"/>
      <c r="BV111" s="771">
        <v>9744</v>
      </c>
      <c r="BW111" s="771"/>
      <c r="BX111" s="771"/>
      <c r="BY111" s="771"/>
      <c r="BZ111" s="771"/>
      <c r="CA111" s="771">
        <v>7309</v>
      </c>
      <c r="CB111" s="771"/>
      <c r="CC111" s="771"/>
      <c r="CD111" s="771"/>
      <c r="CE111" s="771"/>
      <c r="CF111" s="848">
        <v>0.2</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222</v>
      </c>
      <c r="DH111" s="771"/>
      <c r="DI111" s="771"/>
      <c r="DJ111" s="771"/>
      <c r="DK111" s="771"/>
      <c r="DL111" s="771" t="s">
        <v>222</v>
      </c>
      <c r="DM111" s="771"/>
      <c r="DN111" s="771"/>
      <c r="DO111" s="771"/>
      <c r="DP111" s="771"/>
      <c r="DQ111" s="771" t="s">
        <v>222</v>
      </c>
      <c r="DR111" s="771"/>
      <c r="DS111" s="771"/>
      <c r="DT111" s="771"/>
      <c r="DU111" s="771"/>
      <c r="DV111" s="823" t="s">
        <v>222</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222</v>
      </c>
      <c r="AB112" s="784"/>
      <c r="AC112" s="784"/>
      <c r="AD112" s="784"/>
      <c r="AE112" s="785"/>
      <c r="AF112" s="786" t="s">
        <v>222</v>
      </c>
      <c r="AG112" s="784"/>
      <c r="AH112" s="784"/>
      <c r="AI112" s="784"/>
      <c r="AJ112" s="785"/>
      <c r="AK112" s="786" t="s">
        <v>222</v>
      </c>
      <c r="AL112" s="784"/>
      <c r="AM112" s="784"/>
      <c r="AN112" s="784"/>
      <c r="AO112" s="785"/>
      <c r="AP112" s="754" t="s">
        <v>222</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738740</v>
      </c>
      <c r="BR112" s="771"/>
      <c r="BS112" s="771"/>
      <c r="BT112" s="771"/>
      <c r="BU112" s="771"/>
      <c r="BV112" s="771">
        <v>680955</v>
      </c>
      <c r="BW112" s="771"/>
      <c r="BX112" s="771"/>
      <c r="BY112" s="771"/>
      <c r="BZ112" s="771"/>
      <c r="CA112" s="771">
        <v>695495</v>
      </c>
      <c r="CB112" s="771"/>
      <c r="CC112" s="771"/>
      <c r="CD112" s="771"/>
      <c r="CE112" s="771"/>
      <c r="CF112" s="848">
        <v>17.100000000000001</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222</v>
      </c>
      <c r="DH112" s="771"/>
      <c r="DI112" s="771"/>
      <c r="DJ112" s="771"/>
      <c r="DK112" s="771"/>
      <c r="DL112" s="771" t="s">
        <v>222</v>
      </c>
      <c r="DM112" s="771"/>
      <c r="DN112" s="771"/>
      <c r="DO112" s="771"/>
      <c r="DP112" s="771"/>
      <c r="DQ112" s="771" t="s">
        <v>222</v>
      </c>
      <c r="DR112" s="771"/>
      <c r="DS112" s="771"/>
      <c r="DT112" s="771"/>
      <c r="DU112" s="771"/>
      <c r="DV112" s="823" t="s">
        <v>222</v>
      </c>
      <c r="DW112" s="823"/>
      <c r="DX112" s="823"/>
      <c r="DY112" s="823"/>
      <c r="DZ112" s="824"/>
    </row>
    <row r="113" spans="1:130" s="197" customFormat="1" ht="26.25" customHeight="1" x14ac:dyDescent="0.15">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56698</v>
      </c>
      <c r="AB113" s="909"/>
      <c r="AC113" s="909"/>
      <c r="AD113" s="909"/>
      <c r="AE113" s="910"/>
      <c r="AF113" s="911">
        <v>67190</v>
      </c>
      <c r="AG113" s="909"/>
      <c r="AH113" s="909"/>
      <c r="AI113" s="909"/>
      <c r="AJ113" s="910"/>
      <c r="AK113" s="911">
        <v>68710</v>
      </c>
      <c r="AL113" s="909"/>
      <c r="AM113" s="909"/>
      <c r="AN113" s="909"/>
      <c r="AO113" s="910"/>
      <c r="AP113" s="912">
        <v>1.7</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77107</v>
      </c>
      <c r="BR113" s="771"/>
      <c r="BS113" s="771"/>
      <c r="BT113" s="771"/>
      <c r="BU113" s="771"/>
      <c r="BV113" s="771">
        <v>109352</v>
      </c>
      <c r="BW113" s="771"/>
      <c r="BX113" s="771"/>
      <c r="BY113" s="771"/>
      <c r="BZ113" s="771"/>
      <c r="CA113" s="771">
        <v>122096</v>
      </c>
      <c r="CB113" s="771"/>
      <c r="CC113" s="771"/>
      <c r="CD113" s="771"/>
      <c r="CE113" s="771"/>
      <c r="CF113" s="848">
        <v>3</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12179</v>
      </c>
      <c r="DH113" s="784"/>
      <c r="DI113" s="784"/>
      <c r="DJ113" s="784"/>
      <c r="DK113" s="785"/>
      <c r="DL113" s="786">
        <v>9744</v>
      </c>
      <c r="DM113" s="784"/>
      <c r="DN113" s="784"/>
      <c r="DO113" s="784"/>
      <c r="DP113" s="785"/>
      <c r="DQ113" s="786">
        <v>7309</v>
      </c>
      <c r="DR113" s="784"/>
      <c r="DS113" s="784"/>
      <c r="DT113" s="784"/>
      <c r="DU113" s="785"/>
      <c r="DV113" s="754">
        <v>0.2</v>
      </c>
      <c r="DW113" s="755"/>
      <c r="DX113" s="755"/>
      <c r="DY113" s="755"/>
      <c r="DZ113" s="756"/>
    </row>
    <row r="114" spans="1:130" s="197" customFormat="1" ht="26.25" customHeight="1" x14ac:dyDescent="0.15">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44676</v>
      </c>
      <c r="AB114" s="784"/>
      <c r="AC114" s="784"/>
      <c r="AD114" s="784"/>
      <c r="AE114" s="785"/>
      <c r="AF114" s="786">
        <v>36587</v>
      </c>
      <c r="AG114" s="784"/>
      <c r="AH114" s="784"/>
      <c r="AI114" s="784"/>
      <c r="AJ114" s="785"/>
      <c r="AK114" s="786">
        <v>7147</v>
      </c>
      <c r="AL114" s="784"/>
      <c r="AM114" s="784"/>
      <c r="AN114" s="784"/>
      <c r="AO114" s="785"/>
      <c r="AP114" s="754">
        <v>0.2</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1830931</v>
      </c>
      <c r="BR114" s="771"/>
      <c r="BS114" s="771"/>
      <c r="BT114" s="771"/>
      <c r="BU114" s="771"/>
      <c r="BV114" s="771">
        <v>1741807</v>
      </c>
      <c r="BW114" s="771"/>
      <c r="BX114" s="771"/>
      <c r="BY114" s="771"/>
      <c r="BZ114" s="771"/>
      <c r="CA114" s="771">
        <v>1524112</v>
      </c>
      <c r="CB114" s="771"/>
      <c r="CC114" s="771"/>
      <c r="CD114" s="771"/>
      <c r="CE114" s="771"/>
      <c r="CF114" s="848">
        <v>37.5</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222</v>
      </c>
      <c r="DH114" s="784"/>
      <c r="DI114" s="784"/>
      <c r="DJ114" s="784"/>
      <c r="DK114" s="785"/>
      <c r="DL114" s="786" t="s">
        <v>222</v>
      </c>
      <c r="DM114" s="784"/>
      <c r="DN114" s="784"/>
      <c r="DO114" s="784"/>
      <c r="DP114" s="785"/>
      <c r="DQ114" s="786" t="s">
        <v>222</v>
      </c>
      <c r="DR114" s="784"/>
      <c r="DS114" s="784"/>
      <c r="DT114" s="784"/>
      <c r="DU114" s="785"/>
      <c r="DV114" s="754" t="s">
        <v>222</v>
      </c>
      <c r="DW114" s="755"/>
      <c r="DX114" s="755"/>
      <c r="DY114" s="755"/>
      <c r="DZ114" s="756"/>
    </row>
    <row r="115" spans="1:130" s="197" customFormat="1" ht="26.25" customHeight="1" x14ac:dyDescent="0.15">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3255</v>
      </c>
      <c r="AB115" s="909"/>
      <c r="AC115" s="909"/>
      <c r="AD115" s="909"/>
      <c r="AE115" s="910"/>
      <c r="AF115" s="911">
        <v>2961</v>
      </c>
      <c r="AG115" s="909"/>
      <c r="AH115" s="909"/>
      <c r="AI115" s="909"/>
      <c r="AJ115" s="910"/>
      <c r="AK115" s="911">
        <v>2753</v>
      </c>
      <c r="AL115" s="909"/>
      <c r="AM115" s="909"/>
      <c r="AN115" s="909"/>
      <c r="AO115" s="910"/>
      <c r="AP115" s="912">
        <v>0.1</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222</v>
      </c>
      <c r="BR115" s="771"/>
      <c r="BS115" s="771"/>
      <c r="BT115" s="771"/>
      <c r="BU115" s="771"/>
      <c r="BV115" s="771" t="s">
        <v>222</v>
      </c>
      <c r="BW115" s="771"/>
      <c r="BX115" s="771"/>
      <c r="BY115" s="771"/>
      <c r="BZ115" s="771"/>
      <c r="CA115" s="771" t="s">
        <v>222</v>
      </c>
      <c r="CB115" s="771"/>
      <c r="CC115" s="771"/>
      <c r="CD115" s="771"/>
      <c r="CE115" s="771"/>
      <c r="CF115" s="848" t="s">
        <v>222</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222</v>
      </c>
      <c r="DH115" s="784"/>
      <c r="DI115" s="784"/>
      <c r="DJ115" s="784"/>
      <c r="DK115" s="785"/>
      <c r="DL115" s="786" t="s">
        <v>222</v>
      </c>
      <c r="DM115" s="784"/>
      <c r="DN115" s="784"/>
      <c r="DO115" s="784"/>
      <c r="DP115" s="785"/>
      <c r="DQ115" s="786" t="s">
        <v>222</v>
      </c>
      <c r="DR115" s="784"/>
      <c r="DS115" s="784"/>
      <c r="DT115" s="784"/>
      <c r="DU115" s="785"/>
      <c r="DV115" s="754" t="s">
        <v>222</v>
      </c>
      <c r="DW115" s="755"/>
      <c r="DX115" s="755"/>
      <c r="DY115" s="755"/>
      <c r="DZ115" s="756"/>
    </row>
    <row r="116" spans="1:130" s="197" customFormat="1" ht="26.25" customHeight="1" x14ac:dyDescent="0.15">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819</v>
      </c>
      <c r="AB116" s="784"/>
      <c r="AC116" s="784"/>
      <c r="AD116" s="784"/>
      <c r="AE116" s="785"/>
      <c r="AF116" s="786">
        <v>1251</v>
      </c>
      <c r="AG116" s="784"/>
      <c r="AH116" s="784"/>
      <c r="AI116" s="784"/>
      <c r="AJ116" s="785"/>
      <c r="AK116" s="786">
        <v>1287</v>
      </c>
      <c r="AL116" s="784"/>
      <c r="AM116" s="784"/>
      <c r="AN116" s="784"/>
      <c r="AO116" s="785"/>
      <c r="AP116" s="754">
        <v>0</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222</v>
      </c>
      <c r="BR116" s="771"/>
      <c r="BS116" s="771"/>
      <c r="BT116" s="771"/>
      <c r="BU116" s="771"/>
      <c r="BV116" s="771" t="s">
        <v>222</v>
      </c>
      <c r="BW116" s="771"/>
      <c r="BX116" s="771"/>
      <c r="BY116" s="771"/>
      <c r="BZ116" s="771"/>
      <c r="CA116" s="771" t="s">
        <v>222</v>
      </c>
      <c r="CB116" s="771"/>
      <c r="CC116" s="771"/>
      <c r="CD116" s="771"/>
      <c r="CE116" s="771"/>
      <c r="CF116" s="848" t="s">
        <v>222</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222</v>
      </c>
      <c r="DH116" s="784"/>
      <c r="DI116" s="784"/>
      <c r="DJ116" s="784"/>
      <c r="DK116" s="785"/>
      <c r="DL116" s="786" t="s">
        <v>222</v>
      </c>
      <c r="DM116" s="784"/>
      <c r="DN116" s="784"/>
      <c r="DO116" s="784"/>
      <c r="DP116" s="785"/>
      <c r="DQ116" s="786" t="s">
        <v>222</v>
      </c>
      <c r="DR116" s="784"/>
      <c r="DS116" s="784"/>
      <c r="DT116" s="784"/>
      <c r="DU116" s="785"/>
      <c r="DV116" s="754" t="s">
        <v>222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1409689</v>
      </c>
      <c r="AB117" s="895"/>
      <c r="AC117" s="895"/>
      <c r="AD117" s="895"/>
      <c r="AE117" s="896"/>
      <c r="AF117" s="898">
        <v>1301583</v>
      </c>
      <c r="AG117" s="895"/>
      <c r="AH117" s="895"/>
      <c r="AI117" s="895"/>
      <c r="AJ117" s="896"/>
      <c r="AK117" s="898">
        <v>1206540</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222</v>
      </c>
      <c r="BR117" s="858"/>
      <c r="BS117" s="858"/>
      <c r="BT117" s="858"/>
      <c r="BU117" s="858"/>
      <c r="BV117" s="858" t="s">
        <v>222</v>
      </c>
      <c r="BW117" s="858"/>
      <c r="BX117" s="858"/>
      <c r="BY117" s="858"/>
      <c r="BZ117" s="858"/>
      <c r="CA117" s="858" t="s">
        <v>222</v>
      </c>
      <c r="CB117" s="858"/>
      <c r="CC117" s="858"/>
      <c r="CD117" s="858"/>
      <c r="CE117" s="858"/>
      <c r="CF117" s="848" t="s">
        <v>222</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222</v>
      </c>
      <c r="DH117" s="784"/>
      <c r="DI117" s="784"/>
      <c r="DJ117" s="784"/>
      <c r="DK117" s="785"/>
      <c r="DL117" s="786" t="s">
        <v>222</v>
      </c>
      <c r="DM117" s="784"/>
      <c r="DN117" s="784"/>
      <c r="DO117" s="784"/>
      <c r="DP117" s="785"/>
      <c r="DQ117" s="786" t="s">
        <v>222</v>
      </c>
      <c r="DR117" s="784"/>
      <c r="DS117" s="784"/>
      <c r="DT117" s="784"/>
      <c r="DU117" s="785"/>
      <c r="DV117" s="754" t="s">
        <v>222</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288</v>
      </c>
      <c r="AG118" s="888"/>
      <c r="AH118" s="888"/>
      <c r="AI118" s="888"/>
      <c r="AJ118" s="889"/>
      <c r="AK118" s="890" t="s">
        <v>287</v>
      </c>
      <c r="AL118" s="888"/>
      <c r="AM118" s="888"/>
      <c r="AN118" s="888"/>
      <c r="AO118" s="889"/>
      <c r="AP118" s="891" t="s">
        <v>407</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435</v>
      </c>
      <c r="BP118" s="838"/>
      <c r="BQ118" s="857">
        <v>14296126</v>
      </c>
      <c r="BR118" s="858"/>
      <c r="BS118" s="858"/>
      <c r="BT118" s="858"/>
      <c r="BU118" s="858"/>
      <c r="BV118" s="858">
        <v>13892069</v>
      </c>
      <c r="BW118" s="858"/>
      <c r="BX118" s="858"/>
      <c r="BY118" s="858"/>
      <c r="BZ118" s="858"/>
      <c r="CA118" s="858">
        <v>13582078</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222</v>
      </c>
      <c r="DH118" s="784"/>
      <c r="DI118" s="784"/>
      <c r="DJ118" s="784"/>
      <c r="DK118" s="785"/>
      <c r="DL118" s="786" t="s">
        <v>222</v>
      </c>
      <c r="DM118" s="784"/>
      <c r="DN118" s="784"/>
      <c r="DO118" s="784"/>
      <c r="DP118" s="785"/>
      <c r="DQ118" s="786" t="s">
        <v>222</v>
      </c>
      <c r="DR118" s="784"/>
      <c r="DS118" s="784"/>
      <c r="DT118" s="784"/>
      <c r="DU118" s="785"/>
      <c r="DV118" s="754" t="s">
        <v>222</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222</v>
      </c>
      <c r="AB119" s="873"/>
      <c r="AC119" s="873"/>
      <c r="AD119" s="873"/>
      <c r="AE119" s="874"/>
      <c r="AF119" s="875" t="s">
        <v>222</v>
      </c>
      <c r="AG119" s="873"/>
      <c r="AH119" s="873"/>
      <c r="AI119" s="873"/>
      <c r="AJ119" s="874"/>
      <c r="AK119" s="875" t="s">
        <v>222</v>
      </c>
      <c r="AL119" s="873"/>
      <c r="AM119" s="873"/>
      <c r="AN119" s="873"/>
      <c r="AO119" s="874"/>
      <c r="AP119" s="876" t="s">
        <v>222</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735381</v>
      </c>
      <c r="BR119" s="800"/>
      <c r="BS119" s="800"/>
      <c r="BT119" s="800"/>
      <c r="BU119" s="800"/>
      <c r="BV119" s="800">
        <v>836751</v>
      </c>
      <c r="BW119" s="800"/>
      <c r="BX119" s="800"/>
      <c r="BY119" s="800"/>
      <c r="BZ119" s="800"/>
      <c r="CA119" s="800">
        <v>942109</v>
      </c>
      <c r="CB119" s="800"/>
      <c r="CC119" s="800"/>
      <c r="CD119" s="800"/>
      <c r="CE119" s="800"/>
      <c r="CF119" s="861">
        <v>23.2</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222</v>
      </c>
      <c r="DH119" s="717"/>
      <c r="DI119" s="717"/>
      <c r="DJ119" s="717"/>
      <c r="DK119" s="718"/>
      <c r="DL119" s="719" t="s">
        <v>222</v>
      </c>
      <c r="DM119" s="717"/>
      <c r="DN119" s="717"/>
      <c r="DO119" s="717"/>
      <c r="DP119" s="718"/>
      <c r="DQ119" s="719" t="s">
        <v>222</v>
      </c>
      <c r="DR119" s="717"/>
      <c r="DS119" s="717"/>
      <c r="DT119" s="717"/>
      <c r="DU119" s="718"/>
      <c r="DV119" s="807" t="s">
        <v>222</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222</v>
      </c>
      <c r="AB120" s="784"/>
      <c r="AC120" s="784"/>
      <c r="AD120" s="784"/>
      <c r="AE120" s="785"/>
      <c r="AF120" s="786" t="s">
        <v>222</v>
      </c>
      <c r="AG120" s="784"/>
      <c r="AH120" s="784"/>
      <c r="AI120" s="784"/>
      <c r="AJ120" s="785"/>
      <c r="AK120" s="786" t="s">
        <v>222</v>
      </c>
      <c r="AL120" s="784"/>
      <c r="AM120" s="784"/>
      <c r="AN120" s="784"/>
      <c r="AO120" s="785"/>
      <c r="AP120" s="754" t="s">
        <v>222</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556808</v>
      </c>
      <c r="BR120" s="771"/>
      <c r="BS120" s="771"/>
      <c r="BT120" s="771"/>
      <c r="BU120" s="771"/>
      <c r="BV120" s="771">
        <v>510922</v>
      </c>
      <c r="BW120" s="771"/>
      <c r="BX120" s="771"/>
      <c r="BY120" s="771"/>
      <c r="BZ120" s="771"/>
      <c r="CA120" s="771">
        <v>531851</v>
      </c>
      <c r="CB120" s="771"/>
      <c r="CC120" s="771"/>
      <c r="CD120" s="771"/>
      <c r="CE120" s="771"/>
      <c r="CF120" s="848">
        <v>13.1</v>
      </c>
      <c r="CG120" s="849"/>
      <c r="CH120" s="849"/>
      <c r="CI120" s="849"/>
      <c r="CJ120" s="849"/>
      <c r="CK120" s="850" t="s">
        <v>441</v>
      </c>
      <c r="CL120" s="810"/>
      <c r="CM120" s="810"/>
      <c r="CN120" s="810"/>
      <c r="CO120" s="811"/>
      <c r="CP120" s="854" t="s">
        <v>442</v>
      </c>
      <c r="CQ120" s="855"/>
      <c r="CR120" s="855"/>
      <c r="CS120" s="855"/>
      <c r="CT120" s="855"/>
      <c r="CU120" s="855"/>
      <c r="CV120" s="855"/>
      <c r="CW120" s="855"/>
      <c r="CX120" s="855"/>
      <c r="CY120" s="855"/>
      <c r="CZ120" s="855"/>
      <c r="DA120" s="855"/>
      <c r="DB120" s="855"/>
      <c r="DC120" s="855"/>
      <c r="DD120" s="855"/>
      <c r="DE120" s="855"/>
      <c r="DF120" s="856"/>
      <c r="DG120" s="799">
        <v>269045</v>
      </c>
      <c r="DH120" s="800"/>
      <c r="DI120" s="800"/>
      <c r="DJ120" s="800"/>
      <c r="DK120" s="800"/>
      <c r="DL120" s="800">
        <v>251855</v>
      </c>
      <c r="DM120" s="800"/>
      <c r="DN120" s="800"/>
      <c r="DO120" s="800"/>
      <c r="DP120" s="800"/>
      <c r="DQ120" s="800">
        <v>234724</v>
      </c>
      <c r="DR120" s="800"/>
      <c r="DS120" s="800"/>
      <c r="DT120" s="800"/>
      <c r="DU120" s="800"/>
      <c r="DV120" s="801">
        <v>5.8</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2535</v>
      </c>
      <c r="AB121" s="784"/>
      <c r="AC121" s="784"/>
      <c r="AD121" s="784"/>
      <c r="AE121" s="785"/>
      <c r="AF121" s="786">
        <v>2435</v>
      </c>
      <c r="AG121" s="784"/>
      <c r="AH121" s="784"/>
      <c r="AI121" s="784"/>
      <c r="AJ121" s="785"/>
      <c r="AK121" s="786">
        <v>2435</v>
      </c>
      <c r="AL121" s="784"/>
      <c r="AM121" s="784"/>
      <c r="AN121" s="784"/>
      <c r="AO121" s="785"/>
      <c r="AP121" s="754">
        <v>0.1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7751137</v>
      </c>
      <c r="BR121" s="858"/>
      <c r="BS121" s="858"/>
      <c r="BT121" s="858"/>
      <c r="BU121" s="858"/>
      <c r="BV121" s="858">
        <v>8183993</v>
      </c>
      <c r="BW121" s="858"/>
      <c r="BX121" s="858"/>
      <c r="BY121" s="858"/>
      <c r="BZ121" s="858"/>
      <c r="CA121" s="858">
        <v>8174539</v>
      </c>
      <c r="CB121" s="858"/>
      <c r="CC121" s="858"/>
      <c r="CD121" s="858"/>
      <c r="CE121" s="858"/>
      <c r="CF121" s="859">
        <v>201.2</v>
      </c>
      <c r="CG121" s="860"/>
      <c r="CH121" s="860"/>
      <c r="CI121" s="860"/>
      <c r="CJ121" s="860"/>
      <c r="CK121" s="851"/>
      <c r="CL121" s="812"/>
      <c r="CM121" s="812"/>
      <c r="CN121" s="812"/>
      <c r="CO121" s="813"/>
      <c r="CP121" s="828" t="s">
        <v>445</v>
      </c>
      <c r="CQ121" s="829"/>
      <c r="CR121" s="829"/>
      <c r="CS121" s="829"/>
      <c r="CT121" s="829"/>
      <c r="CU121" s="829"/>
      <c r="CV121" s="829"/>
      <c r="CW121" s="829"/>
      <c r="CX121" s="829"/>
      <c r="CY121" s="829"/>
      <c r="CZ121" s="829"/>
      <c r="DA121" s="829"/>
      <c r="DB121" s="829"/>
      <c r="DC121" s="829"/>
      <c r="DD121" s="829"/>
      <c r="DE121" s="829"/>
      <c r="DF121" s="830"/>
      <c r="DG121" s="770">
        <v>214190</v>
      </c>
      <c r="DH121" s="771"/>
      <c r="DI121" s="771"/>
      <c r="DJ121" s="771"/>
      <c r="DK121" s="771"/>
      <c r="DL121" s="771">
        <v>181150</v>
      </c>
      <c r="DM121" s="771"/>
      <c r="DN121" s="771"/>
      <c r="DO121" s="771"/>
      <c r="DP121" s="771"/>
      <c r="DQ121" s="771">
        <v>193246</v>
      </c>
      <c r="DR121" s="771"/>
      <c r="DS121" s="771"/>
      <c r="DT121" s="771"/>
      <c r="DU121" s="771"/>
      <c r="DV121" s="823">
        <v>4.8</v>
      </c>
      <c r="DW121" s="823"/>
      <c r="DX121" s="823"/>
      <c r="DY121" s="823"/>
      <c r="DZ121" s="824"/>
    </row>
    <row r="122" spans="1:130" s="197" customFormat="1" ht="26.25" customHeight="1" x14ac:dyDescent="0.15">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222</v>
      </c>
      <c r="AB122" s="784"/>
      <c r="AC122" s="784"/>
      <c r="AD122" s="784"/>
      <c r="AE122" s="785"/>
      <c r="AF122" s="786" t="s">
        <v>222</v>
      </c>
      <c r="AG122" s="784"/>
      <c r="AH122" s="784"/>
      <c r="AI122" s="784"/>
      <c r="AJ122" s="785"/>
      <c r="AK122" s="786" t="s">
        <v>222</v>
      </c>
      <c r="AL122" s="784"/>
      <c r="AM122" s="784"/>
      <c r="AN122" s="784"/>
      <c r="AO122" s="785"/>
      <c r="AP122" s="754" t="s">
        <v>222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446</v>
      </c>
      <c r="BP122" s="838"/>
      <c r="BQ122" s="839">
        <v>9043326</v>
      </c>
      <c r="BR122" s="840"/>
      <c r="BS122" s="840"/>
      <c r="BT122" s="840"/>
      <c r="BU122" s="840"/>
      <c r="BV122" s="840">
        <v>9531666</v>
      </c>
      <c r="BW122" s="840"/>
      <c r="BX122" s="840"/>
      <c r="BY122" s="840"/>
      <c r="BZ122" s="840"/>
      <c r="CA122" s="840">
        <v>9648499</v>
      </c>
      <c r="CB122" s="840"/>
      <c r="CC122" s="840"/>
      <c r="CD122" s="840"/>
      <c r="CE122" s="840"/>
      <c r="CF122" s="743"/>
      <c r="CG122" s="744"/>
      <c r="CH122" s="744"/>
      <c r="CI122" s="744"/>
      <c r="CJ122" s="841"/>
      <c r="CK122" s="851"/>
      <c r="CL122" s="812"/>
      <c r="CM122" s="812"/>
      <c r="CN122" s="812"/>
      <c r="CO122" s="813"/>
      <c r="CP122" s="828" t="s">
        <v>447</v>
      </c>
      <c r="CQ122" s="829"/>
      <c r="CR122" s="829"/>
      <c r="CS122" s="829"/>
      <c r="CT122" s="829"/>
      <c r="CU122" s="829"/>
      <c r="CV122" s="829"/>
      <c r="CW122" s="829"/>
      <c r="CX122" s="829"/>
      <c r="CY122" s="829"/>
      <c r="CZ122" s="829"/>
      <c r="DA122" s="829"/>
      <c r="DB122" s="829"/>
      <c r="DC122" s="829"/>
      <c r="DD122" s="829"/>
      <c r="DE122" s="829"/>
      <c r="DF122" s="830"/>
      <c r="DG122" s="770">
        <v>192523</v>
      </c>
      <c r="DH122" s="771"/>
      <c r="DI122" s="771"/>
      <c r="DJ122" s="771"/>
      <c r="DK122" s="771"/>
      <c r="DL122" s="771">
        <v>181170</v>
      </c>
      <c r="DM122" s="771"/>
      <c r="DN122" s="771"/>
      <c r="DO122" s="771"/>
      <c r="DP122" s="771"/>
      <c r="DQ122" s="771">
        <v>171010</v>
      </c>
      <c r="DR122" s="771"/>
      <c r="DS122" s="771"/>
      <c r="DT122" s="771"/>
      <c r="DU122" s="771"/>
      <c r="DV122" s="823">
        <v>4.2</v>
      </c>
      <c r="DW122" s="823"/>
      <c r="DX122" s="823"/>
      <c r="DY122" s="823"/>
      <c r="DZ122" s="824"/>
    </row>
    <row r="123" spans="1:130" s="197" customFormat="1" ht="26.25" customHeight="1" thickBot="1" x14ac:dyDescent="0.2">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222</v>
      </c>
      <c r="AB123" s="784"/>
      <c r="AC123" s="784"/>
      <c r="AD123" s="784"/>
      <c r="AE123" s="785"/>
      <c r="AF123" s="786" t="s">
        <v>222</v>
      </c>
      <c r="AG123" s="784"/>
      <c r="AH123" s="784"/>
      <c r="AI123" s="784"/>
      <c r="AJ123" s="785"/>
      <c r="AK123" s="786" t="s">
        <v>222</v>
      </c>
      <c r="AL123" s="784"/>
      <c r="AM123" s="784"/>
      <c r="AN123" s="784"/>
      <c r="AO123" s="785"/>
      <c r="AP123" s="754" t="s">
        <v>222</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130.80000000000001</v>
      </c>
      <c r="BR123" s="832"/>
      <c r="BS123" s="832"/>
      <c r="BT123" s="832"/>
      <c r="BU123" s="832"/>
      <c r="BV123" s="832">
        <v>106.7</v>
      </c>
      <c r="BW123" s="832"/>
      <c r="BX123" s="832"/>
      <c r="BY123" s="832"/>
      <c r="BZ123" s="832"/>
      <c r="CA123" s="832">
        <v>96.8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222</v>
      </c>
      <c r="AB124" s="784"/>
      <c r="AC124" s="784"/>
      <c r="AD124" s="784"/>
      <c r="AE124" s="785"/>
      <c r="AF124" s="786" t="s">
        <v>222</v>
      </c>
      <c r="AG124" s="784"/>
      <c r="AH124" s="784"/>
      <c r="AI124" s="784"/>
      <c r="AJ124" s="785"/>
      <c r="AK124" s="786" t="s">
        <v>222</v>
      </c>
      <c r="AL124" s="784"/>
      <c r="AM124" s="784"/>
      <c r="AN124" s="784"/>
      <c r="AO124" s="785"/>
      <c r="AP124" s="754" t="s">
        <v>222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t="s">
        <v>222</v>
      </c>
      <c r="DH124" s="717"/>
      <c r="DI124" s="717"/>
      <c r="DJ124" s="717"/>
      <c r="DK124" s="718"/>
      <c r="DL124" s="719" t="s">
        <v>222</v>
      </c>
      <c r="DM124" s="717"/>
      <c r="DN124" s="717"/>
      <c r="DO124" s="717"/>
      <c r="DP124" s="718"/>
      <c r="DQ124" s="719" t="s">
        <v>222</v>
      </c>
      <c r="DR124" s="717"/>
      <c r="DS124" s="717"/>
      <c r="DT124" s="717"/>
      <c r="DU124" s="718"/>
      <c r="DV124" s="807" t="s">
        <v>222</v>
      </c>
      <c r="DW124" s="808"/>
      <c r="DX124" s="808"/>
      <c r="DY124" s="808"/>
      <c r="DZ124" s="809"/>
    </row>
    <row r="125" spans="1:130" s="197" customFormat="1" ht="26.25" customHeight="1" thickBot="1" x14ac:dyDescent="0.2">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222</v>
      </c>
      <c r="AB125" s="784"/>
      <c r="AC125" s="784"/>
      <c r="AD125" s="784"/>
      <c r="AE125" s="785"/>
      <c r="AF125" s="786" t="s">
        <v>222</v>
      </c>
      <c r="AG125" s="784"/>
      <c r="AH125" s="784"/>
      <c r="AI125" s="784"/>
      <c r="AJ125" s="785"/>
      <c r="AK125" s="786" t="s">
        <v>222</v>
      </c>
      <c r="AL125" s="784"/>
      <c r="AM125" s="784"/>
      <c r="AN125" s="784"/>
      <c r="AO125" s="785"/>
      <c r="AP125" s="754" t="s">
        <v>222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222</v>
      </c>
      <c r="DH125" s="800"/>
      <c r="DI125" s="800"/>
      <c r="DJ125" s="800"/>
      <c r="DK125" s="800"/>
      <c r="DL125" s="800" t="s">
        <v>222</v>
      </c>
      <c r="DM125" s="800"/>
      <c r="DN125" s="800"/>
      <c r="DO125" s="800"/>
      <c r="DP125" s="800"/>
      <c r="DQ125" s="800" t="s">
        <v>222</v>
      </c>
      <c r="DR125" s="800"/>
      <c r="DS125" s="800"/>
      <c r="DT125" s="800"/>
      <c r="DU125" s="800"/>
      <c r="DV125" s="801" t="s">
        <v>222</v>
      </c>
      <c r="DW125" s="801"/>
      <c r="DX125" s="801"/>
      <c r="DY125" s="801"/>
      <c r="DZ125" s="802"/>
    </row>
    <row r="126" spans="1:130" s="197" customFormat="1" ht="26.25" customHeight="1" x14ac:dyDescent="0.15">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222</v>
      </c>
      <c r="AB126" s="784"/>
      <c r="AC126" s="784"/>
      <c r="AD126" s="784"/>
      <c r="AE126" s="785"/>
      <c r="AF126" s="786" t="s">
        <v>222</v>
      </c>
      <c r="AG126" s="784"/>
      <c r="AH126" s="784"/>
      <c r="AI126" s="784"/>
      <c r="AJ126" s="785"/>
      <c r="AK126" s="786" t="s">
        <v>222</v>
      </c>
      <c r="AL126" s="784"/>
      <c r="AM126" s="784"/>
      <c r="AN126" s="784"/>
      <c r="AO126" s="785"/>
      <c r="AP126" s="754" t="s">
        <v>222</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t="s">
        <v>222</v>
      </c>
      <c r="DH126" s="771"/>
      <c r="DI126" s="771"/>
      <c r="DJ126" s="771"/>
      <c r="DK126" s="771"/>
      <c r="DL126" s="771" t="s">
        <v>222</v>
      </c>
      <c r="DM126" s="771"/>
      <c r="DN126" s="771"/>
      <c r="DO126" s="771"/>
      <c r="DP126" s="771"/>
      <c r="DQ126" s="771" t="s">
        <v>222</v>
      </c>
      <c r="DR126" s="771"/>
      <c r="DS126" s="771"/>
      <c r="DT126" s="771"/>
      <c r="DU126" s="771"/>
      <c r="DV126" s="823" t="s">
        <v>222</v>
      </c>
      <c r="DW126" s="823"/>
      <c r="DX126" s="823"/>
      <c r="DY126" s="823"/>
      <c r="DZ126" s="824"/>
    </row>
    <row r="127" spans="1:130" s="197" customFormat="1" ht="26.25" customHeight="1" thickBot="1" x14ac:dyDescent="0.2">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720</v>
      </c>
      <c r="AB127" s="784"/>
      <c r="AC127" s="784"/>
      <c r="AD127" s="784"/>
      <c r="AE127" s="785"/>
      <c r="AF127" s="786">
        <v>526</v>
      </c>
      <c r="AG127" s="784"/>
      <c r="AH127" s="784"/>
      <c r="AI127" s="784"/>
      <c r="AJ127" s="785"/>
      <c r="AK127" s="786">
        <v>318</v>
      </c>
      <c r="AL127" s="784"/>
      <c r="AM127" s="784"/>
      <c r="AN127" s="784"/>
      <c r="AO127" s="785"/>
      <c r="AP127" s="754">
        <v>0</v>
      </c>
      <c r="AQ127" s="755"/>
      <c r="AR127" s="755"/>
      <c r="AS127" s="755"/>
      <c r="AT127" s="756"/>
      <c r="AU127" s="233"/>
      <c r="AV127" s="233"/>
      <c r="AW127" s="233"/>
      <c r="AX127" s="757" t="s">
        <v>458</v>
      </c>
      <c r="AY127" s="758"/>
      <c r="AZ127" s="758"/>
      <c r="BA127" s="758"/>
      <c r="BB127" s="758"/>
      <c r="BC127" s="758"/>
      <c r="BD127" s="758"/>
      <c r="BE127" s="759"/>
      <c r="BF127" s="760" t="s">
        <v>222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t="s">
        <v>222</v>
      </c>
      <c r="DH127" s="820"/>
      <c r="DI127" s="820"/>
      <c r="DJ127" s="820"/>
      <c r="DK127" s="820"/>
      <c r="DL127" s="820" t="s">
        <v>460</v>
      </c>
      <c r="DM127" s="820"/>
      <c r="DN127" s="820"/>
      <c r="DO127" s="820"/>
      <c r="DP127" s="820"/>
      <c r="DQ127" s="820" t="s">
        <v>460</v>
      </c>
      <c r="DR127" s="820"/>
      <c r="DS127" s="820"/>
      <c r="DT127" s="820"/>
      <c r="DU127" s="820"/>
      <c r="DV127" s="821" t="s">
        <v>460</v>
      </c>
      <c r="DW127" s="821"/>
      <c r="DX127" s="821"/>
      <c r="DY127" s="821"/>
      <c r="DZ127" s="822"/>
    </row>
    <row r="128" spans="1:130" s="197" customFormat="1" ht="26.25" customHeight="1" x14ac:dyDescent="0.15">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49129</v>
      </c>
      <c r="AB128" s="724"/>
      <c r="AC128" s="724"/>
      <c r="AD128" s="724"/>
      <c r="AE128" s="725"/>
      <c r="AF128" s="726">
        <v>46380</v>
      </c>
      <c r="AG128" s="724"/>
      <c r="AH128" s="724"/>
      <c r="AI128" s="724"/>
      <c r="AJ128" s="725"/>
      <c r="AK128" s="726">
        <v>48756</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222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4755979</v>
      </c>
      <c r="AB129" s="784"/>
      <c r="AC129" s="784"/>
      <c r="AD129" s="784"/>
      <c r="AE129" s="785"/>
      <c r="AF129" s="786">
        <v>4809640</v>
      </c>
      <c r="AG129" s="784"/>
      <c r="AH129" s="784"/>
      <c r="AI129" s="784"/>
      <c r="AJ129" s="785"/>
      <c r="AK129" s="786">
        <v>4825824</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12.6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742800</v>
      </c>
      <c r="AB130" s="784"/>
      <c r="AC130" s="784"/>
      <c r="AD130" s="784"/>
      <c r="AE130" s="785"/>
      <c r="AF130" s="786">
        <v>724794</v>
      </c>
      <c r="AG130" s="784"/>
      <c r="AH130" s="784"/>
      <c r="AI130" s="784"/>
      <c r="AJ130" s="785"/>
      <c r="AK130" s="786">
        <v>763885</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96.8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4013179</v>
      </c>
      <c r="AB131" s="717"/>
      <c r="AC131" s="717"/>
      <c r="AD131" s="717"/>
      <c r="AE131" s="718"/>
      <c r="AF131" s="719">
        <v>4084846</v>
      </c>
      <c r="AG131" s="717"/>
      <c r="AH131" s="717"/>
      <c r="AI131" s="717"/>
      <c r="AJ131" s="718"/>
      <c r="AK131" s="719">
        <v>4061939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15.39328298</v>
      </c>
      <c r="AB132" s="740"/>
      <c r="AC132" s="740"/>
      <c r="AD132" s="740"/>
      <c r="AE132" s="741"/>
      <c r="AF132" s="742">
        <v>12.98479796</v>
      </c>
      <c r="AG132" s="740"/>
      <c r="AH132" s="740"/>
      <c r="AI132" s="740"/>
      <c r="AJ132" s="741"/>
      <c r="AK132" s="742">
        <v>9.6973145089999999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14.3</v>
      </c>
      <c r="AB133" s="749"/>
      <c r="AC133" s="749"/>
      <c r="AD133" s="749"/>
      <c r="AE133" s="750"/>
      <c r="AF133" s="748">
        <v>13.8</v>
      </c>
      <c r="AG133" s="749"/>
      <c r="AH133" s="749"/>
      <c r="AI133" s="749"/>
      <c r="AJ133" s="750"/>
      <c r="AK133" s="748">
        <v>12.6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22" t="s">
        <v>475</v>
      </c>
      <c r="L7" s="254"/>
      <c r="M7" s="255" t="s">
        <v>476</v>
      </c>
      <c r="N7" s="256"/>
    </row>
    <row r="8" spans="1:16" x14ac:dyDescent="0.15">
      <c r="A8" s="248"/>
      <c r="B8" s="244"/>
      <c r="C8" s="244"/>
      <c r="D8" s="244"/>
      <c r="E8" s="244"/>
      <c r="F8" s="244"/>
      <c r="G8" s="257"/>
      <c r="H8" s="258"/>
      <c r="I8" s="258"/>
      <c r="J8" s="259"/>
      <c r="K8" s="1123"/>
      <c r="L8" s="260" t="s">
        <v>477</v>
      </c>
      <c r="M8" s="261" t="s">
        <v>478</v>
      </c>
      <c r="N8" s="262" t="s">
        <v>479</v>
      </c>
    </row>
    <row r="9" spans="1:16" x14ac:dyDescent="0.15">
      <c r="A9" s="248"/>
      <c r="B9" s="244"/>
      <c r="C9" s="244"/>
      <c r="D9" s="244"/>
      <c r="E9" s="244"/>
      <c r="F9" s="244"/>
      <c r="G9" s="1136" t="s">
        <v>480</v>
      </c>
      <c r="H9" s="1137"/>
      <c r="I9" s="1137"/>
      <c r="J9" s="1138"/>
      <c r="K9" s="263">
        <v>1228573</v>
      </c>
      <c r="L9" s="264">
        <v>100761</v>
      </c>
      <c r="M9" s="265">
        <v>98802</v>
      </c>
      <c r="N9" s="266">
        <v>2</v>
      </c>
    </row>
    <row r="10" spans="1:16" x14ac:dyDescent="0.15">
      <c r="A10" s="248"/>
      <c r="B10" s="244"/>
      <c r="C10" s="244"/>
      <c r="D10" s="244"/>
      <c r="E10" s="244"/>
      <c r="F10" s="244"/>
      <c r="G10" s="1136" t="s">
        <v>481</v>
      </c>
      <c r="H10" s="1137"/>
      <c r="I10" s="1137"/>
      <c r="J10" s="1138"/>
      <c r="K10" s="267">
        <v>51255</v>
      </c>
      <c r="L10" s="268">
        <v>4204</v>
      </c>
      <c r="M10" s="269">
        <v>9936</v>
      </c>
      <c r="N10" s="270">
        <v>-57.7</v>
      </c>
    </row>
    <row r="11" spans="1:16" ht="13.5" customHeight="1" x14ac:dyDescent="0.15">
      <c r="A11" s="248"/>
      <c r="B11" s="244"/>
      <c r="C11" s="244"/>
      <c r="D11" s="244"/>
      <c r="E11" s="244"/>
      <c r="F11" s="244"/>
      <c r="G11" s="1136" t="s">
        <v>482</v>
      </c>
      <c r="H11" s="1137"/>
      <c r="I11" s="1137"/>
      <c r="J11" s="1138"/>
      <c r="K11" s="267">
        <v>404364</v>
      </c>
      <c r="L11" s="268">
        <v>33164</v>
      </c>
      <c r="M11" s="269">
        <v>18057</v>
      </c>
      <c r="N11" s="270">
        <v>83.7</v>
      </c>
    </row>
    <row r="12" spans="1:16" ht="13.5" customHeight="1" x14ac:dyDescent="0.15">
      <c r="A12" s="248"/>
      <c r="B12" s="244"/>
      <c r="C12" s="244"/>
      <c r="D12" s="244"/>
      <c r="E12" s="244"/>
      <c r="F12" s="244"/>
      <c r="G12" s="1136" t="s">
        <v>483</v>
      </c>
      <c r="H12" s="1137"/>
      <c r="I12" s="1137"/>
      <c r="J12" s="1138"/>
      <c r="K12" s="267">
        <v>53496</v>
      </c>
      <c r="L12" s="268">
        <v>4387</v>
      </c>
      <c r="M12" s="269">
        <v>2120</v>
      </c>
      <c r="N12" s="270">
        <v>106.9</v>
      </c>
    </row>
    <row r="13" spans="1:16" ht="13.5" customHeight="1" x14ac:dyDescent="0.15">
      <c r="A13" s="248"/>
      <c r="B13" s="244"/>
      <c r="C13" s="244"/>
      <c r="D13" s="244"/>
      <c r="E13" s="244"/>
      <c r="F13" s="244"/>
      <c r="G13" s="1136" t="s">
        <v>484</v>
      </c>
      <c r="H13" s="1137"/>
      <c r="I13" s="1137"/>
      <c r="J13" s="1138"/>
      <c r="K13" s="267" t="s">
        <v>485</v>
      </c>
      <c r="L13" s="268" t="s">
        <v>485</v>
      </c>
      <c r="M13" s="269" t="s">
        <v>485</v>
      </c>
      <c r="N13" s="270" t="s">
        <v>485</v>
      </c>
    </row>
    <row r="14" spans="1:16" ht="13.5" customHeight="1" x14ac:dyDescent="0.15">
      <c r="A14" s="248"/>
      <c r="B14" s="244"/>
      <c r="C14" s="244"/>
      <c r="D14" s="244"/>
      <c r="E14" s="244"/>
      <c r="F14" s="244"/>
      <c r="G14" s="1136" t="s">
        <v>486</v>
      </c>
      <c r="H14" s="1137"/>
      <c r="I14" s="1137"/>
      <c r="J14" s="1138"/>
      <c r="K14" s="267">
        <v>85665</v>
      </c>
      <c r="L14" s="268">
        <v>7026</v>
      </c>
      <c r="M14" s="269">
        <v>5213</v>
      </c>
      <c r="N14" s="270">
        <v>34.799999999999997</v>
      </c>
    </row>
    <row r="15" spans="1:16" ht="13.5" customHeight="1" x14ac:dyDescent="0.15">
      <c r="A15" s="248"/>
      <c r="B15" s="244"/>
      <c r="C15" s="244"/>
      <c r="D15" s="244"/>
      <c r="E15" s="244"/>
      <c r="F15" s="244"/>
      <c r="G15" s="1136" t="s">
        <v>487</v>
      </c>
      <c r="H15" s="1137"/>
      <c r="I15" s="1137"/>
      <c r="J15" s="1138"/>
      <c r="K15" s="267">
        <v>23376</v>
      </c>
      <c r="L15" s="268">
        <v>1917</v>
      </c>
      <c r="M15" s="269">
        <v>2752</v>
      </c>
      <c r="N15" s="270">
        <v>-30.3</v>
      </c>
    </row>
    <row r="16" spans="1:16" x14ac:dyDescent="0.15">
      <c r="A16" s="248"/>
      <c r="B16" s="244"/>
      <c r="C16" s="244"/>
      <c r="D16" s="244"/>
      <c r="E16" s="244"/>
      <c r="F16" s="244"/>
      <c r="G16" s="1139" t="s">
        <v>488</v>
      </c>
      <c r="H16" s="1140"/>
      <c r="I16" s="1140"/>
      <c r="J16" s="1141"/>
      <c r="K16" s="268">
        <v>-186368</v>
      </c>
      <c r="L16" s="268">
        <v>-15285</v>
      </c>
      <c r="M16" s="269">
        <v>-11422</v>
      </c>
      <c r="N16" s="270">
        <v>33.799999999999997</v>
      </c>
    </row>
    <row r="17" spans="1:16" x14ac:dyDescent="0.15">
      <c r="A17" s="248"/>
      <c r="B17" s="244"/>
      <c r="C17" s="244"/>
      <c r="D17" s="244"/>
      <c r="E17" s="244"/>
      <c r="F17" s="244"/>
      <c r="G17" s="1139" t="s">
        <v>171</v>
      </c>
      <c r="H17" s="1140"/>
      <c r="I17" s="1140"/>
      <c r="J17" s="1141"/>
      <c r="K17" s="268">
        <v>1660361</v>
      </c>
      <c r="L17" s="268">
        <v>136173</v>
      </c>
      <c r="M17" s="269">
        <v>125458</v>
      </c>
      <c r="N17" s="270">
        <v>8.5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33" t="s">
        <v>493</v>
      </c>
      <c r="H21" s="1134"/>
      <c r="I21" s="1134"/>
      <c r="J21" s="1135"/>
      <c r="K21" s="280">
        <v>9.84</v>
      </c>
      <c r="L21" s="281">
        <v>11.31</v>
      </c>
      <c r="M21" s="282">
        <v>-1.47</v>
      </c>
      <c r="N21" s="249"/>
      <c r="O21" s="283"/>
      <c r="P21" s="279"/>
    </row>
    <row r="22" spans="1:16" s="284" customFormat="1" x14ac:dyDescent="0.15">
      <c r="A22" s="279"/>
      <c r="B22" s="249"/>
      <c r="C22" s="249"/>
      <c r="D22" s="249"/>
      <c r="E22" s="249"/>
      <c r="F22" s="249"/>
      <c r="G22" s="1133" t="s">
        <v>494</v>
      </c>
      <c r="H22" s="1134"/>
      <c r="I22" s="1134"/>
      <c r="J22" s="1135"/>
      <c r="K22" s="285">
        <v>93.2</v>
      </c>
      <c r="L22" s="286">
        <v>94.9</v>
      </c>
      <c r="M22" s="287">
        <v>-1.7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22" t="s">
        <v>475</v>
      </c>
      <c r="L30" s="254"/>
      <c r="M30" s="255" t="s">
        <v>476</v>
      </c>
      <c r="N30" s="256"/>
    </row>
    <row r="31" spans="1:16" x14ac:dyDescent="0.15">
      <c r="A31" s="248"/>
      <c r="B31" s="244"/>
      <c r="C31" s="244"/>
      <c r="D31" s="244"/>
      <c r="E31" s="244"/>
      <c r="F31" s="244"/>
      <c r="G31" s="257"/>
      <c r="H31" s="258"/>
      <c r="I31" s="258"/>
      <c r="J31" s="259"/>
      <c r="K31" s="1123"/>
      <c r="L31" s="260" t="s">
        <v>477</v>
      </c>
      <c r="M31" s="261" t="s">
        <v>478</v>
      </c>
      <c r="N31" s="262" t="s">
        <v>479</v>
      </c>
    </row>
    <row r="32" spans="1:16" ht="27" customHeight="1" x14ac:dyDescent="0.15">
      <c r="A32" s="248"/>
      <c r="B32" s="244"/>
      <c r="C32" s="244"/>
      <c r="D32" s="244"/>
      <c r="E32" s="244"/>
      <c r="F32" s="244"/>
      <c r="G32" s="1124" t="s">
        <v>497</v>
      </c>
      <c r="H32" s="1125"/>
      <c r="I32" s="1125"/>
      <c r="J32" s="1126"/>
      <c r="K32" s="294">
        <v>1126643</v>
      </c>
      <c r="L32" s="294">
        <v>92401</v>
      </c>
      <c r="M32" s="295">
        <v>88984</v>
      </c>
      <c r="N32" s="296">
        <v>3.8</v>
      </c>
    </row>
    <row r="33" spans="1:16" ht="13.5" customHeight="1" x14ac:dyDescent="0.15">
      <c r="A33" s="248"/>
      <c r="B33" s="244"/>
      <c r="C33" s="244"/>
      <c r="D33" s="244"/>
      <c r="E33" s="244"/>
      <c r="F33" s="244"/>
      <c r="G33" s="1124" t="s">
        <v>498</v>
      </c>
      <c r="H33" s="1125"/>
      <c r="I33" s="1125"/>
      <c r="J33" s="1126"/>
      <c r="K33" s="294" t="s">
        <v>485</v>
      </c>
      <c r="L33" s="294" t="s">
        <v>485</v>
      </c>
      <c r="M33" s="295" t="s">
        <v>485</v>
      </c>
      <c r="N33" s="296" t="s">
        <v>485</v>
      </c>
    </row>
    <row r="34" spans="1:16" ht="27" customHeight="1" x14ac:dyDescent="0.15">
      <c r="A34" s="248"/>
      <c r="B34" s="244"/>
      <c r="C34" s="244"/>
      <c r="D34" s="244"/>
      <c r="E34" s="244"/>
      <c r="F34" s="244"/>
      <c r="G34" s="1124" t="s">
        <v>499</v>
      </c>
      <c r="H34" s="1125"/>
      <c r="I34" s="1125"/>
      <c r="J34" s="1126"/>
      <c r="K34" s="294" t="s">
        <v>485</v>
      </c>
      <c r="L34" s="294" t="s">
        <v>485</v>
      </c>
      <c r="M34" s="295" t="s">
        <v>485</v>
      </c>
      <c r="N34" s="296" t="s">
        <v>485</v>
      </c>
    </row>
    <row r="35" spans="1:16" ht="27" customHeight="1" x14ac:dyDescent="0.15">
      <c r="A35" s="248"/>
      <c r="B35" s="244"/>
      <c r="C35" s="244"/>
      <c r="D35" s="244"/>
      <c r="E35" s="244"/>
      <c r="F35" s="244"/>
      <c r="G35" s="1124" t="s">
        <v>500</v>
      </c>
      <c r="H35" s="1125"/>
      <c r="I35" s="1125"/>
      <c r="J35" s="1126"/>
      <c r="K35" s="294">
        <v>68710</v>
      </c>
      <c r="L35" s="294">
        <v>5635</v>
      </c>
      <c r="M35" s="295">
        <v>24074</v>
      </c>
      <c r="N35" s="296">
        <v>-76.599999999999994</v>
      </c>
    </row>
    <row r="36" spans="1:16" ht="27" customHeight="1" x14ac:dyDescent="0.15">
      <c r="A36" s="248"/>
      <c r="B36" s="244"/>
      <c r="C36" s="244"/>
      <c r="D36" s="244"/>
      <c r="E36" s="244"/>
      <c r="F36" s="244"/>
      <c r="G36" s="1124" t="s">
        <v>501</v>
      </c>
      <c r="H36" s="1125"/>
      <c r="I36" s="1125"/>
      <c r="J36" s="1126"/>
      <c r="K36" s="294">
        <v>7147</v>
      </c>
      <c r="L36" s="294">
        <v>586</v>
      </c>
      <c r="M36" s="295">
        <v>3724</v>
      </c>
      <c r="N36" s="296">
        <v>-84.3</v>
      </c>
    </row>
    <row r="37" spans="1:16" ht="13.5" customHeight="1" x14ac:dyDescent="0.15">
      <c r="A37" s="248"/>
      <c r="B37" s="244"/>
      <c r="C37" s="244"/>
      <c r="D37" s="244"/>
      <c r="E37" s="244"/>
      <c r="F37" s="244"/>
      <c r="G37" s="1124" t="s">
        <v>502</v>
      </c>
      <c r="H37" s="1125"/>
      <c r="I37" s="1125"/>
      <c r="J37" s="1126"/>
      <c r="K37" s="294">
        <v>2753</v>
      </c>
      <c r="L37" s="294">
        <v>226</v>
      </c>
      <c r="M37" s="295">
        <v>1554</v>
      </c>
      <c r="N37" s="296">
        <v>-85.5</v>
      </c>
    </row>
    <row r="38" spans="1:16" ht="27" customHeight="1" x14ac:dyDescent="0.15">
      <c r="A38" s="248"/>
      <c r="B38" s="244"/>
      <c r="C38" s="244"/>
      <c r="D38" s="244"/>
      <c r="E38" s="244"/>
      <c r="F38" s="244"/>
      <c r="G38" s="1127" t="s">
        <v>503</v>
      </c>
      <c r="H38" s="1128"/>
      <c r="I38" s="1128"/>
      <c r="J38" s="1129"/>
      <c r="K38" s="297">
        <v>1287</v>
      </c>
      <c r="L38" s="297">
        <v>106</v>
      </c>
      <c r="M38" s="298">
        <v>30</v>
      </c>
      <c r="N38" s="299">
        <v>253.3</v>
      </c>
      <c r="O38" s="293"/>
    </row>
    <row r="39" spans="1:16" x14ac:dyDescent="0.15">
      <c r="A39" s="248"/>
      <c r="B39" s="244"/>
      <c r="C39" s="244"/>
      <c r="D39" s="244"/>
      <c r="E39" s="244"/>
      <c r="F39" s="244"/>
      <c r="G39" s="1127" t="s">
        <v>504</v>
      </c>
      <c r="H39" s="1128"/>
      <c r="I39" s="1128"/>
      <c r="J39" s="1129"/>
      <c r="K39" s="300">
        <v>-48756</v>
      </c>
      <c r="L39" s="300">
        <v>-3999</v>
      </c>
      <c r="M39" s="301">
        <v>-3836</v>
      </c>
      <c r="N39" s="302">
        <v>4.2</v>
      </c>
      <c r="O39" s="293"/>
    </row>
    <row r="40" spans="1:16" ht="27" customHeight="1" x14ac:dyDescent="0.15">
      <c r="A40" s="248"/>
      <c r="B40" s="244"/>
      <c r="C40" s="244"/>
      <c r="D40" s="244"/>
      <c r="E40" s="244"/>
      <c r="F40" s="244"/>
      <c r="G40" s="1124" t="s">
        <v>505</v>
      </c>
      <c r="H40" s="1125"/>
      <c r="I40" s="1125"/>
      <c r="J40" s="1126"/>
      <c r="K40" s="300">
        <v>-763885</v>
      </c>
      <c r="L40" s="300">
        <v>-62649</v>
      </c>
      <c r="M40" s="301">
        <v>-78134</v>
      </c>
      <c r="N40" s="302">
        <v>-19.8</v>
      </c>
      <c r="O40" s="293"/>
    </row>
    <row r="41" spans="1:16" x14ac:dyDescent="0.15">
      <c r="A41" s="248"/>
      <c r="B41" s="244"/>
      <c r="C41" s="244"/>
      <c r="D41" s="244"/>
      <c r="E41" s="244"/>
      <c r="F41" s="244"/>
      <c r="G41" s="1130" t="s">
        <v>282</v>
      </c>
      <c r="H41" s="1131"/>
      <c r="I41" s="1131"/>
      <c r="J41" s="1132"/>
      <c r="K41" s="294">
        <v>393899</v>
      </c>
      <c r="L41" s="300">
        <v>32305</v>
      </c>
      <c r="M41" s="301">
        <v>36395</v>
      </c>
      <c r="N41" s="302">
        <v>-11.2</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7" t="s">
        <v>475</v>
      </c>
      <c r="J49" s="1119" t="s">
        <v>509</v>
      </c>
      <c r="K49" s="1120"/>
      <c r="L49" s="1120"/>
      <c r="M49" s="1120"/>
      <c r="N49" s="1121"/>
    </row>
    <row r="50" spans="1:14" x14ac:dyDescent="0.15">
      <c r="A50" s="248"/>
      <c r="B50" s="244"/>
      <c r="C50" s="244"/>
      <c r="D50" s="244"/>
      <c r="E50" s="244"/>
      <c r="F50" s="244"/>
      <c r="G50" s="312"/>
      <c r="H50" s="313"/>
      <c r="I50" s="1118"/>
      <c r="J50" s="314" t="s">
        <v>510</v>
      </c>
      <c r="K50" s="315" t="s">
        <v>511</v>
      </c>
      <c r="L50" s="316" t="s">
        <v>512</v>
      </c>
      <c r="M50" s="317" t="s">
        <v>513</v>
      </c>
      <c r="N50" s="318" t="s">
        <v>514</v>
      </c>
    </row>
    <row r="51" spans="1:14" x14ac:dyDescent="0.15">
      <c r="A51" s="248"/>
      <c r="B51" s="244"/>
      <c r="C51" s="244"/>
      <c r="D51" s="244"/>
      <c r="E51" s="244"/>
      <c r="F51" s="244"/>
      <c r="G51" s="310" t="s">
        <v>515</v>
      </c>
      <c r="H51" s="311"/>
      <c r="I51" s="319">
        <v>957465</v>
      </c>
      <c r="J51" s="320">
        <v>72234</v>
      </c>
      <c r="K51" s="321">
        <v>2.8</v>
      </c>
      <c r="L51" s="322">
        <v>147869</v>
      </c>
      <c r="M51" s="323">
        <v>16.3</v>
      </c>
      <c r="N51" s="324">
        <v>-13.5</v>
      </c>
    </row>
    <row r="52" spans="1:14" x14ac:dyDescent="0.15">
      <c r="A52" s="248"/>
      <c r="B52" s="244"/>
      <c r="C52" s="244"/>
      <c r="D52" s="244"/>
      <c r="E52" s="244"/>
      <c r="F52" s="244"/>
      <c r="G52" s="325"/>
      <c r="H52" s="326" t="s">
        <v>516</v>
      </c>
      <c r="I52" s="327">
        <v>515135</v>
      </c>
      <c r="J52" s="328">
        <v>38863</v>
      </c>
      <c r="K52" s="329">
        <v>-39.799999999999997</v>
      </c>
      <c r="L52" s="330">
        <v>63271</v>
      </c>
      <c r="M52" s="331">
        <v>-12.8</v>
      </c>
      <c r="N52" s="332">
        <v>-27</v>
      </c>
    </row>
    <row r="53" spans="1:14" x14ac:dyDescent="0.15">
      <c r="A53" s="248"/>
      <c r="B53" s="244"/>
      <c r="C53" s="244"/>
      <c r="D53" s="244"/>
      <c r="E53" s="244"/>
      <c r="F53" s="244"/>
      <c r="G53" s="310" t="s">
        <v>517</v>
      </c>
      <c r="H53" s="311"/>
      <c r="I53" s="319">
        <v>934816</v>
      </c>
      <c r="J53" s="320">
        <v>71992</v>
      </c>
      <c r="K53" s="321">
        <v>-0.3</v>
      </c>
      <c r="L53" s="322">
        <v>117242</v>
      </c>
      <c r="M53" s="323">
        <v>-20.7</v>
      </c>
      <c r="N53" s="324">
        <v>20.399999999999999</v>
      </c>
    </row>
    <row r="54" spans="1:14" x14ac:dyDescent="0.15">
      <c r="A54" s="248"/>
      <c r="B54" s="244"/>
      <c r="C54" s="244"/>
      <c r="D54" s="244"/>
      <c r="E54" s="244"/>
      <c r="F54" s="244"/>
      <c r="G54" s="325"/>
      <c r="H54" s="326" t="s">
        <v>516</v>
      </c>
      <c r="I54" s="327">
        <v>369390</v>
      </c>
      <c r="J54" s="328">
        <v>28447</v>
      </c>
      <c r="K54" s="329">
        <v>-26.8</v>
      </c>
      <c r="L54" s="330">
        <v>59388</v>
      </c>
      <c r="M54" s="331">
        <v>-6.1</v>
      </c>
      <c r="N54" s="332">
        <v>-20.7</v>
      </c>
    </row>
    <row r="55" spans="1:14" x14ac:dyDescent="0.15">
      <c r="A55" s="248"/>
      <c r="B55" s="244"/>
      <c r="C55" s="244"/>
      <c r="D55" s="244"/>
      <c r="E55" s="244"/>
      <c r="F55" s="244"/>
      <c r="G55" s="310" t="s">
        <v>518</v>
      </c>
      <c r="H55" s="311"/>
      <c r="I55" s="319">
        <v>1854758</v>
      </c>
      <c r="J55" s="320">
        <v>146136</v>
      </c>
      <c r="K55" s="321">
        <v>103</v>
      </c>
      <c r="L55" s="322">
        <v>114097</v>
      </c>
      <c r="M55" s="323">
        <v>-2.7</v>
      </c>
      <c r="N55" s="324">
        <v>105.7</v>
      </c>
    </row>
    <row r="56" spans="1:14" x14ac:dyDescent="0.15">
      <c r="A56" s="248"/>
      <c r="B56" s="244"/>
      <c r="C56" s="244"/>
      <c r="D56" s="244"/>
      <c r="E56" s="244"/>
      <c r="F56" s="244"/>
      <c r="G56" s="325"/>
      <c r="H56" s="326" t="s">
        <v>516</v>
      </c>
      <c r="I56" s="327">
        <v>1213544</v>
      </c>
      <c r="J56" s="328">
        <v>95615</v>
      </c>
      <c r="K56" s="329">
        <v>236.1</v>
      </c>
      <c r="L56" s="330">
        <v>61630</v>
      </c>
      <c r="M56" s="331">
        <v>3.8</v>
      </c>
      <c r="N56" s="332">
        <v>232.3</v>
      </c>
    </row>
    <row r="57" spans="1:14" x14ac:dyDescent="0.15">
      <c r="A57" s="248"/>
      <c r="B57" s="244"/>
      <c r="C57" s="244"/>
      <c r="D57" s="244"/>
      <c r="E57" s="244"/>
      <c r="F57" s="244"/>
      <c r="G57" s="310" t="s">
        <v>519</v>
      </c>
      <c r="H57" s="311"/>
      <c r="I57" s="319">
        <v>719516</v>
      </c>
      <c r="J57" s="320">
        <v>57607</v>
      </c>
      <c r="K57" s="321">
        <v>-60.6</v>
      </c>
      <c r="L57" s="322">
        <v>136577</v>
      </c>
      <c r="M57" s="323">
        <v>19.7</v>
      </c>
      <c r="N57" s="324">
        <v>-80.3</v>
      </c>
    </row>
    <row r="58" spans="1:14" x14ac:dyDescent="0.15">
      <c r="A58" s="248"/>
      <c r="B58" s="244"/>
      <c r="C58" s="244"/>
      <c r="D58" s="244"/>
      <c r="E58" s="244"/>
      <c r="F58" s="244"/>
      <c r="G58" s="325"/>
      <c r="H58" s="326" t="s">
        <v>516</v>
      </c>
      <c r="I58" s="327">
        <v>209682</v>
      </c>
      <c r="J58" s="328">
        <v>16788</v>
      </c>
      <c r="K58" s="329">
        <v>-82.4</v>
      </c>
      <c r="L58" s="330">
        <v>59645</v>
      </c>
      <c r="M58" s="331">
        <v>-3.2</v>
      </c>
      <c r="N58" s="332">
        <v>-79.2</v>
      </c>
    </row>
    <row r="59" spans="1:14" x14ac:dyDescent="0.15">
      <c r="A59" s="248"/>
      <c r="B59" s="244"/>
      <c r="C59" s="244"/>
      <c r="D59" s="244"/>
      <c r="E59" s="244"/>
      <c r="F59" s="244"/>
      <c r="G59" s="310" t="s">
        <v>520</v>
      </c>
      <c r="H59" s="311"/>
      <c r="I59" s="319">
        <v>862943</v>
      </c>
      <c r="J59" s="320">
        <v>70774</v>
      </c>
      <c r="K59" s="321">
        <v>22.9</v>
      </c>
      <c r="L59" s="322">
        <v>132212</v>
      </c>
      <c r="M59" s="323">
        <v>-3.2</v>
      </c>
      <c r="N59" s="324">
        <v>26.1</v>
      </c>
    </row>
    <row r="60" spans="1:14" x14ac:dyDescent="0.15">
      <c r="A60" s="248"/>
      <c r="B60" s="244"/>
      <c r="C60" s="244"/>
      <c r="D60" s="244"/>
      <c r="E60" s="244"/>
      <c r="F60" s="244"/>
      <c r="G60" s="325"/>
      <c r="H60" s="326" t="s">
        <v>516</v>
      </c>
      <c r="I60" s="333">
        <v>317197</v>
      </c>
      <c r="J60" s="328">
        <v>26015</v>
      </c>
      <c r="K60" s="329">
        <v>55</v>
      </c>
      <c r="L60" s="330">
        <v>67114</v>
      </c>
      <c r="M60" s="331">
        <v>12.5</v>
      </c>
      <c r="N60" s="332">
        <v>42.5</v>
      </c>
    </row>
    <row r="61" spans="1:14" x14ac:dyDescent="0.15">
      <c r="A61" s="248"/>
      <c r="B61" s="244"/>
      <c r="C61" s="244"/>
      <c r="D61" s="244"/>
      <c r="E61" s="244"/>
      <c r="F61" s="244"/>
      <c r="G61" s="310" t="s">
        <v>521</v>
      </c>
      <c r="H61" s="334"/>
      <c r="I61" s="335">
        <v>1065900</v>
      </c>
      <c r="J61" s="336">
        <v>83749</v>
      </c>
      <c r="K61" s="337">
        <v>13.6</v>
      </c>
      <c r="L61" s="338">
        <v>129599</v>
      </c>
      <c r="M61" s="339">
        <v>1.9</v>
      </c>
      <c r="N61" s="324">
        <v>11.7</v>
      </c>
    </row>
    <row r="62" spans="1:14" x14ac:dyDescent="0.15">
      <c r="A62" s="248"/>
      <c r="B62" s="244"/>
      <c r="C62" s="244"/>
      <c r="D62" s="244"/>
      <c r="E62" s="244"/>
      <c r="F62" s="244"/>
      <c r="G62" s="325"/>
      <c r="H62" s="326" t="s">
        <v>516</v>
      </c>
      <c r="I62" s="327">
        <v>524990</v>
      </c>
      <c r="J62" s="328">
        <v>41146</v>
      </c>
      <c r="K62" s="329">
        <v>28.4</v>
      </c>
      <c r="L62" s="330">
        <v>62210</v>
      </c>
      <c r="M62" s="331">
        <v>-1.2</v>
      </c>
      <c r="N62" s="332">
        <v>29.6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42" t="s">
        <v>3</v>
      </c>
      <c r="D47" s="1142"/>
      <c r="E47" s="1143"/>
      <c r="F47" s="11">
        <v>10.43</v>
      </c>
      <c r="G47" s="12">
        <v>17.46</v>
      </c>
      <c r="H47" s="12">
        <v>14.1</v>
      </c>
      <c r="I47" s="12">
        <v>16.05</v>
      </c>
      <c r="J47" s="13">
        <v>18.18</v>
      </c>
    </row>
    <row r="48" spans="2:10" ht="57.75" customHeight="1" x14ac:dyDescent="0.15">
      <c r="B48" s="14"/>
      <c r="C48" s="1144" t="s">
        <v>4</v>
      </c>
      <c r="D48" s="1144"/>
      <c r="E48" s="1145"/>
      <c r="F48" s="15">
        <v>2.08</v>
      </c>
      <c r="G48" s="16">
        <v>0.95</v>
      </c>
      <c r="H48" s="16">
        <v>3.32</v>
      </c>
      <c r="I48" s="16">
        <v>2</v>
      </c>
      <c r="J48" s="17">
        <v>2.8</v>
      </c>
    </row>
    <row r="49" spans="2:10" ht="57.75" customHeight="1" thickBot="1" x14ac:dyDescent="0.2">
      <c r="B49" s="18"/>
      <c r="C49" s="1146" t="s">
        <v>5</v>
      </c>
      <c r="D49" s="1146"/>
      <c r="E49" s="1147"/>
      <c r="F49" s="19">
        <v>6.66</v>
      </c>
      <c r="G49" s="20">
        <v>4.97</v>
      </c>
      <c r="H49" s="20" t="s">
        <v>528</v>
      </c>
      <c r="I49" s="20">
        <v>4.79</v>
      </c>
      <c r="J49" s="21">
        <v>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4" t="s">
        <v>529</v>
      </c>
      <c r="D34" s="1154"/>
      <c r="E34" s="1155"/>
      <c r="F34" s="32">
        <v>5.18</v>
      </c>
      <c r="G34" s="33">
        <v>4.99</v>
      </c>
      <c r="H34" s="33">
        <v>4.75</v>
      </c>
      <c r="I34" s="33">
        <v>4.09</v>
      </c>
      <c r="J34" s="34">
        <v>3.33</v>
      </c>
      <c r="K34" s="22"/>
      <c r="L34" s="22"/>
      <c r="M34" s="22"/>
      <c r="N34" s="22"/>
      <c r="O34" s="22"/>
      <c r="P34" s="22"/>
    </row>
    <row r="35" spans="1:16" ht="39" customHeight="1" x14ac:dyDescent="0.15">
      <c r="A35" s="22"/>
      <c r="B35" s="35"/>
      <c r="C35" s="1148" t="s">
        <v>530</v>
      </c>
      <c r="D35" s="1149"/>
      <c r="E35" s="1150"/>
      <c r="F35" s="36">
        <v>2.0699999999999998</v>
      </c>
      <c r="G35" s="37">
        <v>0.95</v>
      </c>
      <c r="H35" s="37">
        <v>3.32</v>
      </c>
      <c r="I35" s="37">
        <v>1.99</v>
      </c>
      <c r="J35" s="38">
        <v>2.8</v>
      </c>
      <c r="K35" s="22"/>
      <c r="L35" s="22"/>
      <c r="M35" s="22"/>
      <c r="N35" s="22"/>
      <c r="O35" s="22"/>
      <c r="P35" s="22"/>
    </row>
    <row r="36" spans="1:16" ht="39" customHeight="1" x14ac:dyDescent="0.15">
      <c r="A36" s="22"/>
      <c r="B36" s="35"/>
      <c r="C36" s="1148" t="s">
        <v>531</v>
      </c>
      <c r="D36" s="1149"/>
      <c r="E36" s="1150"/>
      <c r="F36" s="36" t="s">
        <v>532</v>
      </c>
      <c r="G36" s="37" t="s">
        <v>533</v>
      </c>
      <c r="H36" s="37">
        <v>0.2</v>
      </c>
      <c r="I36" s="37">
        <v>0.4</v>
      </c>
      <c r="J36" s="38">
        <v>0.86</v>
      </c>
      <c r="K36" s="22"/>
      <c r="L36" s="22"/>
      <c r="M36" s="22"/>
      <c r="N36" s="22"/>
      <c r="O36" s="22"/>
      <c r="P36" s="22"/>
    </row>
    <row r="37" spans="1:16" ht="39" customHeight="1" x14ac:dyDescent="0.15">
      <c r="A37" s="22"/>
      <c r="B37" s="35"/>
      <c r="C37" s="1148" t="s">
        <v>534</v>
      </c>
      <c r="D37" s="1149"/>
      <c r="E37" s="1150"/>
      <c r="F37" s="36">
        <v>0.08</v>
      </c>
      <c r="G37" s="37">
        <v>0.09</v>
      </c>
      <c r="H37" s="37">
        <v>0</v>
      </c>
      <c r="I37" s="37">
        <v>0.18</v>
      </c>
      <c r="J37" s="38">
        <v>0.28000000000000003</v>
      </c>
      <c r="K37" s="22"/>
      <c r="L37" s="22"/>
      <c r="M37" s="22"/>
      <c r="N37" s="22"/>
      <c r="O37" s="22"/>
      <c r="P37" s="22"/>
    </row>
    <row r="38" spans="1:16" ht="39" customHeight="1" x14ac:dyDescent="0.15">
      <c r="A38" s="22"/>
      <c r="B38" s="35"/>
      <c r="C38" s="1148" t="s">
        <v>535</v>
      </c>
      <c r="D38" s="1149"/>
      <c r="E38" s="1150"/>
      <c r="F38" s="36">
        <v>0.12</v>
      </c>
      <c r="G38" s="37">
        <v>0.1</v>
      </c>
      <c r="H38" s="37">
        <v>0.1</v>
      </c>
      <c r="I38" s="37">
        <v>0.09</v>
      </c>
      <c r="J38" s="38">
        <v>0.09</v>
      </c>
      <c r="K38" s="22"/>
      <c r="L38" s="22"/>
      <c r="M38" s="22"/>
      <c r="N38" s="22"/>
      <c r="O38" s="22"/>
      <c r="P38" s="22"/>
    </row>
    <row r="39" spans="1:16" ht="39" customHeight="1" x14ac:dyDescent="0.15">
      <c r="A39" s="22"/>
      <c r="B39" s="35"/>
      <c r="C39" s="1148" t="s">
        <v>536</v>
      </c>
      <c r="D39" s="1149"/>
      <c r="E39" s="1150"/>
      <c r="F39" s="36">
        <v>0</v>
      </c>
      <c r="G39" s="37">
        <v>0</v>
      </c>
      <c r="H39" s="37">
        <v>0</v>
      </c>
      <c r="I39" s="37">
        <v>0</v>
      </c>
      <c r="J39" s="38">
        <v>0.01</v>
      </c>
      <c r="K39" s="22"/>
      <c r="L39" s="22"/>
      <c r="M39" s="22"/>
      <c r="N39" s="22"/>
      <c r="O39" s="22"/>
      <c r="P39" s="22"/>
    </row>
    <row r="40" spans="1:16" ht="39" customHeight="1" x14ac:dyDescent="0.15">
      <c r="A40" s="22"/>
      <c r="B40" s="35"/>
      <c r="C40" s="1148" t="s">
        <v>537</v>
      </c>
      <c r="D40" s="1149"/>
      <c r="E40" s="1150"/>
      <c r="F40" s="36">
        <v>0</v>
      </c>
      <c r="G40" s="37">
        <v>0</v>
      </c>
      <c r="H40" s="37">
        <v>0</v>
      </c>
      <c r="I40" s="37">
        <v>0</v>
      </c>
      <c r="J40" s="38">
        <v>0</v>
      </c>
      <c r="K40" s="22"/>
      <c r="L40" s="22"/>
      <c r="M40" s="22"/>
      <c r="N40" s="22"/>
      <c r="O40" s="22"/>
      <c r="P40" s="22"/>
    </row>
    <row r="41" spans="1:16" ht="39" customHeight="1" x14ac:dyDescent="0.15">
      <c r="A41" s="22"/>
      <c r="B41" s="35"/>
      <c r="C41" s="1148" t="s">
        <v>538</v>
      </c>
      <c r="D41" s="1149"/>
      <c r="E41" s="1150"/>
      <c r="F41" s="36">
        <v>0</v>
      </c>
      <c r="G41" s="37">
        <v>0</v>
      </c>
      <c r="H41" s="37">
        <v>0</v>
      </c>
      <c r="I41" s="37">
        <v>0</v>
      </c>
      <c r="J41" s="38">
        <v>0</v>
      </c>
      <c r="K41" s="22"/>
      <c r="L41" s="22"/>
      <c r="M41" s="22"/>
      <c r="N41" s="22"/>
      <c r="O41" s="22"/>
      <c r="P41" s="22"/>
    </row>
    <row r="42" spans="1:16" ht="39" customHeight="1" x14ac:dyDescent="0.15">
      <c r="A42" s="22"/>
      <c r="B42" s="39"/>
      <c r="C42" s="1148" t="s">
        <v>539</v>
      </c>
      <c r="D42" s="1149"/>
      <c r="E42" s="1150"/>
      <c r="F42" s="36" t="s">
        <v>540</v>
      </c>
      <c r="G42" s="37" t="s">
        <v>541</v>
      </c>
      <c r="H42" s="37" t="s">
        <v>542</v>
      </c>
      <c r="I42" s="37" t="s">
        <v>543</v>
      </c>
      <c r="J42" s="38" t="s">
        <v>485</v>
      </c>
      <c r="K42" s="22"/>
      <c r="L42" s="22"/>
      <c r="M42" s="22"/>
      <c r="N42" s="22"/>
      <c r="O42" s="22"/>
      <c r="P42" s="22"/>
    </row>
    <row r="43" spans="1:16" ht="39" customHeight="1" thickBot="1" x14ac:dyDescent="0.2">
      <c r="A43" s="22"/>
      <c r="B43" s="40"/>
      <c r="C43" s="1151" t="s">
        <v>544</v>
      </c>
      <c r="D43" s="1152"/>
      <c r="E43" s="1153"/>
      <c r="F43" s="41">
        <v>0</v>
      </c>
      <c r="G43" s="42" t="s">
        <v>485</v>
      </c>
      <c r="H43" s="42" t="s">
        <v>485</v>
      </c>
      <c r="I43" s="42" t="s">
        <v>485</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1383</v>
      </c>
      <c r="L45" s="60">
        <v>1248</v>
      </c>
      <c r="M45" s="60">
        <v>1304</v>
      </c>
      <c r="N45" s="60">
        <v>1194</v>
      </c>
      <c r="O45" s="61">
        <v>1127</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485</v>
      </c>
      <c r="L46" s="64" t="s">
        <v>485</v>
      </c>
      <c r="M46" s="64" t="s">
        <v>485</v>
      </c>
      <c r="N46" s="64" t="s">
        <v>485</v>
      </c>
      <c r="O46" s="65" t="s">
        <v>485</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485</v>
      </c>
      <c r="L47" s="64" t="s">
        <v>485</v>
      </c>
      <c r="M47" s="64" t="s">
        <v>485</v>
      </c>
      <c r="N47" s="64" t="s">
        <v>485</v>
      </c>
      <c r="O47" s="65" t="s">
        <v>485</v>
      </c>
      <c r="P47" s="48"/>
      <c r="Q47" s="48"/>
      <c r="R47" s="48"/>
      <c r="S47" s="48"/>
      <c r="T47" s="48"/>
      <c r="U47" s="48"/>
    </row>
    <row r="48" spans="1:21" ht="30.75" customHeight="1" x14ac:dyDescent="0.15">
      <c r="A48" s="48"/>
      <c r="B48" s="1166"/>
      <c r="C48" s="1167"/>
      <c r="D48" s="62"/>
      <c r="E48" s="1158" t="s">
        <v>15</v>
      </c>
      <c r="F48" s="1158"/>
      <c r="G48" s="1158"/>
      <c r="H48" s="1158"/>
      <c r="I48" s="1158"/>
      <c r="J48" s="1159"/>
      <c r="K48" s="63">
        <v>66</v>
      </c>
      <c r="L48" s="64">
        <v>53</v>
      </c>
      <c r="M48" s="64">
        <v>57</v>
      </c>
      <c r="N48" s="64">
        <v>67</v>
      </c>
      <c r="O48" s="65">
        <v>69</v>
      </c>
      <c r="P48" s="48"/>
      <c r="Q48" s="48"/>
      <c r="R48" s="48"/>
      <c r="S48" s="48"/>
      <c r="T48" s="48"/>
      <c r="U48" s="48"/>
    </row>
    <row r="49" spans="1:21" ht="30.75" customHeight="1" x14ac:dyDescent="0.15">
      <c r="A49" s="48"/>
      <c r="B49" s="1166"/>
      <c r="C49" s="1167"/>
      <c r="D49" s="62"/>
      <c r="E49" s="1158" t="s">
        <v>16</v>
      </c>
      <c r="F49" s="1158"/>
      <c r="G49" s="1158"/>
      <c r="H49" s="1158"/>
      <c r="I49" s="1158"/>
      <c r="J49" s="1159"/>
      <c r="K49" s="63">
        <v>48</v>
      </c>
      <c r="L49" s="64">
        <v>48</v>
      </c>
      <c r="M49" s="64">
        <v>45</v>
      </c>
      <c r="N49" s="64">
        <v>37</v>
      </c>
      <c r="O49" s="65">
        <v>7</v>
      </c>
      <c r="P49" s="48"/>
      <c r="Q49" s="48"/>
      <c r="R49" s="48"/>
      <c r="S49" s="48"/>
      <c r="T49" s="48"/>
      <c r="U49" s="48"/>
    </row>
    <row r="50" spans="1:21" ht="30.75" customHeight="1" x14ac:dyDescent="0.15">
      <c r="A50" s="48"/>
      <c r="B50" s="1166"/>
      <c r="C50" s="1167"/>
      <c r="D50" s="62"/>
      <c r="E50" s="1158" t="s">
        <v>17</v>
      </c>
      <c r="F50" s="1158"/>
      <c r="G50" s="1158"/>
      <c r="H50" s="1158"/>
      <c r="I50" s="1158"/>
      <c r="J50" s="1159"/>
      <c r="K50" s="63">
        <v>3</v>
      </c>
      <c r="L50" s="64">
        <v>3</v>
      </c>
      <c r="M50" s="64">
        <v>3</v>
      </c>
      <c r="N50" s="64">
        <v>3</v>
      </c>
      <c r="O50" s="65">
        <v>3</v>
      </c>
      <c r="P50" s="48"/>
      <c r="Q50" s="48"/>
      <c r="R50" s="48"/>
      <c r="S50" s="48"/>
      <c r="T50" s="48"/>
      <c r="U50" s="48"/>
    </row>
    <row r="51" spans="1:21" ht="30.75" customHeight="1" x14ac:dyDescent="0.15">
      <c r="A51" s="48"/>
      <c r="B51" s="1168"/>
      <c r="C51" s="1169"/>
      <c r="D51" s="66"/>
      <c r="E51" s="1158" t="s">
        <v>18</v>
      </c>
      <c r="F51" s="1158"/>
      <c r="G51" s="1158"/>
      <c r="H51" s="1158"/>
      <c r="I51" s="1158"/>
      <c r="J51" s="1159"/>
      <c r="K51" s="63">
        <v>1</v>
      </c>
      <c r="L51" s="64">
        <v>1</v>
      </c>
      <c r="M51" s="64">
        <v>1</v>
      </c>
      <c r="N51" s="64">
        <v>1</v>
      </c>
      <c r="O51" s="65">
        <v>1</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862</v>
      </c>
      <c r="L52" s="64">
        <v>806</v>
      </c>
      <c r="M52" s="64">
        <v>792</v>
      </c>
      <c r="N52" s="64">
        <v>770</v>
      </c>
      <c r="O52" s="65">
        <v>813</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639</v>
      </c>
      <c r="L53" s="69">
        <v>547</v>
      </c>
      <c r="M53" s="69">
        <v>618</v>
      </c>
      <c r="N53" s="69">
        <v>532</v>
      </c>
      <c r="O53" s="70">
        <v>394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2016-05-01T07:26:40Z</cp:lastPrinted>
  <dcterms:created xsi:type="dcterms:W3CDTF">2016-02-15T00:32:52Z</dcterms:created>
  <dcterms:modified xsi:type="dcterms:W3CDTF">2016-05-06T12:40:30Z</dcterms:modified>
  <cp:category/>
</cp:coreProperties>
</file>