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E:\220401 財務関係（坂本）\財政状況資料集\R05（R07公表）\1回目\提出用20250321〆切\"/>
    </mc:Choice>
  </mc:AlternateContent>
  <xr:revisionPtr revIDLastSave="0" documentId="8_{423861DD-1277-4962-BFCE-763A850F05B0}"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BW34" i="10"/>
  <c r="CO34" i="10" s="1"/>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<sst xmlns="http://schemas.openxmlformats.org/spreadsheetml/2006/main" count="1114" uniqueCount="568">
  <si>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</si>
  <si>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</si>
  <si>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</si>
  <si>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</si>
  <si>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</si>
  <si>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</si>
  <si>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</si>
  <si>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</si>
  <si>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</si>
  <si>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</si>
  <si>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</si>
  <si>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</si>
  <si>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</si>
  <si>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</si>
  <si>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</si>
  <si>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</si>
  <si>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</si>
  <si>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</si>
  <si>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</si>
  <si>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</si>
  <si>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</si>
  <si>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</si>
  <si>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</si>
  <si>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</si>
  <si>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</si>
  <si>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</si>
  <si>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</si>
  <si>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</si>
  <si>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</si>
  <si>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</si>
  <si>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</si>
  <si>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</si>
  <si>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</si>
  <si>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</si>
  <si>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</si>
  <si>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</si>
  <si>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</si>
  <si>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</si>
  <si>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</si>
  <si>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</si>
  <si>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</si>
  <si>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</si>
  <si>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</si>
  <si>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</si>
  <si>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</si>
  <si>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</si>
  <si>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</si>
  <si>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</si>
  <si>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</si>
  <si>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</si>
  <si>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</si>
  <si>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</si>
  <si>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</si>
  <si>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</si>
  <si>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</si>
  <si>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</si>
  <si>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</si>
  <si>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</si>
  <si>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</si>
  <si>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</si>
  <si>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</si>
  <si>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</si>
  <si>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</si>
  <si>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</si>
  <si>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</si>
  <si>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</si>
  <si>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</si>
  <si>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</si>
  <si>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</si>
  <si>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</si>
  <si>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</si>
  <si>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</si>
  <si>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</si>
  <si>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</si>
  <si>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</si>
  <si>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</si>
  <si>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</si>
  <si>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</si>
  <si>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</si>
  <si>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</si>
  <si>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</si>
  <si>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</si>
  <si>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</si>
  <si>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</si>
  <si>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</si>
  <si>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</si>
  <si>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</si>
  <si>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</si>
  <si>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</si>
  <si>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</si>
  <si>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</si>
  <si>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</si>
  <si>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</si>
  <si>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</si>
  <si>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</si>
  <si>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</si>
  <si>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</si>
  <si>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</si>
  <si>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</si>
  <si>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</si>
  <si>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</si>
  <si>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</si>
  <si>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</si>
  <si>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</si>
  <si>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</si>
  <si>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</si>
  <si>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</si>
  <si>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</si>
  <si>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</si>
  <si>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</si>
  <si>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</si>
  <si>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</si>
  <si>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</si>
  <si>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</si>
  <si>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</si>
  <si>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</si>
  <si>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</si>
  <si>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</si>
  <si>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</si>
  <si>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</si>
  <si>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</si>
  <si>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</si>
  <si>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</si>
  <si>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</si>
  <si>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</si>
  <si>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</si>
  <si>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</si>
  <si>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</si>
  <si>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</si>
  <si>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</si>
  <si>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</si>
  <si>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</si>
  <si>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</si>
  <si>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</si>
  <si>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</si>
  <si>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</si>
  <si>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</si>
  <si>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</si>
  <si>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</si>
  <si>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</si>
  <si>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</si>
  <si>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</si>
  <si>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</si>
  <si>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</si>
  <si>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</si>
  <si>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</si>
  <si>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</si>
  <si>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</si>
  <si>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</si>
  <si>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</si>
  <si>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</si>
  <si>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</si>
  <si>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</si>
  <si>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</si>
  <si>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</si>
  <si>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</si>
  <si>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</si>
  <si>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</si>
  <si>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</si>
  <si>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</si>
  <si>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</si>
  <si>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</si>
  <si>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</si>
  <si>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</si>
  <si>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</si>
  <si>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</si>
  <si>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</si>
  <si>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</si>
  <si>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</si>
  <si>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</si>
  <si>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</si>
  <si>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</si>
  <si>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</si>
  <si>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</si>
  <si>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</si>
  <si>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</si>
  <si>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</si>
  <si>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</si>
  <si>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</si>
  <si>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</si>
  <si>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</si>
  <si>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</si>
  <si>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</si>
  <si>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</si>
  <si>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</si>
  <si>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</si>
  <si>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</si>
  <si>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</si>
  <si>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</si>
  <si>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</si>
  <si>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</si>
  <si>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</si>
  <si>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</si>
  <si>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</si>
  <si>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</si>
  <si>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</si>
  <si>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</si>
  <si>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</si>
  <si>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</si>
  <si>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</si>
  <si>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</si>
  <si>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</si>
  <si>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</si>
  <si>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</si>
  <si>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青森県鶴田町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</si>
  <si>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</si>
  <si>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</si>
  <si>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</si>
  <si>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</si>
  <si>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</si>
  <si>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</si>
  <si>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</si>
  <si>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</si>
  <si>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</si>
  <si>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</si>
  <si>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</si>
  <si>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</si>
  <si>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</si>
  <si>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</si>
  <si>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</si>
  <si>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</si>
  <si>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</si>
  <si>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</si>
  <si>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</si>
  <si>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</si>
  <si>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</si>
  <si>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</si>
  <si>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</si>
  <si>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</si>
  <si>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</si>
  <si>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</si>
  <si>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</si>
  <si>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</si>
  <si>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</si>
  <si>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</si>
  <si>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</si>
  <si>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</si>
  <si>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</si>
  <si>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</si>
  <si>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</si>
  <si>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</si>
  <si>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</si>
  <si>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</si>
  <si>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</si>
  <si>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</si>
  <si>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</si>
  <si>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</si>
  <si>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</si>
  <si>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</si>
  <si>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</si>
  <si>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</si>
  <si>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</si>
  <si>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</si>
  <si>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</si>
  <si>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</si>
  <si>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</si>
  <si>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</si>
  <si>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</si>
  <si>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</si>
  <si>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</si>
  <si>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</si>
  <si>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</si>
  <si>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</si>
  <si>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</si>
  <si>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</si>
  <si>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</si>
  <si>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</si>
  <si>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</si>
  <si>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</si>
  <si>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</si>
  <si>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</si>
  <si>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</si>
  <si>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</si>
  <si>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</si>
  <si>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</si>
  <si>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</si>
  <si>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</si>
  <si>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</si>
  <si>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</si>
  <si>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</si>
  <si>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</si>
  <si>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</si>
  <si>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</si>
  <si>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</si>
  <si>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</si>
  <si>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</si>
  <si>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</si>
  <si>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</si>
  <si>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</si>
  <si>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</si>
  <si>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</si>
  <si>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</si>
  <si>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</si>
  <si>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</si>
  <si>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</si>
  <si>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</si>
  <si>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</si>
  <si>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</si>
  <si>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</si>
  <si>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</si>
  <si>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</si>
  <si>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</si>
  <si>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</si>
  <si>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</si>
  <si>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</si>
  <si>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</si>
  <si>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</si>
  <si>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</si>
  <si>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</si>
  <si>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</si>
  <si>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</si>
  <si>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</si>
  <si>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</si>
  <si>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</si>
  <si>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</si>
  <si>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</si>
  <si>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</si>
  <si>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</si>
  <si>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</si>
  <si>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</si>
  <si>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</si>
  <si>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</si>
  <si>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</si>
  <si>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</si>
  <si>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</si>
  <si>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</si>
  <si>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</si>
  <si>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</si>
  <si>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</si>
  <si>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</si>
  <si>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</si>
  <si>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</si>
  <si>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</si>
  <si>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</si>
  <si>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</si>
  <si>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</si>
  <si>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</si>
  <si>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</si>
  <si>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</si>
  <si>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</si>
  <si>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</si>
  <si>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</si>
  <si>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</si>
  <si>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</si>
  <si>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</si>
  <si>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</si>
  <si>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</si>
  <si>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</si>
  <si>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</si>
  <si>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</si>
  <si>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</si>
  <si>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</si>
  <si>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</si>
  <si>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</si>
  <si>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</si>
  <si>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青森県鶴田町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</si>
  <si>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</si>
  <si>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</si>
  <si>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</si>
  <si>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</si>
  <si>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</si>
  <si>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</si>
  <si>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</si>
  <si>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</si>
  <si>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</si>
  <si>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</si>
  <si>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</si>
  <si>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</si>
  <si>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</si>
  <si>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</si>
  <si>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</si>
  <si>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</si>
  <si>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</si>
  <si>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</si>
  <si>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</si>
  <si>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</si>
  <si>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鶴田町学校給食特別会計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</si>
  <si>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</si>
  <si>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</si>
  <si>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</si>
  <si>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</si>
  <si>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</si>
  <si>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</si>
  <si>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</si>
  <si>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</si>
  <si>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</si>
  <si>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</si>
  <si>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</si>
  <si>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</si>
  <si>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</si>
  <si>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鶴田町国民健康保険特別会計</t>
    <phoneticPr fontId="5"/>
  </si>
  <si>
    <t>鶴田町介護保険特別会計</t>
    <phoneticPr fontId="5"/>
  </si>
  <si>
    <t>鶴田町後期高齢者医療特別会計</t>
    <phoneticPr fontId="5"/>
  </si>
  <si>
    <t>鶴田町水道事業会計</t>
    <phoneticPr fontId="5"/>
  </si>
  <si>
    <t>法適用企業</t>
    <phoneticPr fontId="5"/>
  </si>
  <si>
    <t>鶴田町下水道事業会計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</si>
  <si>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</si>
  <si>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</si>
  <si>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</si>
  <si>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</si>
  <si>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</si>
  <si>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</si>
  <si>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</si>
  <si>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</si>
  <si>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</si>
  <si>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</si>
  <si>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</si>
  <si>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</si>
  <si>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</si>
  <si>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</si>
  <si>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</si>
  <si>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</si>
  <si>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</si>
  <si>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</si>
  <si>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</si>
  <si>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</si>
  <si>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</si>
  <si>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</si>
  <si>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</si>
  <si>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</si>
  <si>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</si>
  <si>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</si>
  <si>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</si>
  <si>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</si>
  <si>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</si>
  <si>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</si>
  <si>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</si>
  <si>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</si>
  <si>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</si>
  <si>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</si>
  <si>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</si>
  <si>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</si>
  <si>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</si>
  <si>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</si>
  <si>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</si>
  <si>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</si>
  <si>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</si>
  <si>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</si>
  <si>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</si>
  <si>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</si>
  <si>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</si>
  <si>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</si>
  <si>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</si>
  <si>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</si>
  <si>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</si>
  <si>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</si>
  <si>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</si>
  <si>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</si>
  <si>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</si>
  <si>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</si>
  <si>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</si>
  <si>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</si>
  <si>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</si>
  <si>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</si>
  <si>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</si>
  <si>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</si>
  <si>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</si>
  <si>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</si>
  <si>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</si>
  <si>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</si>
  <si>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</si>
  <si>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</si>
  <si>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</si>
  <si>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</si>
  <si>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</si>
  <si>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</si>
  <si>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</si>
  <si>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</si>
  <si>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</si>
  <si>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</si>
  <si>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</si>
  <si>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</si>
  <si>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</si>
  <si>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</si>
  <si>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</si>
  <si>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</si>
  <si>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</si>
  <si>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</si>
  <si>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</si>
  <si>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</si>
  <si>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</si>
  <si>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</si>
  <si>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</si>
  <si>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</si>
  <si>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</si>
  <si>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</si>
  <si>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</si>
  <si>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</si>
  <si>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</si>
  <si>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</si>
  <si>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</si>
  <si>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</si>
  <si>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</si>
  <si>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</si>
  <si>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</si>
  <si>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</si>
  <si>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</si>
  <si>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</si>
  <si>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</si>
  <si>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</si>
  <si>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</si>
  <si>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</si>
  <si>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</si>
  <si>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</si>
  <si>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</si>
  <si>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</si>
  <si>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</si>
  <si>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</si>
  <si>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</si>
  <si>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</si>
  <si>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</si>
  <si>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</si>
  <si>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</si>
  <si>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</si>
  <si>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</si>
  <si>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</si>
  <si>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</si>
  <si>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</si>
  <si>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</si>
  <si>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</si>
  <si>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</si>
  <si>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</si>
  <si>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</si>
  <si>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</si>
  <si>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</si>
  <si>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</si>
  <si>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</si>
  <si>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</si>
  <si>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</si>
  <si>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</si>
  <si>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</si>
  <si>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10.59</t>
  </si>
  <si>
    <t>▲ 6.24</t>
  </si>
  <si>
    <t>▲ 4.69</t>
  </si>
  <si>
    <t>一般会計</t>
  </si>
  <si>
    <t>鶴田町水道事業会計</t>
  </si>
  <si>
    <t>鶴田町下水道事業会計</t>
  </si>
  <si>
    <t>鶴田町国民健康保険特別会計</t>
  </si>
  <si>
    <t>鶴田町介護保険特別会計</t>
  </si>
  <si>
    <t>鶴田町後期高齢者医療特別会計</t>
  </si>
  <si>
    <t>鶴田町学校給食特別会計</t>
  </si>
  <si>
    <t>▲ 0.00</t>
  </si>
  <si>
    <t>その他会計（赤字）</t>
  </si>
  <si>
    <t>その他会計（黒字）</t>
  </si>
  <si>
    <t>R01</t>
    <phoneticPr fontId="5"/>
  </si>
  <si>
    <t>R02</t>
    <phoneticPr fontId="5"/>
  </si>
  <si>
    <t>R03</t>
    <phoneticPr fontId="5"/>
  </si>
  <si>
    <t>R04</t>
    <phoneticPr fontId="5"/>
  </si>
  <si>
    <t>R05</t>
    <phoneticPr fontId="5"/>
  </si>
  <si>
    <t>公共施設等管理処分基金</t>
    <phoneticPr fontId="5"/>
  </si>
  <si>
    <t>町営住宅建設基金</t>
    <phoneticPr fontId="2"/>
  </si>
  <si>
    <t>鶴の舞橋改修基金</t>
    <phoneticPr fontId="2"/>
  </si>
  <si>
    <t>森林環境基金</t>
    <phoneticPr fontId="2"/>
  </si>
  <si>
    <t>小口資金特別保証制度特別枠基金</t>
    <phoneticPr fontId="2"/>
  </si>
  <si>
    <t>鶴の里振興公社</t>
    <phoneticPr fontId="2"/>
  </si>
  <si>
    <t>青森県市町村総合事務組合</t>
    <phoneticPr fontId="2"/>
  </si>
  <si>
    <t>青森県市町村職員退職手当組合</t>
    <phoneticPr fontId="2"/>
  </si>
  <si>
    <t>西北五広域福祉事務組合</t>
    <phoneticPr fontId="2"/>
  </si>
  <si>
    <t>西北五環境整備事務組合</t>
    <phoneticPr fontId="2"/>
  </si>
  <si>
    <t>五所川原地区消防事務組合</t>
    <phoneticPr fontId="2"/>
  </si>
  <si>
    <t>青森県交通災害共済組合</t>
    <phoneticPr fontId="2"/>
  </si>
  <si>
    <t>津軽広域水道企業団（津軽事業部）</t>
    <phoneticPr fontId="2"/>
  </si>
  <si>
    <t>つがる西北五広域連合（一般会計）</t>
    <phoneticPr fontId="2"/>
  </si>
  <si>
    <t>つがる西北五広域連合（病院事業会計）</t>
    <phoneticPr fontId="2"/>
  </si>
  <si>
    <t>青森県後期高齢者医療広域連合（一般会計）</t>
    <phoneticPr fontId="2"/>
  </si>
  <si>
    <t>青森県後期高齢者医療広域連合（後期高齢者医療特別会計）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</si>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</sst>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4B7E-4864-B764-DA41A52E62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274518</c:v>
                </c:pt>
                <c:pt idx="1">
                  <c:v>77114</c:v>
                </c:pt>
                <c:pt idx="2">
                  <c:v>35527</c:v>
                </c:pt>
                <c:pt idx="3">
                  <c:v>51134</c:v>
                </c:pt>
                <c:pt idx="4">
                  <c:v>56817</c:v>
                </c:pt>
              </c:numCache>
            </c:numRef>
          </c:val>
          <c:smooth val="0"/>
          <c:extLst>
            <c:ext xmlns:c16="http://schemas.microsoft.com/office/drawing/2014/chart" uri="{C3380CC4-5D6E-409C-BE32-E72D297353CC}">
              <c16:uniqueId val="{00000001-4B7E-4864-B764-DA41A52E62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6.14</c:v>
                </c:pt>
                <c:pt idx="1">
                  <c:v>9.8699999999999992</c:v>
                </c:pt>
                <c:pt idx="2">
                  <c:v>13.14</c:v>
                </c:pt>
                <c:pt idx="3">
                  <c:v>11.82</c:v>
                </c:pt>
                <c:pt idx="4">
                  <c:v>12.22</c:v>
                </c:pt>
              </c:numCache>
            </c:numRef>
          </c:val>
          <c:extLst>
            <c:ext xmlns:c16="http://schemas.microsoft.com/office/drawing/2014/chart" uri="{C3380CC4-5D6E-409C-BE32-E72D297353CC}">
              <c16:uniqueId val="{00000000-2CBE-45A5-92FB-10202B9F14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8.32</c:v>
                </c:pt>
                <c:pt idx="1">
                  <c:v>9.69</c:v>
                </c:pt>
                <c:pt idx="2">
                  <c:v>17.77</c:v>
                </c:pt>
                <c:pt idx="3">
                  <c:v>21.28</c:v>
                </c:pt>
                <c:pt idx="4">
                  <c:v>22.35</c:v>
                </c:pt>
              </c:numCache>
            </c:numRef>
          </c:val>
          <c:extLst>
            <c:ext xmlns:c16="http://schemas.microsoft.com/office/drawing/2014/chart" uri="{C3380CC4-5D6E-409C-BE32-E72D297353CC}">
              <c16:uniqueId val="{00000001-2CBE-45A5-92FB-10202B9F14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-10.59</c:v>
                </c:pt>
                <c:pt idx="1">
                  <c:v>2.41</c:v>
                </c:pt>
                <c:pt idx="2">
                  <c:v>7.42</c:v>
                </c:pt>
                <c:pt idx="3">
                  <c:v>-6.24</c:v>
                </c:pt>
                <c:pt idx="4">
                  <c:v>-4.6900000000000004</c:v>
                </c:pt>
              </c:numCache>
            </c:numRef>
          </c:val>
          <c:smooth val="0"/>
          <c:extLst>
            <c:ext xmlns:c16="http://schemas.microsoft.com/office/drawing/2014/chart" uri="{C3380CC4-5D6E-409C-BE32-E72D297353CC}">
              <c16:uniqueId val="{00000002-2CBE-45A5-92FB-10202B9F14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A7-42A0-B39B-1F5C7FA479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A7-42A0-B39B-1F5C7FA479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A7-42A0-B39B-1F5C7FA479D4}"/>
            </c:ext>
          </c:extLst>
        </c:ser>
        <c:ser>
          <c:idx val="3"/>
          <c:order val="3"/>
          <c:tx>
            <c:strRef>
              <c:f>データシート!$A$30</c:f>
              <c:strCache>
                <c:ptCount val="1"/>
                <c:pt idx="0">
                  <c:v>鶴田町学校給食特別会計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EA7-42A0-B39B-1F5C7FA479D4}"/>
            </c:ext>
          </c:extLst>
        </c:ser>
        <c:ser>
          <c:idx val="4"/>
          <c:order val="4"/>
          <c:tx>
            <c:strRef>
              <c:f>データシート!$A$31</c:f>
              <c:strCache>
                <c:ptCount val="1"/>
                <c:pt idx="0">
                  <c:v>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0.01</c:v>
                </c:pt>
                <c:pt idx="4">
                  <c:v>#N/A</c:v>
                </c:pt>
                <c:pt idx="5">
                  <c:v>0.16</c:v>
                </c:pt>
                <c:pt idx="6">
                  <c:v>#N/A</c:v>
                </c:pt>
                <c:pt idx="7">
                  <c:v>0.08</c:v>
                </c:pt>
                <c:pt idx="8">
                  <c:v>#N/A</c:v>
                </c:pt>
                <c:pt idx="9">
                  <c:v>0.09</c:v>
                </c:pt>
              </c:numCache>
            </c:numRef>
          </c:val>
          <c:extLst>
            <c:ext xmlns:c16="http://schemas.microsoft.com/office/drawing/2014/chart" uri="{C3380CC4-5D6E-409C-BE32-E72D297353CC}">
              <c16:uniqueId val="{00000004-1EA7-42A0-B39B-1F5C7FA479D4}"/>
            </c:ext>
          </c:extLst>
        </c:ser>
        <c:ser>
          <c:idx val="5"/>
          <c:order val="5"/>
          <c:tx>
            <c:strRef>
              <c:f>データシート!$A$32</c:f>
              <c:strCache>
                <c:ptCount val="1"/>
                <c:pt idx="0">
                  <c:v>鶴田町介護保険特別会計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2.0299999999999998</c:v>
                </c:pt>
                <c:pt idx="2">
                  <c:v>#N/A</c:v>
                </c:pt>
                <c:pt idx="3">
                  <c:v>1.01</c:v>
                </c:pt>
                <c:pt idx="4">
                  <c:v>#N/A</c:v>
                </c:pt>
                <c:pt idx="5">
                  <c:v>1.34</c:v>
                </c:pt>
                <c:pt idx="6">
                  <c:v>#N/A</c:v>
                </c:pt>
                <c:pt idx="7">
                  <c:v>0.75</c:v>
                </c:pt>
                <c:pt idx="8">
                  <c:v>#N/A</c:v>
                </c:pt>
                <c:pt idx="9">
                  <c:v>1.1200000000000001</c:v>
                </c:pt>
              </c:numCache>
            </c:numRef>
          </c:val>
          <c:extLst>
            <c:ext xmlns:c16="http://schemas.microsoft.com/office/drawing/2014/chart" uri="{C3380CC4-5D6E-409C-BE32-E72D297353CC}">
              <c16:uniqueId val="{00000005-1EA7-42A0-B39B-1F5C7FA479D4}"/>
            </c:ext>
          </c:extLst>
        </c:ser>
        <c:ser>
          <c:idx val="6"/>
          <c:order val="6"/>
          <c:tx>
            <c:strRef>
              <c:f>データシート!$A$33</c:f>
              <c:strCache>
                <c:ptCount val="1"/>
                <c:pt idx="0">
                  <c:v>鶴田町国民健康保険特別会計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5.73</c:v>
                </c:pt>
                <c:pt idx="2">
                  <c:v>#N/A</c:v>
                </c:pt>
                <c:pt idx="3">
                  <c:v>4.51</c:v>
                </c:pt>
                <c:pt idx="4">
                  <c:v>#N/A</c:v>
                </c:pt>
                <c:pt idx="5">
                  <c:v>8.0299999999999994</c:v>
                </c:pt>
                <c:pt idx="6">
                  <c:v>#N/A</c:v>
                </c:pt>
                <c:pt idx="7">
                  <c:v>2.25</c:v>
                </c:pt>
                <c:pt idx="8">
                  <c:v>#N/A</c:v>
                </c:pt>
                <c:pt idx="9">
                  <c:v>1.28</c:v>
                </c:pt>
              </c:numCache>
            </c:numRef>
          </c:val>
          <c:extLst>
            <c:ext xmlns:c16="http://schemas.microsoft.com/office/drawing/2014/chart" uri="{C3380CC4-5D6E-409C-BE32-E72D297353CC}">
              <c16:uniqueId val="{00000006-1EA7-42A0-B39B-1F5C7FA479D4}"/>
            </c:ext>
          </c:extLst>
        </c:ser>
        <c:ser>
          <c:idx val="7"/>
          <c:order val="7"/>
          <c:tx>
            <c:strRef>
              <c:f>データシート!$A$34</c:f>
              <c:strCache>
                <c:ptCount val="1"/>
                <c:pt idx="0">
                  <c:v>鶴田町下水道事業会計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3.47</c:v>
                </c:pt>
                <c:pt idx="2">
                  <c:v>#N/A</c:v>
                </c:pt>
                <c:pt idx="3">
                  <c:v>2.75</c:v>
                </c:pt>
                <c:pt idx="4">
                  <c:v>#N/A</c:v>
                </c:pt>
                <c:pt idx="5">
                  <c:v>2.72</c:v>
                </c:pt>
                <c:pt idx="6">
                  <c:v>#N/A</c:v>
                </c:pt>
                <c:pt idx="7">
                  <c:v>2.62</c:v>
                </c:pt>
                <c:pt idx="8">
                  <c:v>#N/A</c:v>
                </c:pt>
                <c:pt idx="9">
                  <c:v>3.88</c:v>
                </c:pt>
              </c:numCache>
            </c:numRef>
          </c:val>
          <c:extLst>
            <c:ext xmlns:c16="http://schemas.microsoft.com/office/drawing/2014/chart" uri="{C3380CC4-5D6E-409C-BE32-E72D297353CC}">
              <c16:uniqueId val="{00000007-1EA7-42A0-B39B-1F5C7FA479D4}"/>
            </c:ext>
          </c:extLst>
        </c:ser>
        <c:ser>
          <c:idx val="8"/>
          <c:order val="8"/>
          <c:tx>
            <c:strRef>
              <c:f>データシート!$A$35</c:f>
              <c:strCache>
                <c:ptCount val="1"/>
                <c:pt idx="0">
                  <c:v>鶴田町水道事業会計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9.19</c:v>
                </c:pt>
                <c:pt idx="2">
                  <c:v>#N/A</c:v>
                </c:pt>
                <c:pt idx="3">
                  <c:v>9.66</c:v>
                </c:pt>
                <c:pt idx="4">
                  <c:v>#N/A</c:v>
                </c:pt>
                <c:pt idx="5">
                  <c:v>9.65</c:v>
                </c:pt>
                <c:pt idx="6">
                  <c:v>#N/A</c:v>
                </c:pt>
                <c:pt idx="7">
                  <c:v>10.91</c:v>
                </c:pt>
                <c:pt idx="8">
                  <c:v>#N/A</c:v>
                </c:pt>
                <c:pt idx="9">
                  <c:v>10.49</c:v>
                </c:pt>
              </c:numCache>
            </c:numRef>
          </c:val>
          <c:extLst>
            <c:ext xmlns:c16="http://schemas.microsoft.com/office/drawing/2014/chart" uri="{C3380CC4-5D6E-409C-BE32-E72D297353CC}">
              <c16:uniqueId val="{00000008-1EA7-42A0-B39B-1F5C7FA479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9.8699999999999992</c:v>
                </c:pt>
                <c:pt idx="4">
                  <c:v>#N/A</c:v>
                </c:pt>
                <c:pt idx="5">
                  <c:v>13.13</c:v>
                </c:pt>
                <c:pt idx="6">
                  <c:v>#N/A</c:v>
                </c:pt>
                <c:pt idx="7">
                  <c:v>11.81</c:v>
                </c:pt>
                <c:pt idx="8">
                  <c:v>#N/A</c:v>
                </c:pt>
                <c:pt idx="9">
                  <c:v>12.21</c:v>
                </c:pt>
              </c:numCache>
            </c:numRef>
          </c:val>
          <c:extLst>
            <c:ext xmlns:c16="http://schemas.microsoft.com/office/drawing/2014/chart" uri="{C3380CC4-5D6E-409C-BE32-E72D297353CC}">
              <c16:uniqueId val="{00000009-1EA7-42A0-B39B-1F5C7FA479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524</c:v>
                </c:pt>
                <c:pt idx="5">
                  <c:v>548</c:v>
                </c:pt>
                <c:pt idx="8">
                  <c:v>548</c:v>
                </c:pt>
                <c:pt idx="11">
                  <c:v>566</c:v>
                </c:pt>
                <c:pt idx="14">
                  <c:v>591</c:v>
                </c:pt>
              </c:numCache>
            </c:numRef>
          </c:val>
          <c:extLst>
            <c:ext xmlns:c16="http://schemas.microsoft.com/office/drawing/2014/chart" uri="{C3380CC4-5D6E-409C-BE32-E72D297353CC}">
              <c16:uniqueId val="{00000000-E568-4F72-9147-3B65155D79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68-4F72-9147-3B65155D79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E568-4F72-9147-3B65155D79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56</c:v>
                </c:pt>
                <c:pt idx="6">
                  <c:v>63</c:v>
                </c:pt>
                <c:pt idx="9">
                  <c:v>67</c:v>
                </c:pt>
                <c:pt idx="12">
                  <c:v>58</c:v>
                </c:pt>
              </c:numCache>
            </c:numRef>
          </c:val>
          <c:extLst>
            <c:ext xmlns:c16="http://schemas.microsoft.com/office/drawing/2014/chart" uri="{C3380CC4-5D6E-409C-BE32-E72D297353CC}">
              <c16:uniqueId val="{00000003-E568-4F72-9147-3B65155D79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425</c:v>
                </c:pt>
                <c:pt idx="3">
                  <c:v>421</c:v>
                </c:pt>
                <c:pt idx="6">
                  <c:v>411</c:v>
                </c:pt>
                <c:pt idx="9">
                  <c:v>430</c:v>
                </c:pt>
                <c:pt idx="12">
                  <c:v>449</c:v>
                </c:pt>
              </c:numCache>
            </c:numRef>
          </c:val>
          <c:extLst>
            <c:ext xmlns:c16="http://schemas.microsoft.com/office/drawing/2014/chart" uri="{C3380CC4-5D6E-409C-BE32-E72D297353CC}">
              <c16:uniqueId val="{00000004-E568-4F72-9147-3B65155D79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68-4F72-9147-3B65155D79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68-4F72-9147-3B65155D79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488</c:v>
                </c:pt>
                <c:pt idx="3">
                  <c:v>483</c:v>
                </c:pt>
                <c:pt idx="6">
                  <c:v>487</c:v>
                </c:pt>
                <c:pt idx="9">
                  <c:v>531</c:v>
                </c:pt>
                <c:pt idx="12">
                  <c:v>597</c:v>
                </c:pt>
              </c:numCache>
            </c:numRef>
          </c:val>
          <c:extLst>
            <c:ext xmlns:c16="http://schemas.microsoft.com/office/drawing/2014/chart" uri="{C3380CC4-5D6E-409C-BE32-E72D297353CC}">
              <c16:uniqueId val="{00000007-E568-4F72-9147-3B65155D79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446</c:v>
                </c:pt>
                <c:pt idx="2">
                  <c:v>#N/A</c:v>
                </c:pt>
                <c:pt idx="3">
                  <c:v>#N/A</c:v>
                </c:pt>
                <c:pt idx="4">
                  <c:v>413</c:v>
                </c:pt>
                <c:pt idx="5">
                  <c:v>#N/A</c:v>
                </c:pt>
                <c:pt idx="6">
                  <c:v>#N/A</c:v>
                </c:pt>
                <c:pt idx="7">
                  <c:v>413</c:v>
                </c:pt>
                <c:pt idx="8">
                  <c:v>#N/A</c:v>
                </c:pt>
                <c:pt idx="9">
                  <c:v>#N/A</c:v>
                </c:pt>
                <c:pt idx="10">
                  <c:v>462</c:v>
                </c:pt>
                <c:pt idx="11">
                  <c:v>#N/A</c:v>
                </c:pt>
                <c:pt idx="12">
                  <c:v>#N/A</c:v>
                </c:pt>
                <c:pt idx="13">
                  <c:v>513</c:v>
                </c:pt>
                <c:pt idx="14">
                  <c:v>#N/A</c:v>
                </c:pt>
              </c:numCache>
            </c:numRef>
          </c:val>
          <c:smooth val="0"/>
          <c:extLst>
            <c:ext xmlns:c16="http://schemas.microsoft.com/office/drawing/2014/chart" uri="{C3380CC4-5D6E-409C-BE32-E72D297353CC}">
              <c16:uniqueId val="{00000008-E568-4F72-9147-3B65155D79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7290</c:v>
                </c:pt>
                <c:pt idx="5">
                  <c:v>7077</c:v>
                </c:pt>
                <c:pt idx="8">
                  <c:v>6832</c:v>
                </c:pt>
                <c:pt idx="11">
                  <c:v>6539</c:v>
                </c:pt>
                <c:pt idx="14">
                  <c:v>6413</c:v>
                </c:pt>
              </c:numCache>
            </c:numRef>
          </c:val>
          <c:extLst>
            <c:ext xmlns:c16="http://schemas.microsoft.com/office/drawing/2014/chart" uri="{C3380CC4-5D6E-409C-BE32-E72D297353CC}">
              <c16:uniqueId val="{00000000-DA44-47A2-BCD3-F9D16D334F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131</c:v>
                </c:pt>
                <c:pt idx="14">
                  <c:v>246</c:v>
                </c:pt>
              </c:numCache>
            </c:numRef>
          </c:val>
          <c:extLst>
            <c:ext xmlns:c16="http://schemas.microsoft.com/office/drawing/2014/chart" uri="{C3380CC4-5D6E-409C-BE32-E72D297353CC}">
              <c16:uniqueId val="{00000001-DA44-47A2-BCD3-F9D16D334F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1025</c:v>
                </c:pt>
                <c:pt idx="5">
                  <c:v>1279</c:v>
                </c:pt>
                <c:pt idx="8">
                  <c:v>1885</c:v>
                </c:pt>
                <c:pt idx="11">
                  <c:v>2117</c:v>
                </c:pt>
                <c:pt idx="14">
                  <c:v>2094</c:v>
                </c:pt>
              </c:numCache>
            </c:numRef>
          </c:val>
          <c:extLst>
            <c:ext xmlns:c16="http://schemas.microsoft.com/office/drawing/2014/chart" uri="{C3380CC4-5D6E-409C-BE32-E72D297353CC}">
              <c16:uniqueId val="{00000002-DA44-47A2-BCD3-F9D16D334F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44-47A2-BCD3-F9D16D334F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44-47A2-BCD3-F9D16D334F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44-47A2-BCD3-F9D16D334F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850</c:v>
                </c:pt>
                <c:pt idx="3">
                  <c:v>820</c:v>
                </c:pt>
                <c:pt idx="6">
                  <c:v>805</c:v>
                </c:pt>
                <c:pt idx="9">
                  <c:v>797</c:v>
                </c:pt>
                <c:pt idx="12">
                  <c:v>796</c:v>
                </c:pt>
              </c:numCache>
            </c:numRef>
          </c:val>
          <c:extLst>
            <c:ext xmlns:c16="http://schemas.microsoft.com/office/drawing/2014/chart" uri="{C3380CC4-5D6E-409C-BE32-E72D297353CC}">
              <c16:uniqueId val="{00000006-DA44-47A2-BCD3-F9D16D334F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484</c:v>
                </c:pt>
                <c:pt idx="3">
                  <c:v>585</c:v>
                </c:pt>
                <c:pt idx="6">
                  <c:v>528</c:v>
                </c:pt>
                <c:pt idx="9">
                  <c:v>468</c:v>
                </c:pt>
                <c:pt idx="12">
                  <c:v>426</c:v>
                </c:pt>
              </c:numCache>
            </c:numRef>
          </c:val>
          <c:extLst>
            <c:ext xmlns:c16="http://schemas.microsoft.com/office/drawing/2014/chart" uri="{C3380CC4-5D6E-409C-BE32-E72D297353CC}">
              <c16:uniqueId val="{00000007-DA44-47A2-BCD3-F9D16D334F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4345</c:v>
                </c:pt>
                <c:pt idx="3">
                  <c:v>3972</c:v>
                </c:pt>
                <c:pt idx="6">
                  <c:v>3669</c:v>
                </c:pt>
                <c:pt idx="9">
                  <c:v>3691</c:v>
                </c:pt>
                <c:pt idx="12">
                  <c:v>3454</c:v>
                </c:pt>
              </c:numCache>
            </c:numRef>
          </c:val>
          <c:extLst>
            <c:ext xmlns:c16="http://schemas.microsoft.com/office/drawing/2014/chart" uri="{C3380CC4-5D6E-409C-BE32-E72D297353CC}">
              <c16:uniqueId val="{00000008-DA44-47A2-BCD3-F9D16D334F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DA44-47A2-BCD3-F9D16D334F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7535</c:v>
                </c:pt>
                <c:pt idx="3">
                  <c:v>7908</c:v>
                </c:pt>
                <c:pt idx="6">
                  <c:v>7904</c:v>
                </c:pt>
                <c:pt idx="9">
                  <c:v>7932</c:v>
                </c:pt>
                <c:pt idx="12">
                  <c:v>7981</c:v>
                </c:pt>
              </c:numCache>
            </c:numRef>
          </c:val>
          <c:extLst>
            <c:ext xmlns:c16="http://schemas.microsoft.com/office/drawing/2014/chart" uri="{C3380CC4-5D6E-409C-BE32-E72D297353CC}">
              <c16:uniqueId val="{0000000A-DA44-47A2-BCD3-F9D16D334F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4899</c:v>
                </c:pt>
                <c:pt idx="2">
                  <c:v>#N/A</c:v>
                </c:pt>
                <c:pt idx="3">
                  <c:v>#N/A</c:v>
                </c:pt>
                <c:pt idx="4">
                  <c:v>4931</c:v>
                </c:pt>
                <c:pt idx="5">
                  <c:v>#N/A</c:v>
                </c:pt>
                <c:pt idx="6">
                  <c:v>#N/A</c:v>
                </c:pt>
                <c:pt idx="7">
                  <c:v>4189</c:v>
                </c:pt>
                <c:pt idx="8">
                  <c:v>#N/A</c:v>
                </c:pt>
                <c:pt idx="9">
                  <c:v>#N/A</c:v>
                </c:pt>
                <c:pt idx="10">
                  <c:v>4101</c:v>
                </c:pt>
                <c:pt idx="11">
                  <c:v>#N/A</c:v>
                </c:pt>
                <c:pt idx="12">
                  <c:v>#N/A</c:v>
                </c:pt>
                <c:pt idx="13">
                  <c:v>3904</c:v>
                </c:pt>
                <c:pt idx="14">
                  <c:v>#N/A</c:v>
                </c:pt>
              </c:numCache>
            </c:numRef>
          </c:val>
          <c:smooth val="0"/>
          <c:extLst>
            <c:ext xmlns:c16="http://schemas.microsoft.com/office/drawing/2014/chart" uri="{C3380CC4-5D6E-409C-BE32-E72D297353CC}">
              <c16:uniqueId val="{0000000B-DA44-47A2-BCD3-F9D16D334F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767</c:v>
                </c:pt>
                <c:pt idx="1">
                  <c:v>887</c:v>
                </c:pt>
                <c:pt idx="2">
                  <c:v>929</c:v>
                </c:pt>
              </c:numCache>
            </c:numRef>
          </c:val>
          <c:extLst>
            <c:ext xmlns:c16="http://schemas.microsoft.com/office/drawing/2014/chart" uri="{C3380CC4-5D6E-409C-BE32-E72D297353CC}">
              <c16:uniqueId val="{00000000-B069-44D3-B8DD-00559F6346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90</c:v>
                </c:pt>
                <c:pt idx="1">
                  <c:v>207</c:v>
                </c:pt>
                <c:pt idx="2">
                  <c:v>228</c:v>
                </c:pt>
              </c:numCache>
            </c:numRef>
          </c:val>
          <c:extLst>
            <c:ext xmlns:c16="http://schemas.microsoft.com/office/drawing/2014/chart" uri="{C3380CC4-5D6E-409C-BE32-E72D297353CC}">
              <c16:uniqueId val="{00000001-B069-44D3-B8DD-00559F6346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241</c:v>
                </c:pt>
                <c:pt idx="1">
                  <c:v>271</c:v>
                </c:pt>
                <c:pt idx="2">
                  <c:v>313</c:v>
                </c:pt>
              </c:numCache>
            </c:numRef>
          </c:val>
          <c:extLst>
            <c:ext xmlns:c16="http://schemas.microsoft.com/office/drawing/2014/chart" uri="{C3380CC4-5D6E-409C-BE32-E72D297353CC}">
              <c16:uniqueId val="{00000002-B069-44D3-B8DD-00559F6346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
11,734
46.43
7,702,786
7,166,749
507,916
4,156,548
7,981,384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少子高齢化や人口の減少に加え、町産業の中心が第一次産業であることなどから財政基盤が弱く、類似団体平均を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今後は、町税の徴収対策の強化など歳入の確保を図るとともに、歳出については財政の中長期的な見通しを踏まえた予算編成に努め、財政基盤の強化に取り組む。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4.3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ポイント上回っており、 前年度比で、分母である歳入は、農家戸数の数値急減補正率の減少や学校統合による学校数の数値急減補正率の減少に伴う地方交付税の減等により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ポイント減少している。一方、分子である歳出は、下水道事業会計繰出金の減等により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3.2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ポイント減少している。　</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以上のことから、伸び率が分子に比べ分母が高くなったため、経常収支比率は前年度比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1.4</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今後も、自主財源の確保による収入基盤の見直し等により特別会計繰出金や一部事務組合負担金の抑制と併せて経常経費全般を見直し、削減に努める。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61</xdr:row>
      <xdr:rowOff>143510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456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61</xdr:row>
      <xdr:rowOff>143510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9979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84244</xdr:rowOff>
    </xdr:from>
    <xdr:to>
      <xdr:col>15</xdr:col>
      <xdr:colOff>82550</xdr:colOff>
      <xdr:row>60</xdr:row>
      <xdr:rowOff>129963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9979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169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33444</xdr:rowOff>
    </xdr:from>
    <xdr:to>
      <xdr:col>15</xdr:col>
      <xdr:colOff>133350</xdr:colOff>
      <xdr:row>59</xdr:row>
      <xdr:rowOff>135044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145221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165540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26264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135,087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ものの、人件費、物件費ともに前年度から決算額が減少したことから、人口が減少したものの１人当たりの金額も減少した。今後も引き続き物価高騰や人事院勧告のプラス改定により増加基調になると思わ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122065</xdr:rowOff>
    </xdr:from>
    <xdr:to>
      <xdr:col>23</xdr:col>
      <xdr:colOff>133350</xdr:colOff>
      <xdr:row>89</xdr:row>
      <xdr:rowOff>161815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009515"/>
          <a:ext cx="0" cy="1411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133892</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9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161815</xdr:rowOff>
    </xdr:from>
    <xdr:to>
      <xdr:col>24</xdr:col>
      <xdr:colOff>12700</xdr:colOff>
      <xdr:row>89</xdr:row>
      <xdr:rowOff>161815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2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36992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122065</xdr:rowOff>
    </xdr:from>
    <xdr:to>
      <xdr:col>24</xdr:col>
      <xdr:colOff>12700</xdr:colOff>
      <xdr:row>81</xdr:row>
      <xdr:rowOff>122065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00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131741</xdr:rowOff>
    </xdr:from>
    <xdr:to>
      <xdr:col>23</xdr:col>
      <xdr:colOff>133350</xdr:colOff>
      <xdr:row>81</xdr:row>
      <xdr:rowOff>137097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19191"/>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114400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73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142323</xdr:rowOff>
    </xdr:from>
    <xdr:to>
      <xdr:col>23</xdr:col>
      <xdr:colOff>184150</xdr:colOff>
      <xdr:row>83</xdr:row>
      <xdr:rowOff>72473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0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113503</xdr:rowOff>
    </xdr:from>
    <xdr:to>
      <xdr:col>19</xdr:col>
      <xdr:colOff>133350</xdr:colOff>
      <xdr:row>81</xdr:row>
      <xdr:rowOff>137097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00953"/>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109880</xdr:rowOff>
    </xdr:from>
    <xdr:to>
      <xdr:col>19</xdr:col>
      <xdr:colOff>184150</xdr:colOff>
      <xdr:row>83</xdr:row>
      <xdr:rowOff>40030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24807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5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109032</xdr:rowOff>
    </xdr:from>
    <xdr:to>
      <xdr:col>15</xdr:col>
      <xdr:colOff>82550</xdr:colOff>
      <xdr:row>81</xdr:row>
      <xdr:rowOff>113503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96482"/>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77153</xdr:rowOff>
    </xdr:from>
    <xdr:to>
      <xdr:col>15</xdr:col>
      <xdr:colOff>133350</xdr:colOff>
      <xdr:row>83</xdr:row>
      <xdr:rowOff>7303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3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163530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2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80665</xdr:rowOff>
    </xdr:from>
    <xdr:to>
      <xdr:col>11</xdr:col>
      <xdr:colOff>31750</xdr:colOff>
      <xdr:row>81</xdr:row>
      <xdr:rowOff>109032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68115"/>
          <a:ext cx="88900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38354</xdr:rowOff>
    </xdr:from>
    <xdr:to>
      <xdr:col>11</xdr:col>
      <xdr:colOff>82550</xdr:colOff>
      <xdr:row>82</xdr:row>
      <xdr:rowOff>139954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124731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5638</xdr:rowOff>
    </xdr:from>
    <xdr:to>
      <xdr:col>7</xdr:col>
      <xdr:colOff>31750</xdr:colOff>
      <xdr:row>82</xdr:row>
      <xdr:rowOff>107238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6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92015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80941</xdr:rowOff>
    </xdr:from>
    <xdr:to>
      <xdr:col>23</xdr:col>
      <xdr:colOff>184150</xdr:colOff>
      <xdr:row>82</xdr:row>
      <xdr:rowOff>11091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2218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86297</xdr:rowOff>
    </xdr:from>
    <xdr:to>
      <xdr:col>19</xdr:col>
      <xdr:colOff>184150</xdr:colOff>
      <xdr:row>82</xdr:row>
      <xdr:rowOff>16447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26624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4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62703</xdr:rowOff>
    </xdr:from>
    <xdr:to>
      <xdr:col>15</xdr:col>
      <xdr:colOff>133350</xdr:colOff>
      <xdr:row>81</xdr:row>
      <xdr:rowOff>164303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3030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1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58232</xdr:rowOff>
    </xdr:from>
    <xdr:to>
      <xdr:col>11</xdr:col>
      <xdr:colOff>82550</xdr:colOff>
      <xdr:row>81</xdr:row>
      <xdr:rowOff>159832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170009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1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29865</xdr:rowOff>
    </xdr:from>
    <xdr:to>
      <xdr:col>7</xdr:col>
      <xdr:colOff>31750</xdr:colOff>
      <xdr:row>81</xdr:row>
      <xdr:rowOff>131465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141642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年度まで新規採用がなかったことと、年齢層の高い職員が比較的多かったことから、類似団体よりも高い指数で推移していたが、平成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年度以降はこれら要因が解消されつつある。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また、従来より人事院勧告及び県人事委員会勧告を踏まえた給与体系をとっているが、経験年数階層の変動があったため前年度比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6370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245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職員数が多かったことから、組織機構の見直し（課の統合、児童館の廃止等）と併せて、平成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年度までの退職者分を不補充とし、その間</a:t>
          </a:r>
          <a:r>
            <a:rPr kumimoji="1" lang="en-US" altLang="ja-JP" sz="1300">
              <a:solidFill>
                <a:schemeClr val="tx1"/>
              </a:solidFill>
              <a:latin typeface="ＭＳ Ｐゴシック" panose="020B0600070205080204" pitchFamily="50" charset="-128"/>
              <a:ea typeface="ＭＳ Ｐゴシック" panose="020B0600070205080204" pitchFamily="50" charset="-128"/>
            </a:rPr>
            <a:t>37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が削減され、その後は新規採用を進めてきたが、近年は合格辞退者が増えているため、計画通りの採用数に至っていない。加えて令和５年度においては定年前退職者が増えた結果、退職者不補充が生じており、現在は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5.11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今後も定員管理を踏まえて募集方法を工夫しながら必要数の採用を行い、適正な人員管理に努める。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27940</xdr:rowOff>
    </xdr:from>
    <xdr:to>
      <xdr:col>81</xdr:col>
      <xdr:colOff>44450</xdr:colOff>
      <xdr:row>59</xdr:row>
      <xdr:rowOff>67008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143490"/>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29089</xdr:rowOff>
    </xdr:from>
    <xdr:to>
      <xdr:col>77</xdr:col>
      <xdr:colOff>44450</xdr:colOff>
      <xdr:row>59</xdr:row>
      <xdr:rowOff>67008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4463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10704</xdr:rowOff>
    </xdr:from>
    <xdr:to>
      <xdr:col>72</xdr:col>
      <xdr:colOff>203200</xdr:colOff>
      <xdr:row>59</xdr:row>
      <xdr:rowOff>29089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2625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10704</xdr:rowOff>
    </xdr:from>
    <xdr:to>
      <xdr:col>68</xdr:col>
      <xdr:colOff>152400</xdr:colOff>
      <xdr:row>59</xdr:row>
      <xdr:rowOff>15301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2625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69867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16208</xdr:rowOff>
    </xdr:from>
    <xdr:to>
      <xdr:col>77</xdr:col>
      <xdr:colOff>95250</xdr:colOff>
      <xdr:row>59</xdr:row>
      <xdr:rowOff>117808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127985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0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149739</xdr:rowOff>
    </xdr:from>
    <xdr:to>
      <xdr:col>73</xdr:col>
      <xdr:colOff>44450</xdr:colOff>
      <xdr:row>59</xdr:row>
      <xdr:rowOff>79889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90066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131354</xdr:rowOff>
    </xdr:from>
    <xdr:to>
      <xdr:col>68</xdr:col>
      <xdr:colOff>203200</xdr:colOff>
      <xdr:row>59</xdr:row>
      <xdr:rowOff>61504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71681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135951</xdr:rowOff>
    </xdr:from>
    <xdr:to>
      <xdr:col>64</xdr:col>
      <xdr:colOff>152400</xdr:colOff>
      <xdr:row>59</xdr:row>
      <xdr:rowOff>66101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76278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今年度については前年度比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加となった。今後は、統合小学校建設事業の元金償還が本格化するほか、駅東団地建設事業をはじめとする大規模事業を控えており、実質公債費比率は、上昇する見込みであるため、今後も計画的な地方債発行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108655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3737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1411</xdr:rowOff>
    </xdr:from>
    <xdr:to>
      <xdr:col>77</xdr:col>
      <xdr:colOff>44450</xdr:colOff>
      <xdr:row>43</xdr:row>
      <xdr:rowOff>41628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7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41628</xdr:rowOff>
    </xdr:from>
    <xdr:to>
      <xdr:col>72</xdr:col>
      <xdr:colOff>203200</xdr:colOff>
      <xdr:row>43</xdr:row>
      <xdr:rowOff>81845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1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43</xdr:row>
      <xdr:rowOff>122061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57855</xdr:rowOff>
    </xdr:from>
    <xdr:to>
      <xdr:col>81</xdr:col>
      <xdr:colOff>95250</xdr:colOff>
      <xdr:row>43</xdr:row>
      <xdr:rowOff>159455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29932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122061</xdr:rowOff>
    </xdr:from>
    <xdr:to>
      <xdr:col>77</xdr:col>
      <xdr:colOff>95250</xdr:colOff>
      <xdr:row>43</xdr:row>
      <xdr:rowOff>52211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36988</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71261</xdr:rowOff>
    </xdr:from>
    <xdr:to>
      <xdr:col>64</xdr:col>
      <xdr:colOff>152400</xdr:colOff>
      <xdr:row>44</xdr:row>
      <xdr:rowOff>1411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157638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統合小学校建設費及び学校給食センター建設費で新規発行した地方債が影響して令和２年度までは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142.4%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と高水準で推移した。しかしながら経費の節減や地方交付税の再算定もあり、基金の積み増しが出来たことで、今年度は前年度比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ポイントの減となった。今後も財政運営計画を踏まえ、一層の比率抑制に努める。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77064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054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49141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4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77064</xdr:rowOff>
    </xdr:from>
    <xdr:to>
      <xdr:col>81</xdr:col>
      <xdr:colOff>133350</xdr:colOff>
      <xdr:row>20</xdr:row>
      <xdr:rowOff>77064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77064</xdr:rowOff>
    </xdr:from>
    <xdr:to>
      <xdr:col>81</xdr:col>
      <xdr:colOff>44450</xdr:colOff>
      <xdr:row>20</xdr:row>
      <xdr:rowOff>120498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5060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94437</xdr:rowOff>
    </xdr:from>
    <xdr:to>
      <xdr:col>77</xdr:col>
      <xdr:colOff>44450</xdr:colOff>
      <xdr:row>20</xdr:row>
      <xdr:rowOff>120498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52343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71425</xdr:rowOff>
    </xdr:from>
    <xdr:to>
      <xdr:col>77</xdr:col>
      <xdr:colOff>95250</xdr:colOff>
      <xdr:row>15</xdr:row>
      <xdr:rowOff>1575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7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11752</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4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94437</xdr:rowOff>
    </xdr:from>
    <xdr:to>
      <xdr:col>72</xdr:col>
      <xdr:colOff>203200</xdr:colOff>
      <xdr:row>22</xdr:row>
      <xdr:rowOff>53645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523437"/>
          <a:ext cx="889000" cy="3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53645</xdr:rowOff>
    </xdr:from>
    <xdr:to>
      <xdr:col>68</xdr:col>
      <xdr:colOff>152400</xdr:colOff>
      <xdr:row>22</xdr:row>
      <xdr:rowOff>128931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82554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141275</xdr:rowOff>
    </xdr:from>
    <xdr:to>
      <xdr:col>68</xdr:col>
      <xdr:colOff>203200</xdr:colOff>
      <xdr:row>16</xdr:row>
      <xdr:rowOff>71425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81602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72136</xdr:rowOff>
    </xdr:from>
    <xdr:to>
      <xdr:col>64</xdr:col>
      <xdr:colOff>152400</xdr:colOff>
      <xdr:row>17</xdr:row>
      <xdr:rowOff>2286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12463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26264</xdr:rowOff>
    </xdr:from>
    <xdr:to>
      <xdr:col>81</xdr:col>
      <xdr:colOff>95250</xdr:colOff>
      <xdr:row>20</xdr:row>
      <xdr:rowOff>127864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4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93591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35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69698</xdr:rowOff>
    </xdr:from>
    <xdr:to>
      <xdr:col>77</xdr:col>
      <xdr:colOff>95250</xdr:colOff>
      <xdr:row>20</xdr:row>
      <xdr:rowOff>171298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4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156075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58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43637</xdr:rowOff>
    </xdr:from>
    <xdr:to>
      <xdr:col>73</xdr:col>
      <xdr:colOff>44450</xdr:colOff>
      <xdr:row>20</xdr:row>
      <xdr:rowOff>145237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4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130014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5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2845</xdr:rowOff>
    </xdr:from>
    <xdr:to>
      <xdr:col>68</xdr:col>
      <xdr:colOff>203200</xdr:colOff>
      <xdr:row>22</xdr:row>
      <xdr:rowOff>104445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89222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86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78131</xdr:rowOff>
    </xdr:from>
    <xdr:to>
      <xdr:col>64</xdr:col>
      <xdr:colOff>152400</xdr:colOff>
      <xdr:row>23</xdr:row>
      <xdr:rowOff>8281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164508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93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
11,734
46.43
7,702,786
7,166,749
507,916
4,156,548
7,981,384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人件費に係る経常収支比率については、前年度よりも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人員の有効配置など計画的な定員管理を踏まえて、適正な人員数を確保しながら今後も人件費抑制に努める。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56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57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57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物件費に係る経常収支比率は、前年度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ほぼ横ばい</a:t>
          </a:r>
          <a:r>
            <a:rPr kumimoji="1" lang="ja-JP" altLang="en-US" sz="1300">
              <a:solidFill>
                <a:schemeClr val="tx1"/>
              </a:solidFill>
              <a:latin typeface="ＭＳ Ｐゴシック" panose="020B0600070205080204" pitchFamily="50" charset="-128"/>
              <a:ea typeface="ＭＳ Ｐゴシック" panose="020B0600070205080204" pitchFamily="50" charset="-128"/>
            </a:rPr>
            <a:t>なったが、類似団体平均と比較すると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ポイント下回っている。今後は、物価高騰の影響による増加も見込まれるため、全体的に施設維持管理に係る経費や需用費、役務費等の経常的な物件費の見直しを進めていく。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10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926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67129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361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扶助費に係る経常収支比率については、保育所運営費や児童手当等の児童福祉費、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障害福祉に係る更生医療給費等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減となったことなどにより前年度より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補助事業等に係る扶助費が多くを占めることから、経費の削減は困難であるが、可能な範囲で単独事業の見直しも視野に入れ、整理統合や費用対効果などを勘案して適正な扶助費の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59</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948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52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その他に係る経常収支比率は除排雪経費の減により前年度より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ポイント上回った。今後は引き続き特別会計の事務事業を精査し経費節減に努める。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69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59</xdr:row>
      <xdr:rowOff>151493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77185"/>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58</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771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59</xdr:row>
      <xdr:rowOff>37193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568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100693</xdr:rowOff>
    </xdr:from>
    <xdr:to>
      <xdr:col>78</xdr:col>
      <xdr:colOff>120650</xdr:colOff>
      <xdr:row>60</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15620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72770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補助費について、前年度より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ポイント減となったが、類似団体平均よりも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8.9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ポイント上回っている。今後は一部事務組合や各種団体等の事務事業の精査や奨励的な各種補助制度の費用対効果の検証に努め補助費等の見直しを図る。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86995</xdr:rowOff>
    </xdr:from>
    <xdr:to>
      <xdr:col>82</xdr:col>
      <xdr:colOff>107950</xdr:colOff>
      <xdr:row>40</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7354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121285</xdr:rowOff>
    </xdr:from>
    <xdr:to>
      <xdr:col>78</xdr:col>
      <xdr:colOff>69850</xdr:colOff>
      <xdr:row>40</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8078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121285</xdr:rowOff>
    </xdr:from>
    <xdr:to>
      <xdr:col>73</xdr:col>
      <xdr:colOff>180975</xdr:colOff>
      <xdr:row>39</xdr:row>
      <xdr:rowOff>121285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807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69850</xdr:rowOff>
    </xdr:from>
    <xdr:to>
      <xdr:col>69</xdr:col>
      <xdr:colOff>92075</xdr:colOff>
      <xdr:row>39</xdr:row>
      <xdr:rowOff>121285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8495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36195</xdr:rowOff>
    </xdr:from>
    <xdr:to>
      <xdr:col>82</xdr:col>
      <xdr:colOff>158750</xdr:colOff>
      <xdr:row>39</xdr:row>
      <xdr:rowOff>137795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8272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70485</xdr:rowOff>
    </xdr:from>
    <xdr:to>
      <xdr:col>74</xdr:col>
      <xdr:colOff>31750</xdr:colOff>
      <xdr:row>40</xdr:row>
      <xdr:rowOff>635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156862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70485</xdr:rowOff>
    </xdr:from>
    <xdr:to>
      <xdr:col>69</xdr:col>
      <xdr:colOff>142875</xdr:colOff>
      <xdr:row>40</xdr:row>
      <xdr:rowOff>635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156862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19050</xdr:rowOff>
    </xdr:from>
    <xdr:to>
      <xdr:col>65</xdr:col>
      <xdr:colOff>53975</xdr:colOff>
      <xdr:row>38</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ポイント増加した。また、類似団体平均と比較すると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今後も計画的な建設事業により新規発行債を抑え、地方債に極力頼らない財政運営に努める。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8371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149860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7571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57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167005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14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47007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公債費以外に係る経常収支比率は、前年度より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7.4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ポイント上回っており類似団体の中で最も高い水準にある。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今後も財政状況や経済状況に十分配慮し、公営企業の事業実施による繰出金の単年度負担の抑制や、建設事業の計画的な実施に努め、健全な財政運営を目指す。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81813"/>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79</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34924"/>
          <a:ext cx="889000" cy="3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78</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349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360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71592</xdr:rowOff>
    </xdr:from>
    <xdr:to>
      <xdr:col>29</xdr:col>
      <xdr:colOff>127000</xdr:colOff>
      <xdr:row>19</xdr:row>
      <xdr:rowOff>72713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76767"/>
          <a:ext cx="647700" cy="1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72713</xdr:rowOff>
    </xdr:from>
    <xdr:to>
      <xdr:col>26</xdr:col>
      <xdr:colOff>50800</xdr:colOff>
      <xdr:row>19</xdr:row>
      <xdr:rowOff>130113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7888"/>
          <a:ext cx="698500" cy="5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130113</xdr:rowOff>
    </xdr:from>
    <xdr:to>
      <xdr:col>22</xdr:col>
      <xdr:colOff>114300</xdr:colOff>
      <xdr:row>19</xdr:row>
      <xdr:rowOff>150187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5288"/>
          <a:ext cx="698500" cy="2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150187</xdr:rowOff>
    </xdr:from>
    <xdr:to>
      <xdr:col>18</xdr:col>
      <xdr:colOff>177800</xdr:colOff>
      <xdr:row>20</xdr:row>
      <xdr:rowOff>30792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55362"/>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20792</xdr:rowOff>
    </xdr:from>
    <xdr:to>
      <xdr:col>29</xdr:col>
      <xdr:colOff>177800</xdr:colOff>
      <xdr:row>19</xdr:row>
      <xdr:rowOff>122392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25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164319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21913</xdr:rowOff>
    </xdr:from>
    <xdr:to>
      <xdr:col>26</xdr:col>
      <xdr:colOff>101600</xdr:colOff>
      <xdr:row>19</xdr:row>
      <xdr:rowOff>123513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108290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79313</xdr:rowOff>
    </xdr:from>
    <xdr:to>
      <xdr:col>22</xdr:col>
      <xdr:colOff>165100</xdr:colOff>
      <xdr:row>20</xdr:row>
      <xdr:rowOff>9463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165690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99387</xdr:rowOff>
    </xdr:from>
    <xdr:to>
      <xdr:col>19</xdr:col>
      <xdr:colOff>38100</xdr:colOff>
      <xdr:row>20</xdr:row>
      <xdr:rowOff>29537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14314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9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151442</xdr:rowOff>
    </xdr:from>
    <xdr:to>
      <xdr:col>15</xdr:col>
      <xdr:colOff>101600</xdr:colOff>
      <xdr:row>20</xdr:row>
      <xdr:rowOff>81592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66369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4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114179</xdr:rowOff>
    </xdr:from>
    <xdr:to>
      <xdr:col>29</xdr:col>
      <xdr:colOff>127000</xdr:colOff>
      <xdr:row>35</xdr:row>
      <xdr:rowOff>212611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24529"/>
          <a:ext cx="647700" cy="98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212611</xdr:rowOff>
    </xdr:from>
    <xdr:to>
      <xdr:col>26</xdr:col>
      <xdr:colOff>50800</xdr:colOff>
      <xdr:row>35</xdr:row>
      <xdr:rowOff>303936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22961"/>
          <a:ext cx="698500" cy="9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303936</xdr:rowOff>
    </xdr:from>
    <xdr:to>
      <xdr:col>22</xdr:col>
      <xdr:colOff>114300</xdr:colOff>
      <xdr:row>35</xdr:row>
      <xdr:rowOff>315805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14286"/>
          <a:ext cx="698500" cy="1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277381</xdr:rowOff>
    </xdr:from>
    <xdr:to>
      <xdr:col>18</xdr:col>
      <xdr:colOff>177800</xdr:colOff>
      <xdr:row>35</xdr:row>
      <xdr:rowOff>315805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7731"/>
          <a:ext cx="698500" cy="3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63379</xdr:rowOff>
    </xdr:from>
    <xdr:to>
      <xdr:col>29</xdr:col>
      <xdr:colOff>177800</xdr:colOff>
      <xdr:row>35</xdr:row>
      <xdr:rowOff>164979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7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251356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161811</xdr:rowOff>
    </xdr:from>
    <xdr:to>
      <xdr:col>26</xdr:col>
      <xdr:colOff>101600</xdr:colOff>
      <xdr:row>35</xdr:row>
      <xdr:rowOff>263411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7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273588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253136</xdr:rowOff>
    </xdr:from>
    <xdr:to>
      <xdr:col>22</xdr:col>
      <xdr:colOff>165100</xdr:colOff>
      <xdr:row>36</xdr:row>
      <xdr:rowOff>11836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265005</xdr:rowOff>
    </xdr:from>
    <xdr:to>
      <xdr:col>19</xdr:col>
      <xdr:colOff>38100</xdr:colOff>
      <xdr:row>36</xdr:row>
      <xdr:rowOff>23705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226581</xdr:rowOff>
    </xdr:from>
    <xdr:to>
      <xdr:col>15</xdr:col>
      <xdr:colOff>101600</xdr:colOff>
      <xdr:row>35</xdr:row>
      <xdr:rowOff>328181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338358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
11,734
46.43
7,702,786
7,166,749
507,916
4,156,548
7,981,384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115024</xdr:rowOff>
    </xdr:from>
    <xdr:to>
      <xdr:col>24</xdr:col>
      <xdr:colOff>63500</xdr:colOff>
      <xdr:row>37</xdr:row>
      <xdr:rowOff>116472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867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116472</xdr:rowOff>
    </xdr:from>
    <xdr:to>
      <xdr:col>19</xdr:col>
      <xdr:colOff>177800</xdr:colOff>
      <xdr:row>37</xdr:row>
      <xdr:rowOff>167411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0122"/>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167411</xdr:rowOff>
    </xdr:from>
    <xdr:to>
      <xdr:col>15</xdr:col>
      <xdr:colOff>50800</xdr:colOff>
      <xdr:row>37</xdr:row>
      <xdr:rowOff>171234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1061"/>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171234</xdr:rowOff>
    </xdr:from>
    <xdr:to>
      <xdr:col>10</xdr:col>
      <xdr:colOff>114300</xdr:colOff>
      <xdr:row>38</xdr:row>
      <xdr:rowOff>161696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4884"/>
          <a:ext cx="889000" cy="1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64224</xdr:rowOff>
    </xdr:from>
    <xdr:to>
      <xdr:col>24</xdr:col>
      <xdr:colOff>114300</xdr:colOff>
      <xdr:row>37</xdr:row>
      <xdr:rowOff>165824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150601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65672</xdr:rowOff>
    </xdr:from>
    <xdr:to>
      <xdr:col>20</xdr:col>
      <xdr:colOff>38100</xdr:colOff>
      <xdr:row>37</xdr:row>
      <xdr:rowOff>167272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158399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116611</xdr:rowOff>
    </xdr:from>
    <xdr:to>
      <xdr:col>15</xdr:col>
      <xdr:colOff>101600</xdr:colOff>
      <xdr:row>38</xdr:row>
      <xdr:rowOff>46761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37888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120434</xdr:rowOff>
    </xdr:from>
    <xdr:to>
      <xdr:col>10</xdr:col>
      <xdr:colOff>165100</xdr:colOff>
      <xdr:row>38</xdr:row>
      <xdr:rowOff>50585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4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41711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110896</xdr:rowOff>
    </xdr:from>
    <xdr:to>
      <xdr:col>6</xdr:col>
      <xdr:colOff>38100</xdr:colOff>
      <xdr:row>39</xdr:row>
      <xdr:rowOff>41046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32173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74600</xdr:rowOff>
    </xdr:from>
    <xdr:to>
      <xdr:col>24</xdr:col>
      <xdr:colOff>63500</xdr:colOff>
      <xdr:row>58</xdr:row>
      <xdr:rowOff>79241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18700"/>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74600</xdr:rowOff>
    </xdr:from>
    <xdr:to>
      <xdr:col>19</xdr:col>
      <xdr:colOff>177800</xdr:colOff>
      <xdr:row>58</xdr:row>
      <xdr:rowOff>77653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8700"/>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77653</xdr:rowOff>
    </xdr:from>
    <xdr:to>
      <xdr:col>15</xdr:col>
      <xdr:colOff>50800</xdr:colOff>
      <xdr:row>58</xdr:row>
      <xdr:rowOff>78418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1753"/>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78418</xdr:rowOff>
    </xdr:from>
    <xdr:to>
      <xdr:col>10</xdr:col>
      <xdr:colOff>114300</xdr:colOff>
      <xdr:row>58</xdr:row>
      <xdr:rowOff>91976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2518"/>
          <a:ext cx="88900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28441</xdr:rowOff>
    </xdr:from>
    <xdr:to>
      <xdr:col>24</xdr:col>
      <xdr:colOff>114300</xdr:colOff>
      <xdr:row>58</xdr:row>
      <xdr:rowOff>130041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114818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23800</xdr:rowOff>
    </xdr:from>
    <xdr:to>
      <xdr:col>20</xdr:col>
      <xdr:colOff>38100</xdr:colOff>
      <xdr:row>58</xdr:row>
      <xdr:rowOff>125400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116527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26853</xdr:rowOff>
    </xdr:from>
    <xdr:to>
      <xdr:col>15</xdr:col>
      <xdr:colOff>101600</xdr:colOff>
      <xdr:row>58</xdr:row>
      <xdr:rowOff>128453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119580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27618</xdr:rowOff>
    </xdr:from>
    <xdr:to>
      <xdr:col>10</xdr:col>
      <xdr:colOff>165100</xdr:colOff>
      <xdr:row>58</xdr:row>
      <xdr:rowOff>129218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120345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41176</xdr:rowOff>
    </xdr:from>
    <xdr:to>
      <xdr:col>6</xdr:col>
      <xdr:colOff>38100</xdr:colOff>
      <xdr:row>58</xdr:row>
      <xdr:rowOff>142776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97867</xdr:rowOff>
    </xdr:from>
    <xdr:to>
      <xdr:col>24</xdr:col>
      <xdr:colOff>63500</xdr:colOff>
      <xdr:row>76</xdr:row>
      <xdr:rowOff>138709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28067"/>
          <a:ext cx="8382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97867</xdr:rowOff>
    </xdr:from>
    <xdr:to>
      <xdr:col>19</xdr:col>
      <xdr:colOff>177800</xdr:colOff>
      <xdr:row>78</xdr:row>
      <xdr:rowOff>59956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28067"/>
          <a:ext cx="889000" cy="30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59956</xdr:rowOff>
    </xdr:from>
    <xdr:to>
      <xdr:col>15</xdr:col>
      <xdr:colOff>50800</xdr:colOff>
      <xdr:row>78</xdr:row>
      <xdr:rowOff>82359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3305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33325</xdr:rowOff>
    </xdr:from>
    <xdr:to>
      <xdr:col>10</xdr:col>
      <xdr:colOff>114300</xdr:colOff>
      <xdr:row>78</xdr:row>
      <xdr:rowOff>82359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06425"/>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87909</xdr:rowOff>
    </xdr:from>
    <xdr:to>
      <xdr:col>24</xdr:col>
      <xdr:colOff>114300</xdr:colOff>
      <xdr:row>77</xdr:row>
      <xdr:rowOff>18059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66336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47067</xdr:rowOff>
    </xdr:from>
    <xdr:to>
      <xdr:col>20</xdr:col>
      <xdr:colOff>38100</xdr:colOff>
      <xdr:row>76</xdr:row>
      <xdr:rowOff>148667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139794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9156</xdr:rowOff>
    </xdr:from>
    <xdr:to>
      <xdr:col>15</xdr:col>
      <xdr:colOff>101600</xdr:colOff>
      <xdr:row>78</xdr:row>
      <xdr:rowOff>110756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101883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31559</xdr:rowOff>
    </xdr:from>
    <xdr:to>
      <xdr:col>10</xdr:col>
      <xdr:colOff>165100</xdr:colOff>
      <xdr:row>78</xdr:row>
      <xdr:rowOff>133159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124286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153975</xdr:rowOff>
    </xdr:from>
    <xdr:to>
      <xdr:col>6</xdr:col>
      <xdr:colOff>38100</xdr:colOff>
      <xdr:row>78</xdr:row>
      <xdr:rowOff>84125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103265</xdr:rowOff>
    </xdr:from>
    <xdr:to>
      <xdr:col>24</xdr:col>
      <xdr:colOff>63500</xdr:colOff>
      <xdr:row>94</xdr:row>
      <xdr:rowOff>74995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48115"/>
          <a:ext cx="838200" cy="1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95754</xdr:rowOff>
    </xdr:from>
    <xdr:to>
      <xdr:col>19</xdr:col>
      <xdr:colOff>177800</xdr:colOff>
      <xdr:row>94</xdr:row>
      <xdr:rowOff>74995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40604"/>
          <a:ext cx="889000" cy="1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95754</xdr:rowOff>
    </xdr:from>
    <xdr:to>
      <xdr:col>15</xdr:col>
      <xdr:colOff>50800</xdr:colOff>
      <xdr:row>95</xdr:row>
      <xdr:rowOff>50491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40604"/>
          <a:ext cx="889000" cy="29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50491</xdr:rowOff>
    </xdr:from>
    <xdr:to>
      <xdr:col>10</xdr:col>
      <xdr:colOff>114300</xdr:colOff>
      <xdr:row>95</xdr:row>
      <xdr:rowOff>78566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38241"/>
          <a:ext cx="889000" cy="2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52465</xdr:rowOff>
    </xdr:from>
    <xdr:to>
      <xdr:col>24</xdr:col>
      <xdr:colOff>114300</xdr:colOff>
      <xdr:row>93</xdr:row>
      <xdr:rowOff>154065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75342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4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24195</xdr:rowOff>
    </xdr:from>
    <xdr:to>
      <xdr:col>20</xdr:col>
      <xdr:colOff>38100</xdr:colOff>
      <xdr:row>94</xdr:row>
      <xdr:rowOff>125795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142322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44954</xdr:rowOff>
    </xdr:from>
    <xdr:to>
      <xdr:col>15</xdr:col>
      <xdr:colOff>101600</xdr:colOff>
      <xdr:row>93</xdr:row>
      <xdr:rowOff>146554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163081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6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171141</xdr:rowOff>
    </xdr:from>
    <xdr:to>
      <xdr:col>10</xdr:col>
      <xdr:colOff>165100</xdr:colOff>
      <xdr:row>95</xdr:row>
      <xdr:rowOff>101291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117818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6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27766</xdr:rowOff>
    </xdr:from>
    <xdr:to>
      <xdr:col>6</xdr:col>
      <xdr:colOff>38100</xdr:colOff>
      <xdr:row>95</xdr:row>
      <xdr:rowOff>129366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145893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136058</xdr:rowOff>
    </xdr:from>
    <xdr:to>
      <xdr:col>55</xdr:col>
      <xdr:colOff>0</xdr:colOff>
      <xdr:row>36</xdr:row>
      <xdr:rowOff>4883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36808"/>
          <a:ext cx="838200" cy="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136058</xdr:rowOff>
    </xdr:from>
    <xdr:to>
      <xdr:col>50</xdr:col>
      <xdr:colOff>114300</xdr:colOff>
      <xdr:row>36</xdr:row>
      <xdr:rowOff>91801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36808"/>
          <a:ext cx="889000" cy="1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56</xdr:rowOff>
    </xdr:from>
    <xdr:to>
      <xdr:col>45</xdr:col>
      <xdr:colOff>177800</xdr:colOff>
      <xdr:row>36</xdr:row>
      <xdr:rowOff>91801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29356"/>
          <a:ext cx="889000" cy="4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56</xdr:rowOff>
    </xdr:from>
    <xdr:to>
      <xdr:col>41</xdr:col>
      <xdr:colOff>50800</xdr:colOff>
      <xdr:row>36</xdr:row>
      <xdr:rowOff>160758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29356"/>
          <a:ext cx="889000" cy="50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125533</xdr:rowOff>
    </xdr:from>
    <xdr:to>
      <xdr:col>55</xdr:col>
      <xdr:colOff>50800</xdr:colOff>
      <xdr:row>36</xdr:row>
      <xdr:rowOff>55683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103960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0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85258</xdr:rowOff>
    </xdr:from>
    <xdr:to>
      <xdr:col>50</xdr:col>
      <xdr:colOff>165100</xdr:colOff>
      <xdr:row>36</xdr:row>
      <xdr:rowOff>15408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6535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1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41001</xdr:rowOff>
    </xdr:from>
    <xdr:to>
      <xdr:col>46</xdr:col>
      <xdr:colOff>38100</xdr:colOff>
      <xdr:row>36</xdr:row>
      <xdr:rowOff>142601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133728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0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120706</xdr:rowOff>
    </xdr:from>
    <xdr:to>
      <xdr:col>41</xdr:col>
      <xdr:colOff>101600</xdr:colOff>
      <xdr:row>34</xdr:row>
      <xdr:rowOff>50856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41983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7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109958</xdr:rowOff>
    </xdr:from>
    <xdr:to>
      <xdr:col>36</xdr:col>
      <xdr:colOff>165100</xdr:colOff>
      <xdr:row>37</xdr:row>
      <xdr:rowOff>40108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31235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7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170877</xdr:rowOff>
    </xdr:from>
    <xdr:to>
      <xdr:col>55</xdr:col>
      <xdr:colOff>0</xdr:colOff>
      <xdr:row>58</xdr:row>
      <xdr:rowOff>21079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43527"/>
          <a:ext cx="8382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21079</xdr:rowOff>
    </xdr:from>
    <xdr:to>
      <xdr:col>50</xdr:col>
      <xdr:colOff>114300</xdr:colOff>
      <xdr:row>58</xdr:row>
      <xdr:rowOff>80542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65179"/>
          <a:ext cx="889000"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93545</xdr:rowOff>
    </xdr:from>
    <xdr:to>
      <xdr:col>45</xdr:col>
      <xdr:colOff>177800</xdr:colOff>
      <xdr:row>58</xdr:row>
      <xdr:rowOff>80542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6195"/>
          <a:ext cx="889000" cy="1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27236</xdr:rowOff>
    </xdr:from>
    <xdr:to>
      <xdr:col>41</xdr:col>
      <xdr:colOff>50800</xdr:colOff>
      <xdr:row>57</xdr:row>
      <xdr:rowOff>93545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14086"/>
          <a:ext cx="889000" cy="7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120077</xdr:rowOff>
    </xdr:from>
    <xdr:to>
      <xdr:col>55</xdr:col>
      <xdr:colOff>50800</xdr:colOff>
      <xdr:row>58</xdr:row>
      <xdr:rowOff>50227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35004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141729</xdr:rowOff>
    </xdr:from>
    <xdr:to>
      <xdr:col>50</xdr:col>
      <xdr:colOff>165100</xdr:colOff>
      <xdr:row>58</xdr:row>
      <xdr:rowOff>71879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63006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29742</xdr:rowOff>
    </xdr:from>
    <xdr:to>
      <xdr:col>46</xdr:col>
      <xdr:colOff>38100</xdr:colOff>
      <xdr:row>58</xdr:row>
      <xdr:rowOff>131342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122469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6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42745</xdr:rowOff>
    </xdr:from>
    <xdr:to>
      <xdr:col>41</xdr:col>
      <xdr:colOff>101600</xdr:colOff>
      <xdr:row>57</xdr:row>
      <xdr:rowOff>144345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135472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147886</xdr:rowOff>
    </xdr:from>
    <xdr:to>
      <xdr:col>36</xdr:col>
      <xdr:colOff>165100</xdr:colOff>
      <xdr:row>53</xdr:row>
      <xdr:rowOff>78036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94563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124489</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68889"/>
          <a:ext cx="1270" cy="1043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71166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24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124489</xdr:rowOff>
    </xdr:from>
    <xdr:to>
      <xdr:col>55</xdr:col>
      <xdr:colOff>88900</xdr:colOff>
      <xdr:row>72</xdr:row>
      <xdr:rowOff>124489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68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23132</xdr:rowOff>
    </xdr:from>
    <xdr:to>
      <xdr:col>55</xdr:col>
      <xdr:colOff>0</xdr:colOff>
      <xdr:row>78</xdr:row>
      <xdr:rowOff>27563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96232"/>
          <a:ext cx="8382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128401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5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105524</xdr:rowOff>
    </xdr:from>
    <xdr:to>
      <xdr:col>55</xdr:col>
      <xdr:colOff>50800</xdr:colOff>
      <xdr:row>78</xdr:row>
      <xdr:rowOff>35674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0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27563</xdr:rowOff>
    </xdr:from>
    <xdr:to>
      <xdr:col>50</xdr:col>
      <xdr:colOff>114300</xdr:colOff>
      <xdr:row>78</xdr:row>
      <xdr:rowOff>38892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00663"/>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98534</xdr:rowOff>
    </xdr:from>
    <xdr:to>
      <xdr:col>50</xdr:col>
      <xdr:colOff>165100</xdr:colOff>
      <xdr:row>78</xdr:row>
      <xdr:rowOff>28684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45211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26702</xdr:rowOff>
    </xdr:from>
    <xdr:to>
      <xdr:col>45</xdr:col>
      <xdr:colOff>177800</xdr:colOff>
      <xdr:row>78</xdr:row>
      <xdr:rowOff>38892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28352"/>
          <a:ext cx="889000" cy="1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127684</xdr:rowOff>
    </xdr:from>
    <xdr:to>
      <xdr:col>46</xdr:col>
      <xdr:colOff>38100</xdr:colOff>
      <xdr:row>78</xdr:row>
      <xdr:rowOff>57834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2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74361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145159</xdr:rowOff>
    </xdr:from>
    <xdr:to>
      <xdr:col>41</xdr:col>
      <xdr:colOff>50800</xdr:colOff>
      <xdr:row>77</xdr:row>
      <xdr:rowOff>26702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18109"/>
          <a:ext cx="889000" cy="9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140066</xdr:rowOff>
    </xdr:from>
    <xdr:to>
      <xdr:col>41</xdr:col>
      <xdr:colOff>101600</xdr:colOff>
      <xdr:row>78</xdr:row>
      <xdr:rowOff>70216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61343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155203</xdr:rowOff>
    </xdr:from>
    <xdr:to>
      <xdr:col>36</xdr:col>
      <xdr:colOff>165100</xdr:colOff>
      <xdr:row>78</xdr:row>
      <xdr:rowOff>85353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143782</xdr:rowOff>
    </xdr:from>
    <xdr:to>
      <xdr:col>55</xdr:col>
      <xdr:colOff>50800</xdr:colOff>
      <xdr:row>78</xdr:row>
      <xdr:rowOff>73932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83951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8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148213</xdr:rowOff>
    </xdr:from>
    <xdr:to>
      <xdr:col>50</xdr:col>
      <xdr:colOff>165100</xdr:colOff>
      <xdr:row>78</xdr:row>
      <xdr:rowOff>78363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69490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159542</xdr:rowOff>
    </xdr:from>
    <xdr:to>
      <xdr:col>46</xdr:col>
      <xdr:colOff>38100</xdr:colOff>
      <xdr:row>78</xdr:row>
      <xdr:rowOff>89692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80819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147352</xdr:rowOff>
    </xdr:from>
    <xdr:to>
      <xdr:col>41</xdr:col>
      <xdr:colOff>101600</xdr:colOff>
      <xdr:row>77</xdr:row>
      <xdr:rowOff>77502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94030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94359</xdr:rowOff>
    </xdr:from>
    <xdr:to>
      <xdr:col>36</xdr:col>
      <xdr:colOff>165100</xdr:colOff>
      <xdr:row>72</xdr:row>
      <xdr:rowOff>24509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2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41036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0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15201</xdr:rowOff>
    </xdr:from>
    <xdr:to>
      <xdr:col>55</xdr:col>
      <xdr:colOff>0</xdr:colOff>
      <xdr:row>98</xdr:row>
      <xdr:rowOff>33117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7301"/>
          <a:ext cx="838200" cy="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33117</xdr:rowOff>
    </xdr:from>
    <xdr:to>
      <xdr:col>50</xdr:col>
      <xdr:colOff>114300</xdr:colOff>
      <xdr:row>98</xdr:row>
      <xdr:rowOff>83085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5217"/>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73630</xdr:rowOff>
    </xdr:from>
    <xdr:to>
      <xdr:col>45</xdr:col>
      <xdr:colOff>177800</xdr:colOff>
      <xdr:row>98</xdr:row>
      <xdr:rowOff>83085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75730"/>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73630</xdr:rowOff>
    </xdr:from>
    <xdr:to>
      <xdr:col>41</xdr:col>
      <xdr:colOff>50800</xdr:colOff>
      <xdr:row>98</xdr:row>
      <xdr:rowOff>85714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5730"/>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135851</xdr:rowOff>
    </xdr:from>
    <xdr:to>
      <xdr:col>55</xdr:col>
      <xdr:colOff>50800</xdr:colOff>
      <xdr:row>98</xdr:row>
      <xdr:rowOff>66001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50778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153767</xdr:rowOff>
    </xdr:from>
    <xdr:to>
      <xdr:col>50</xdr:col>
      <xdr:colOff>165100</xdr:colOff>
      <xdr:row>98</xdr:row>
      <xdr:rowOff>83917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75044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32285</xdr:rowOff>
    </xdr:from>
    <xdr:to>
      <xdr:col>46</xdr:col>
      <xdr:colOff>38100</xdr:colOff>
      <xdr:row>98</xdr:row>
      <xdr:rowOff>133885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125012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22830</xdr:rowOff>
    </xdr:from>
    <xdr:to>
      <xdr:col>41</xdr:col>
      <xdr:colOff>101600</xdr:colOff>
      <xdr:row>98</xdr:row>
      <xdr:rowOff>124430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115557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34914</xdr:rowOff>
    </xdr:from>
    <xdr:to>
      <xdr:col>36</xdr:col>
      <xdr:colOff>165100</xdr:colOff>
      <xdr:row>98</xdr:row>
      <xdr:rowOff>136514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127641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44439</xdr:rowOff>
    </xdr:from>
    <xdr:to>
      <xdr:col>85</xdr:col>
      <xdr:colOff>127000</xdr:colOff>
      <xdr:row>78</xdr:row>
      <xdr:rowOff>111953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17539"/>
          <a:ext cx="8382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111953</xdr:rowOff>
    </xdr:from>
    <xdr:to>
      <xdr:col>81</xdr:col>
      <xdr:colOff>50800</xdr:colOff>
      <xdr:row>78</xdr:row>
      <xdr:rowOff>163344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85053"/>
          <a:ext cx="8890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163344</xdr:rowOff>
    </xdr:from>
    <xdr:to>
      <xdr:col>76</xdr:col>
      <xdr:colOff>114300</xdr:colOff>
      <xdr:row>79</xdr:row>
      <xdr:rowOff>4586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536444"/>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4586</xdr:rowOff>
    </xdr:from>
    <xdr:to>
      <xdr:col>71</xdr:col>
      <xdr:colOff>177800</xdr:colOff>
      <xdr:row>79</xdr:row>
      <xdr:rowOff>6710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549136"/>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165089</xdr:rowOff>
    </xdr:from>
    <xdr:to>
      <xdr:col>85</xdr:col>
      <xdr:colOff>177800</xdr:colOff>
      <xdr:row>78</xdr:row>
      <xdr:rowOff>95239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143516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61153</xdr:rowOff>
    </xdr:from>
    <xdr:to>
      <xdr:col>81</xdr:col>
      <xdr:colOff>101600</xdr:colOff>
      <xdr:row>78</xdr:row>
      <xdr:rowOff>162753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153880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5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112544</xdr:rowOff>
    </xdr:from>
    <xdr:to>
      <xdr:col>76</xdr:col>
      <xdr:colOff>165100</xdr:colOff>
      <xdr:row>79</xdr:row>
      <xdr:rowOff>42694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33821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57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125236</xdr:rowOff>
    </xdr:from>
    <xdr:to>
      <xdr:col>72</xdr:col>
      <xdr:colOff>38100</xdr:colOff>
      <xdr:row>79</xdr:row>
      <xdr:rowOff>55386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46513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127360</xdr:rowOff>
    </xdr:from>
    <xdr:to>
      <xdr:col>67</xdr:col>
      <xdr:colOff>101600</xdr:colOff>
      <xdr:row>79</xdr:row>
      <xdr:rowOff>57510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5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48637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103741</xdr:rowOff>
    </xdr:from>
    <xdr:to>
      <xdr:col>85</xdr:col>
      <xdr:colOff>127000</xdr:colOff>
      <xdr:row>98</xdr:row>
      <xdr:rowOff>111226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05841"/>
          <a:ext cx="8382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76426</xdr:rowOff>
    </xdr:from>
    <xdr:to>
      <xdr:col>81</xdr:col>
      <xdr:colOff>50800</xdr:colOff>
      <xdr:row>98</xdr:row>
      <xdr:rowOff>103741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78526"/>
          <a:ext cx="889000" cy="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76426</xdr:rowOff>
    </xdr:from>
    <xdr:to>
      <xdr:col>76</xdr:col>
      <xdr:colOff>114300</xdr:colOff>
      <xdr:row>98</xdr:row>
      <xdr:rowOff>120932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78526"/>
          <a:ext cx="889000" cy="4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120932</xdr:rowOff>
    </xdr:from>
    <xdr:to>
      <xdr:col>71</xdr:col>
      <xdr:colOff>177800</xdr:colOff>
      <xdr:row>98</xdr:row>
      <xdr:rowOff>134902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23032"/>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60426</xdr:rowOff>
    </xdr:from>
    <xdr:to>
      <xdr:col>85</xdr:col>
      <xdr:colOff>177800</xdr:colOff>
      <xdr:row>98</xdr:row>
      <xdr:rowOff>162026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146803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52941</xdr:rowOff>
    </xdr:from>
    <xdr:to>
      <xdr:col>81</xdr:col>
      <xdr:colOff>101600</xdr:colOff>
      <xdr:row>98</xdr:row>
      <xdr:rowOff>154541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145668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25626</xdr:rowOff>
    </xdr:from>
    <xdr:to>
      <xdr:col>76</xdr:col>
      <xdr:colOff>165100</xdr:colOff>
      <xdr:row>98</xdr:row>
      <xdr:rowOff>127226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118353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70132</xdr:rowOff>
    </xdr:from>
    <xdr:to>
      <xdr:col>72</xdr:col>
      <xdr:colOff>38100</xdr:colOff>
      <xdr:row>99</xdr:row>
      <xdr:rowOff>282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162859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6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84102</xdr:rowOff>
    </xdr:from>
    <xdr:to>
      <xdr:col>67</xdr:col>
      <xdr:colOff>101600</xdr:colOff>
      <xdr:row>99</xdr:row>
      <xdr:rowOff>14252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5379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7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22314</xdr:rowOff>
    </xdr:from>
    <xdr:to>
      <xdr:col>116</xdr:col>
      <xdr:colOff>63500</xdr:colOff>
      <xdr:row>38</xdr:row>
      <xdr:rowOff>22428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3741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22428</xdr:rowOff>
    </xdr:from>
    <xdr:to>
      <xdr:col>111</xdr:col>
      <xdr:colOff>177800</xdr:colOff>
      <xdr:row>38</xdr:row>
      <xdr:rowOff>22599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37528"/>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21799</xdr:rowOff>
    </xdr:from>
    <xdr:to>
      <xdr:col>107</xdr:col>
      <xdr:colOff>50800</xdr:colOff>
      <xdr:row>38</xdr:row>
      <xdr:rowOff>22599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3689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21799</xdr:rowOff>
    </xdr:from>
    <xdr:to>
      <xdr:col>102</xdr:col>
      <xdr:colOff>114300</xdr:colOff>
      <xdr:row>38</xdr:row>
      <xdr:rowOff>22599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3689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142964</xdr:rowOff>
    </xdr:from>
    <xdr:to>
      <xdr:col>116</xdr:col>
      <xdr:colOff>114300</xdr:colOff>
      <xdr:row>38</xdr:row>
      <xdr:rowOff>73113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57891</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01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143078</xdr:rowOff>
    </xdr:from>
    <xdr:to>
      <xdr:col>112</xdr:col>
      <xdr:colOff>38100</xdr:colOff>
      <xdr:row>38</xdr:row>
      <xdr:rowOff>73228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64355</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579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143250</xdr:rowOff>
    </xdr:from>
    <xdr:to>
      <xdr:col>107</xdr:col>
      <xdr:colOff>101600</xdr:colOff>
      <xdr:row>38</xdr:row>
      <xdr:rowOff>73400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64526</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57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142449</xdr:rowOff>
    </xdr:from>
    <xdr:to>
      <xdr:col>102</xdr:col>
      <xdr:colOff>165100</xdr:colOff>
      <xdr:row>38</xdr:row>
      <xdr:rowOff>72599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63726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578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143250</xdr:rowOff>
    </xdr:from>
    <xdr:to>
      <xdr:col>98</xdr:col>
      <xdr:colOff>38100</xdr:colOff>
      <xdr:row>38</xdr:row>
      <xdr:rowOff>73400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64526</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57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48306</xdr:rowOff>
    </xdr:from>
    <xdr:to>
      <xdr:col>116</xdr:col>
      <xdr:colOff>63500</xdr:colOff>
      <xdr:row>58</xdr:row>
      <xdr:rowOff>50088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92406"/>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50088</xdr:rowOff>
    </xdr:from>
    <xdr:to>
      <xdr:col>111</xdr:col>
      <xdr:colOff>177800</xdr:colOff>
      <xdr:row>58</xdr:row>
      <xdr:rowOff>52832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9418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52832</xdr:rowOff>
    </xdr:from>
    <xdr:to>
      <xdr:col>107</xdr:col>
      <xdr:colOff>50800</xdr:colOff>
      <xdr:row>58</xdr:row>
      <xdr:rowOff>54661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969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54661</xdr:rowOff>
    </xdr:from>
    <xdr:to>
      <xdr:col>102</xdr:col>
      <xdr:colOff>114300</xdr:colOff>
      <xdr:row>58</xdr:row>
      <xdr:rowOff>55987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9876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168956</xdr:rowOff>
    </xdr:from>
    <xdr:to>
      <xdr:col>116</xdr:col>
      <xdr:colOff>114300</xdr:colOff>
      <xdr:row>58</xdr:row>
      <xdr:rowOff>99106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90553</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170738</xdr:rowOff>
    </xdr:from>
    <xdr:to>
      <xdr:col>112</xdr:col>
      <xdr:colOff>38100</xdr:colOff>
      <xdr:row>58</xdr:row>
      <xdr:rowOff>100888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92015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3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2032</xdr:rowOff>
    </xdr:from>
    <xdr:to>
      <xdr:col>107</xdr:col>
      <xdr:colOff>101600</xdr:colOff>
      <xdr:row>58</xdr:row>
      <xdr:rowOff>103632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94759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3861</xdr:rowOff>
    </xdr:from>
    <xdr:to>
      <xdr:col>102</xdr:col>
      <xdr:colOff>165100</xdr:colOff>
      <xdr:row>58</xdr:row>
      <xdr:rowOff>105461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96588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5187</xdr:rowOff>
    </xdr:from>
    <xdr:to>
      <xdr:col>98</xdr:col>
      <xdr:colOff>38100</xdr:colOff>
      <xdr:row>58</xdr:row>
      <xdr:rowOff>106787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97914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4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44047</xdr:rowOff>
    </xdr:from>
    <xdr:to>
      <xdr:col>116</xdr:col>
      <xdr:colOff>63500</xdr:colOff>
      <xdr:row>78</xdr:row>
      <xdr:rowOff>61078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417147"/>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22020</xdr:rowOff>
    </xdr:from>
    <xdr:to>
      <xdr:col>111</xdr:col>
      <xdr:colOff>177800</xdr:colOff>
      <xdr:row>78</xdr:row>
      <xdr:rowOff>61078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395120"/>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22020</xdr:rowOff>
    </xdr:from>
    <xdr:to>
      <xdr:col>107</xdr:col>
      <xdr:colOff>50800</xdr:colOff>
      <xdr:row>78</xdr:row>
      <xdr:rowOff>42757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395120"/>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42757</xdr:rowOff>
    </xdr:from>
    <xdr:to>
      <xdr:col>102</xdr:col>
      <xdr:colOff>114300</xdr:colOff>
      <xdr:row>78</xdr:row>
      <xdr:rowOff>51983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415857"/>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164697</xdr:rowOff>
    </xdr:from>
    <xdr:to>
      <xdr:col>116</xdr:col>
      <xdr:colOff>114300</xdr:colOff>
      <xdr:row>78</xdr:row>
      <xdr:rowOff>94847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143124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3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10278</xdr:rowOff>
    </xdr:from>
    <xdr:to>
      <xdr:col>112</xdr:col>
      <xdr:colOff>38100</xdr:colOff>
      <xdr:row>78</xdr:row>
      <xdr:rowOff>111878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103005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7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142670</xdr:rowOff>
    </xdr:from>
    <xdr:to>
      <xdr:col>107</xdr:col>
      <xdr:colOff>101600</xdr:colOff>
      <xdr:row>78</xdr:row>
      <xdr:rowOff>72820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63947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163407</xdr:rowOff>
    </xdr:from>
    <xdr:to>
      <xdr:col>102</xdr:col>
      <xdr:colOff>165100</xdr:colOff>
      <xdr:row>78</xdr:row>
      <xdr:rowOff>93557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84684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1183</xdr:rowOff>
    </xdr:from>
    <xdr:to>
      <xdr:col>98</xdr:col>
      <xdr:colOff>38100</xdr:colOff>
      <xdr:row>78</xdr:row>
      <xdr:rowOff>102783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93910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人件費に対する住民一人当たりのコストは、類似団体平均と比較して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42</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千円ほど低い。人口千人当たりの職員数が</a:t>
          </a:r>
          <a:r>
            <a:rPr kumimoji="1" lang="en-US" altLang="ja-JP" sz="1200">
              <a:solidFill>
                <a:schemeClr val="tx1"/>
              </a:solidFill>
              <a:latin typeface="ＭＳ Ｐゴシック" panose="020B0600070205080204" pitchFamily="50" charset="-128"/>
              <a:ea typeface="ＭＳ Ｐゴシック" panose="020B0600070205080204" pitchFamily="50" charset="-128"/>
            </a:rPr>
            <a:t>7.83</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人と極端に少ないことに加えて、退職者補充による新規採用により管理職の昇任が早く、ラスパイレス指数も類似団体平均より低いこと等が人件費を引き下げる要因となっている。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扶助費では義務負担がある制度への支出のほか、子ども・子育て関連の地方単独事業に係る負担も多額であることから、類似団体平均より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千円ほどコストがかかっている。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同じ義務的経費である公債費では、類似団体平均の約６割のコストであるが、統合小学校の建設及び駅東団地建設により地方債現在高が今後増加する見込みであり、引き続き、新規発行債の抑制が必要となってく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普通建設事業費（新規整備）は平成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年度から令和４年度で終了した統合小学校の新規整備事業が事業費のピークを越えたものの、令和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年度までの事業期間を予定する駅東団地建設事業の本体工事が着工したことから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千円の増となり、工事単価の高騰により今後も増える見込みであることから、保有施設数量の適切な管　理が必要となってくる。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物件費については行財政改革によりコストは類似団体平均を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90</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千円下回っており、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たが、</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今後は物価高騰の影響により増加する見込みである。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補助費等については、前年度の大雨災害の被災者支援金の皆減や五所川原地区消防事務組合負担金の減により前年度から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11</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
11,734
46.43
7,702,786
7,166,749
507,916
4,156,548
7,981,384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170180</xdr:rowOff>
    </xdr:from>
    <xdr:to>
      <xdr:col>24</xdr:col>
      <xdr:colOff>63500</xdr:colOff>
      <xdr:row>37</xdr:row>
      <xdr:rowOff>20828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2380"/>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20828</xdr:rowOff>
    </xdr:from>
    <xdr:to>
      <xdr:col>19</xdr:col>
      <xdr:colOff>177800</xdr:colOff>
      <xdr:row>37</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44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109220</xdr:rowOff>
    </xdr:from>
    <xdr:to>
      <xdr:col>15</xdr:col>
      <xdr:colOff>50800</xdr:colOff>
      <xdr:row>37</xdr:row>
      <xdr:rowOff>49784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142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154559</xdr:rowOff>
    </xdr:from>
    <xdr:to>
      <xdr:col>10</xdr:col>
      <xdr:colOff>114300</xdr:colOff>
      <xdr:row>36</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5309"/>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119380</xdr:rowOff>
    </xdr:from>
    <xdr:to>
      <xdr:col>24</xdr:col>
      <xdr:colOff>114300</xdr:colOff>
      <xdr:row>37</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97807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141478</xdr:rowOff>
    </xdr:from>
    <xdr:to>
      <xdr:col>20</xdr:col>
      <xdr:colOff>38100</xdr:colOff>
      <xdr:row>37</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62755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170434</xdr:rowOff>
    </xdr:from>
    <xdr:to>
      <xdr:col>15</xdr:col>
      <xdr:colOff>101600</xdr:colOff>
      <xdr:row>37</xdr:row>
      <xdr:rowOff>100584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91711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108543</xdr:rowOff>
    </xdr:from>
    <xdr:to>
      <xdr:col>24</xdr:col>
      <xdr:colOff>63500</xdr:colOff>
      <xdr:row>58</xdr:row>
      <xdr:rowOff>122874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52643"/>
          <a:ext cx="838200" cy="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108543</xdr:rowOff>
    </xdr:from>
    <xdr:to>
      <xdr:col>19</xdr:col>
      <xdr:colOff>177800</xdr:colOff>
      <xdr:row>58</xdr:row>
      <xdr:rowOff>120620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52643"/>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10756</xdr:rowOff>
    </xdr:from>
    <xdr:to>
      <xdr:col>15</xdr:col>
      <xdr:colOff>50800</xdr:colOff>
      <xdr:row>58</xdr:row>
      <xdr:rowOff>120620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4856"/>
          <a:ext cx="889000" cy="10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10756</xdr:rowOff>
    </xdr:from>
    <xdr:to>
      <xdr:col>10</xdr:col>
      <xdr:colOff>114300</xdr:colOff>
      <xdr:row>58</xdr:row>
      <xdr:rowOff>153732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4856"/>
          <a:ext cx="889000" cy="1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72074</xdr:rowOff>
    </xdr:from>
    <xdr:to>
      <xdr:col>24</xdr:col>
      <xdr:colOff>114300</xdr:colOff>
      <xdr:row>59</xdr:row>
      <xdr:rowOff>2224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158451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57743</xdr:rowOff>
    </xdr:from>
    <xdr:to>
      <xdr:col>20</xdr:col>
      <xdr:colOff>38100</xdr:colOff>
      <xdr:row>58</xdr:row>
      <xdr:rowOff>159343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150470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69820</xdr:rowOff>
    </xdr:from>
    <xdr:to>
      <xdr:col>15</xdr:col>
      <xdr:colOff>101600</xdr:colOff>
      <xdr:row>58</xdr:row>
      <xdr:rowOff>171420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162547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131406</xdr:rowOff>
    </xdr:from>
    <xdr:to>
      <xdr:col>10</xdr:col>
      <xdr:colOff>165100</xdr:colOff>
      <xdr:row>58</xdr:row>
      <xdr:rowOff>61556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52683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102932</xdr:rowOff>
    </xdr:from>
    <xdr:to>
      <xdr:col>6</xdr:col>
      <xdr:colOff>38100</xdr:colOff>
      <xdr:row>59</xdr:row>
      <xdr:rowOff>33082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24209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40968</xdr:rowOff>
    </xdr:from>
    <xdr:to>
      <xdr:col>24</xdr:col>
      <xdr:colOff>63500</xdr:colOff>
      <xdr:row>77</xdr:row>
      <xdr:rowOff>100740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2618"/>
          <a:ext cx="838200" cy="5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26543</xdr:rowOff>
    </xdr:from>
    <xdr:to>
      <xdr:col>19</xdr:col>
      <xdr:colOff>177800</xdr:colOff>
      <xdr:row>77</xdr:row>
      <xdr:rowOff>100740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28193"/>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26543</xdr:rowOff>
    </xdr:from>
    <xdr:to>
      <xdr:col>15</xdr:col>
      <xdr:colOff>50800</xdr:colOff>
      <xdr:row>77</xdr:row>
      <xdr:rowOff>78572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8193"/>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78572</xdr:rowOff>
    </xdr:from>
    <xdr:to>
      <xdr:col>10</xdr:col>
      <xdr:colOff>114300</xdr:colOff>
      <xdr:row>78</xdr:row>
      <xdr:rowOff>47749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0222"/>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161618</xdr:rowOff>
    </xdr:from>
    <xdr:to>
      <xdr:col>24</xdr:col>
      <xdr:colOff>114300</xdr:colOff>
      <xdr:row>77</xdr:row>
      <xdr:rowOff>91768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140045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49940</xdr:rowOff>
    </xdr:from>
    <xdr:to>
      <xdr:col>20</xdr:col>
      <xdr:colOff>38100</xdr:colOff>
      <xdr:row>77</xdr:row>
      <xdr:rowOff>151540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142667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147193</xdr:rowOff>
    </xdr:from>
    <xdr:to>
      <xdr:col>15</xdr:col>
      <xdr:colOff>101600</xdr:colOff>
      <xdr:row>77</xdr:row>
      <xdr:rowOff>77343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68470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27772</xdr:rowOff>
    </xdr:from>
    <xdr:to>
      <xdr:col>10</xdr:col>
      <xdr:colOff>165100</xdr:colOff>
      <xdr:row>77</xdr:row>
      <xdr:rowOff>129372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145899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168399</xdr:rowOff>
    </xdr:from>
    <xdr:to>
      <xdr:col>6</xdr:col>
      <xdr:colOff>38100</xdr:colOff>
      <xdr:row>78</xdr:row>
      <xdr:rowOff>98549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4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10582</xdr:rowOff>
    </xdr:from>
    <xdr:to>
      <xdr:col>24</xdr:col>
      <xdr:colOff>63500</xdr:colOff>
      <xdr:row>97</xdr:row>
      <xdr:rowOff>23315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41232"/>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10582</xdr:rowOff>
    </xdr:from>
    <xdr:to>
      <xdr:col>19</xdr:col>
      <xdr:colOff>177800</xdr:colOff>
      <xdr:row>97</xdr:row>
      <xdr:rowOff>65112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41232"/>
          <a:ext cx="889000" cy="5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42521</xdr:rowOff>
    </xdr:from>
    <xdr:to>
      <xdr:col>15</xdr:col>
      <xdr:colOff>50800</xdr:colOff>
      <xdr:row>97</xdr:row>
      <xdr:rowOff>65112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73171"/>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42521</xdr:rowOff>
    </xdr:from>
    <xdr:to>
      <xdr:col>10</xdr:col>
      <xdr:colOff>114300</xdr:colOff>
      <xdr:row>97</xdr:row>
      <xdr:rowOff>115657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73171"/>
          <a:ext cx="889000" cy="7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143965</xdr:rowOff>
    </xdr:from>
    <xdr:to>
      <xdr:col>24</xdr:col>
      <xdr:colOff>114300</xdr:colOff>
      <xdr:row>97</xdr:row>
      <xdr:rowOff>74115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122392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131232</xdr:rowOff>
    </xdr:from>
    <xdr:to>
      <xdr:col>20</xdr:col>
      <xdr:colOff>38100</xdr:colOff>
      <xdr:row>97</xdr:row>
      <xdr:rowOff>61382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9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52509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8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14312</xdr:rowOff>
    </xdr:from>
    <xdr:to>
      <xdr:col>15</xdr:col>
      <xdr:colOff>101600</xdr:colOff>
      <xdr:row>97</xdr:row>
      <xdr:rowOff>115912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107039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163171</xdr:rowOff>
    </xdr:from>
    <xdr:to>
      <xdr:col>10</xdr:col>
      <xdr:colOff>165100</xdr:colOff>
      <xdr:row>97</xdr:row>
      <xdr:rowOff>93321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84448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64857</xdr:rowOff>
    </xdr:from>
    <xdr:to>
      <xdr:col>6</xdr:col>
      <xdr:colOff>38100</xdr:colOff>
      <xdr:row>97</xdr:row>
      <xdr:rowOff>166457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157584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63896</xdr:rowOff>
    </xdr:from>
    <xdr:to>
      <xdr:col>55</xdr:col>
      <xdr:colOff>0</xdr:colOff>
      <xdr:row>57</xdr:row>
      <xdr:rowOff>83045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36546"/>
          <a:ext cx="8382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63896</xdr:rowOff>
    </xdr:from>
    <xdr:to>
      <xdr:col>50</xdr:col>
      <xdr:colOff>114300</xdr:colOff>
      <xdr:row>57</xdr:row>
      <xdr:rowOff>108115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36546"/>
          <a:ext cx="8890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108115</xdr:rowOff>
    </xdr:from>
    <xdr:to>
      <xdr:col>45</xdr:col>
      <xdr:colOff>177800</xdr:colOff>
      <xdr:row>57</xdr:row>
      <xdr:rowOff>149088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80765"/>
          <a:ext cx="889000" cy="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116528</xdr:rowOff>
    </xdr:from>
    <xdr:to>
      <xdr:col>41</xdr:col>
      <xdr:colOff>50800</xdr:colOff>
      <xdr:row>57</xdr:row>
      <xdr:rowOff>149088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89178"/>
          <a:ext cx="889000" cy="3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32245</xdr:rowOff>
    </xdr:from>
    <xdr:to>
      <xdr:col>55</xdr:col>
      <xdr:colOff>50800</xdr:colOff>
      <xdr:row>57</xdr:row>
      <xdr:rowOff>133845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10672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13096</xdr:rowOff>
    </xdr:from>
    <xdr:to>
      <xdr:col>50</xdr:col>
      <xdr:colOff>165100</xdr:colOff>
      <xdr:row>57</xdr:row>
      <xdr:rowOff>114696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105823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57315</xdr:rowOff>
    </xdr:from>
    <xdr:to>
      <xdr:col>46</xdr:col>
      <xdr:colOff>38100</xdr:colOff>
      <xdr:row>57</xdr:row>
      <xdr:rowOff>158915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150042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98288</xdr:rowOff>
    </xdr:from>
    <xdr:to>
      <xdr:col>41</xdr:col>
      <xdr:colOff>101600</xdr:colOff>
      <xdr:row>58</xdr:row>
      <xdr:rowOff>28438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19565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65728</xdr:rowOff>
    </xdr:from>
    <xdr:to>
      <xdr:col>36</xdr:col>
      <xdr:colOff>165100</xdr:colOff>
      <xdr:row>57</xdr:row>
      <xdr:rowOff>167328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158455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162644</xdr:rowOff>
    </xdr:from>
    <xdr:to>
      <xdr:col>55</xdr:col>
      <xdr:colOff>0</xdr:colOff>
      <xdr:row>78</xdr:row>
      <xdr:rowOff>163905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35744"/>
          <a:ext cx="8382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157493</xdr:rowOff>
    </xdr:from>
    <xdr:to>
      <xdr:col>50</xdr:col>
      <xdr:colOff>114300</xdr:colOff>
      <xdr:row>78</xdr:row>
      <xdr:rowOff>162644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30593"/>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148947</xdr:rowOff>
    </xdr:from>
    <xdr:to>
      <xdr:col>45</xdr:col>
      <xdr:colOff>177800</xdr:colOff>
      <xdr:row>78</xdr:row>
      <xdr:rowOff>157493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22047"/>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67115</xdr:rowOff>
    </xdr:from>
    <xdr:to>
      <xdr:col>41</xdr:col>
      <xdr:colOff>50800</xdr:colOff>
      <xdr:row>78</xdr:row>
      <xdr:rowOff>148947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40215"/>
          <a:ext cx="8890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151959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113105</xdr:rowOff>
    </xdr:from>
    <xdr:to>
      <xdr:col>55</xdr:col>
      <xdr:colOff>50800</xdr:colOff>
      <xdr:row>79</xdr:row>
      <xdr:rowOff>43255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28032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0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111844</xdr:rowOff>
    </xdr:from>
    <xdr:to>
      <xdr:col>50</xdr:col>
      <xdr:colOff>165100</xdr:colOff>
      <xdr:row>79</xdr:row>
      <xdr:rowOff>41994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33121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106693</xdr:rowOff>
    </xdr:from>
    <xdr:to>
      <xdr:col>46</xdr:col>
      <xdr:colOff>38100</xdr:colOff>
      <xdr:row>79</xdr:row>
      <xdr:rowOff>36843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27970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98147</xdr:rowOff>
    </xdr:from>
    <xdr:to>
      <xdr:col>41</xdr:col>
      <xdr:colOff>101600</xdr:colOff>
      <xdr:row>79</xdr:row>
      <xdr:rowOff>28297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19424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16315</xdr:rowOff>
    </xdr:from>
    <xdr:to>
      <xdr:col>36</xdr:col>
      <xdr:colOff>165100</xdr:colOff>
      <xdr:row>78</xdr:row>
      <xdr:rowOff>117915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134442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164748</xdr:rowOff>
    </xdr:from>
    <xdr:to>
      <xdr:col>55</xdr:col>
      <xdr:colOff>0</xdr:colOff>
      <xdr:row>97</xdr:row>
      <xdr:rowOff>63576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23948"/>
          <a:ext cx="8382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63576</xdr:rowOff>
    </xdr:from>
    <xdr:to>
      <xdr:col>50</xdr:col>
      <xdr:colOff>114300</xdr:colOff>
      <xdr:row>98</xdr:row>
      <xdr:rowOff>109655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94226"/>
          <a:ext cx="889000" cy="2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101284</xdr:rowOff>
    </xdr:from>
    <xdr:to>
      <xdr:col>45</xdr:col>
      <xdr:colOff>177800</xdr:colOff>
      <xdr:row>98</xdr:row>
      <xdr:rowOff>109655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903384"/>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120748</xdr:rowOff>
    </xdr:from>
    <xdr:to>
      <xdr:col>41</xdr:col>
      <xdr:colOff>50800</xdr:colOff>
      <xdr:row>98</xdr:row>
      <xdr:rowOff>101284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51398"/>
          <a:ext cx="8890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113948</xdr:rowOff>
    </xdr:from>
    <xdr:to>
      <xdr:col>55</xdr:col>
      <xdr:colOff>50800</xdr:colOff>
      <xdr:row>97</xdr:row>
      <xdr:rowOff>44098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92375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12776</xdr:rowOff>
    </xdr:from>
    <xdr:to>
      <xdr:col>50</xdr:col>
      <xdr:colOff>165100</xdr:colOff>
      <xdr:row>97</xdr:row>
      <xdr:rowOff>114376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105503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58855</xdr:rowOff>
    </xdr:from>
    <xdr:to>
      <xdr:col>46</xdr:col>
      <xdr:colOff>38100</xdr:colOff>
      <xdr:row>98</xdr:row>
      <xdr:rowOff>160455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151582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50484</xdr:rowOff>
    </xdr:from>
    <xdr:to>
      <xdr:col>41</xdr:col>
      <xdr:colOff>101600</xdr:colOff>
      <xdr:row>98</xdr:row>
      <xdr:rowOff>152084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143211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69948</xdr:rowOff>
    </xdr:from>
    <xdr:to>
      <xdr:col>36</xdr:col>
      <xdr:colOff>165100</xdr:colOff>
      <xdr:row>98</xdr:row>
      <xdr:rowOff>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162675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9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98715</xdr:rowOff>
    </xdr:from>
    <xdr:to>
      <xdr:col>85</xdr:col>
      <xdr:colOff>127000</xdr:colOff>
      <xdr:row>37</xdr:row>
      <xdr:rowOff>70793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70915"/>
          <a:ext cx="838200" cy="1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26963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70793</xdr:rowOff>
    </xdr:from>
    <xdr:to>
      <xdr:col>81</xdr:col>
      <xdr:colOff>50800</xdr:colOff>
      <xdr:row>37</xdr:row>
      <xdr:rowOff>141692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14443"/>
          <a:ext cx="889000" cy="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89963</xdr:rowOff>
    </xdr:from>
    <xdr:to>
      <xdr:col>76</xdr:col>
      <xdr:colOff>114300</xdr:colOff>
      <xdr:row>37</xdr:row>
      <xdr:rowOff>141692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33613"/>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89963</xdr:rowOff>
    </xdr:from>
    <xdr:to>
      <xdr:col>71</xdr:col>
      <xdr:colOff>177800</xdr:colOff>
      <xdr:row>37</xdr:row>
      <xdr:rowOff>159393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33613"/>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47915</xdr:rowOff>
    </xdr:from>
    <xdr:to>
      <xdr:col>85</xdr:col>
      <xdr:colOff>177800</xdr:colOff>
      <xdr:row>36</xdr:row>
      <xdr:rowOff>149515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70792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7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19993</xdr:rowOff>
    </xdr:from>
    <xdr:to>
      <xdr:col>81</xdr:col>
      <xdr:colOff>101600</xdr:colOff>
      <xdr:row>37</xdr:row>
      <xdr:rowOff>121593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90892</xdr:rowOff>
    </xdr:from>
    <xdr:to>
      <xdr:col>76</xdr:col>
      <xdr:colOff>165100</xdr:colOff>
      <xdr:row>38</xdr:row>
      <xdr:rowOff>21042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2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39163</xdr:rowOff>
    </xdr:from>
    <xdr:to>
      <xdr:col>72</xdr:col>
      <xdr:colOff>38100</xdr:colOff>
      <xdr:row>37</xdr:row>
      <xdr:rowOff>140763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131891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7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108592</xdr:rowOff>
    </xdr:from>
    <xdr:to>
      <xdr:col>67</xdr:col>
      <xdr:colOff>101600</xdr:colOff>
      <xdr:row>38</xdr:row>
      <xdr:rowOff>38742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29870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33844</xdr:rowOff>
    </xdr:from>
    <xdr:to>
      <xdr:col>85</xdr:col>
      <xdr:colOff>127000</xdr:colOff>
      <xdr:row>57</xdr:row>
      <xdr:rowOff>37685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06494"/>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19896</xdr:rowOff>
    </xdr:from>
    <xdr:to>
      <xdr:col>81</xdr:col>
      <xdr:colOff>50800</xdr:colOff>
      <xdr:row>57</xdr:row>
      <xdr:rowOff>37685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92546"/>
          <a:ext cx="889000" cy="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90144</xdr:rowOff>
    </xdr:from>
    <xdr:to>
      <xdr:col>76</xdr:col>
      <xdr:colOff>114300</xdr:colOff>
      <xdr:row>57</xdr:row>
      <xdr:rowOff>19896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91344"/>
          <a:ext cx="889000" cy="10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106334</xdr:rowOff>
    </xdr:from>
    <xdr:to>
      <xdr:col>71</xdr:col>
      <xdr:colOff>177800</xdr:colOff>
      <xdr:row>56</xdr:row>
      <xdr:rowOff>90144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021734"/>
          <a:ext cx="889000" cy="6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164478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20240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154494</xdr:rowOff>
    </xdr:from>
    <xdr:to>
      <xdr:col>85</xdr:col>
      <xdr:colOff>177800</xdr:colOff>
      <xdr:row>57</xdr:row>
      <xdr:rowOff>84644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69421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158335</xdr:rowOff>
    </xdr:from>
    <xdr:to>
      <xdr:col>81</xdr:col>
      <xdr:colOff>101600</xdr:colOff>
      <xdr:row>57</xdr:row>
      <xdr:rowOff>88485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79612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140546</xdr:rowOff>
    </xdr:from>
    <xdr:to>
      <xdr:col>76</xdr:col>
      <xdr:colOff>165100</xdr:colOff>
      <xdr:row>57</xdr:row>
      <xdr:rowOff>70696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61823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3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39344</xdr:rowOff>
    </xdr:from>
    <xdr:to>
      <xdr:col>72</xdr:col>
      <xdr:colOff>38100</xdr:colOff>
      <xdr:row>56</xdr:row>
      <xdr:rowOff>140944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157471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55534</xdr:rowOff>
    </xdr:from>
    <xdr:to>
      <xdr:col>67</xdr:col>
      <xdr:colOff>101600</xdr:colOff>
      <xdr:row>52</xdr:row>
      <xdr:rowOff>157134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89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2211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74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44439</xdr:rowOff>
    </xdr:from>
    <xdr:to>
      <xdr:col>85</xdr:col>
      <xdr:colOff>127000</xdr:colOff>
      <xdr:row>98</xdr:row>
      <xdr:rowOff>111953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46539"/>
          <a:ext cx="8382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111953</xdr:rowOff>
    </xdr:from>
    <xdr:to>
      <xdr:col>81</xdr:col>
      <xdr:colOff>50800</xdr:colOff>
      <xdr:row>98</xdr:row>
      <xdr:rowOff>163344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914053"/>
          <a:ext cx="8890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163344</xdr:rowOff>
    </xdr:from>
    <xdr:to>
      <xdr:col>76</xdr:col>
      <xdr:colOff>114300</xdr:colOff>
      <xdr:row>99</xdr:row>
      <xdr:rowOff>4586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965444"/>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4586</xdr:rowOff>
    </xdr:from>
    <xdr:to>
      <xdr:col>71</xdr:col>
      <xdr:colOff>177800</xdr:colOff>
      <xdr:row>99</xdr:row>
      <xdr:rowOff>6710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78136"/>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165089</xdr:rowOff>
    </xdr:from>
    <xdr:to>
      <xdr:col>85</xdr:col>
      <xdr:colOff>177800</xdr:colOff>
      <xdr:row>98</xdr:row>
      <xdr:rowOff>95239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143516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61153</xdr:rowOff>
    </xdr:from>
    <xdr:to>
      <xdr:col>81</xdr:col>
      <xdr:colOff>101600</xdr:colOff>
      <xdr:row>98</xdr:row>
      <xdr:rowOff>162753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153880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112544</xdr:rowOff>
    </xdr:from>
    <xdr:to>
      <xdr:col>76</xdr:col>
      <xdr:colOff>165100</xdr:colOff>
      <xdr:row>99</xdr:row>
      <xdr:rowOff>42694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33821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70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125236</xdr:rowOff>
    </xdr:from>
    <xdr:to>
      <xdr:col>72</xdr:col>
      <xdr:colOff>38100</xdr:colOff>
      <xdr:row>99</xdr:row>
      <xdr:rowOff>55386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9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46513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70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127360</xdr:rowOff>
    </xdr:from>
    <xdr:to>
      <xdr:col>67</xdr:col>
      <xdr:colOff>101600</xdr:colOff>
      <xdr:row>99</xdr:row>
      <xdr:rowOff>57510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9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48637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702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令和５年度の目的別経費では、消防費を除く目的別費目が類似団体平均値を下回っており、類似団体と比較して人口に対する予算規模が小さいことが見て取れる。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議会費は人口規模の差異から県平均、全国平均と比較してコスト高だが、類似団体内では低く抑えられている。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農林水産業費については、各種農業振興施策のほか、農業集落排水事業に対する補助・負担金があることから、県平均、全国平均と比較してコスト高だが、類似団体内では低く抑えられている。大雨災害の農業被災者支援金やコロナ対応種子助成金の皆減による反動で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千円の減額となった。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衛生費については、令和５年においては新型コロナ感染症対応に伴うワクチン接種委託の過年度返還金の減やつがる西北五広域連合病院事業負担金の減により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千円の減額となり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教育費については、平成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ヶ年間で町内にある</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小学校を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校に統合する事業において、令和２年度には屋内運動場が完成し事業進捗のピークを越え、令和４年度で事業完了したが、中学校の大規模改修事業費が膨らみ、令和５年度は前年度比横ばいとなったものの、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今後も人口減少により各費目の数値が上昇することも想定されることから、今まで以上の経費節減に努めていく。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実質収支額は黒字となったが、望ましいとされる</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5</a:t>
          </a:r>
          <a:r>
            <a:rPr kumimoji="1" lang="ja-JP" altLang="en-US" sz="1100">
              <a:solidFill>
                <a:schemeClr val="tx1"/>
              </a:solidFill>
              <a:latin typeface="ＭＳ ゴシック" pitchFamily="49" charset="-128"/>
              <a:ea typeface="ＭＳ ゴシック" pitchFamily="49" charset="-128"/>
            </a:rPr>
            <a:t>％の目安を大幅に超過しているため、適切な財政政策を実行する必要がある。また、近年、社会保障費や建設事業費の増大による収支不足を基金取崩しで対応してきたため、実質単年度収支は赤字、基金残高も減少基調であったが、令和３年度で、各種事業の中止等により、一時的に基金残高及び実質単年度収支が増額したものの、令和４年度からは、繰越金と基金からの繰り入れに依存しているため実質単年度収支は赤字となっている。</a:t>
          </a:r>
        </a:p>
        <a:p>
          <a:r>
            <a:rPr kumimoji="1" lang="ja-JP" altLang="en-US" sz="1100">
              <a:solidFill>
                <a:schemeClr val="tx1"/>
              </a:solidFill>
              <a:latin typeface="ＭＳ ゴシック" pitchFamily="49" charset="-128"/>
              <a:ea typeface="ＭＳ ゴシック" pitchFamily="49" charset="-128"/>
            </a:rPr>
            <a:t>　今後も社会保障関係経費や公債費の増加に対応し、実質単年度収支を黒字化し維持できるよう、税収等の安定した自主財源の確保、歳出の削減に努める。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コロナ禍を経て事業の見直しによる歳出の抑制基調が続いていることから、連結実質赤字比率は、一般会計、全ての特別会計及び公営企業会計において黒字で推移している。ただし、一般会計においては、前年度の繰越金に因るところが大きいことに加えて、国民健康保険会計では物価高騰対策として実施する国民健康保険税の減免により歳入が減少し、一部の会計では一般会計からの基準外繰出によって赤字を解消しているものものあり、今後はより一層の経費削減とともに適正な収入構造の見直し等を行い、繰出金が減少するように努めるほか、引き続き全会計において歳入の確保及び歳出の抑制を図り、健全な財政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一般会計等の元利償還金については、新規発行債の抑制により近年は減少傾向にあったが、統合小学校建設事業及び道の駅整備・改修事業に係る令和元年度債の償還が開始したことや公営企業債の元利償還金の財源に充てた繰出金が増加傾向にあることで、元利償還金等全体では若干の増となっている。</a:t>
          </a:r>
        </a:p>
        <a:p>
          <a:r>
            <a:rPr kumimoji="1" lang="ja-JP" altLang="en-US" sz="1200">
              <a:solidFill>
                <a:schemeClr val="tx1"/>
              </a:solidFill>
              <a:latin typeface="ＭＳ ゴシック" pitchFamily="49" charset="-128"/>
              <a:ea typeface="ＭＳ ゴシック" pitchFamily="49" charset="-128"/>
            </a:rPr>
            <a:t>　一方で、算入公債費等は統合小学校建設事業に係る償還の随時開始に伴い増加している。</a:t>
          </a:r>
        </a:p>
        <a:p>
          <a:r>
            <a:rPr kumimoji="1" lang="ja-JP" altLang="en-US" sz="1200">
              <a:solidFill>
                <a:schemeClr val="tx1"/>
              </a:solidFill>
              <a:latin typeface="ＭＳ ゴシック" pitchFamily="49" charset="-128"/>
              <a:ea typeface="ＭＳ ゴシック" pitchFamily="49" charset="-128"/>
            </a:rPr>
            <a:t>　今後とも償還計画を十分考慮し、当該年度借入額は償還元金額以内にするようシーリングの実施も検討しながら有利な起債による算入公債費を増やし、実質公債費比率の抑制に努める。また、公営企業会計や一部事務組合についても、より一層の経費削減や適正な収入基盤の見直し等を行い、健全な経営に努める。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統合小学校建設事業、中学校施設改修事業、駅東団地建設事業の実施により、今年度の一般会計等に係る地方債の現在高は微増しながら高い水準で推移しているが、その他の将来負担額の減少や充当可能基金の増加等により将来負担比率の分子については減少している。</a:t>
          </a:r>
        </a:p>
        <a:p>
          <a:r>
            <a:rPr kumimoji="1" lang="ja-JP" altLang="en-US" sz="1200">
              <a:solidFill>
                <a:schemeClr val="tx1"/>
              </a:solidFill>
              <a:latin typeface="ＭＳ ゴシック" pitchFamily="49" charset="-128"/>
              <a:ea typeface="ＭＳ ゴシック" pitchFamily="49" charset="-128"/>
            </a:rPr>
            <a:t>　今後も、一般会計等においては地方債発行を伴う大型事業が控え、一時的に将来負担額の増加が予想されるが、基準財政需要額の算入を見込める地方債の活用による充当可能財源の確保を図るとともに、過度な増加とならないよう計画的な地方債発行を実施する必要がある。</a:t>
          </a:r>
        </a:p>
        <a:p>
          <a:r>
            <a:rPr kumimoji="1" lang="ja-JP" altLang="en-US" sz="1200">
              <a:solidFill>
                <a:schemeClr val="tx1"/>
              </a:solidFill>
              <a:latin typeface="ＭＳ ゴシック" pitchFamily="49" charset="-128"/>
              <a:ea typeface="ＭＳ ゴシック" pitchFamily="49" charset="-128"/>
            </a:rPr>
            <a:t>　そのほか、公営企業債等繰入見込額や五所川原地区消防事務組合、つがる西北五広域連合（環境整備事業）への負担金等見込額の増加も考えられることから、公営企業の経営改善に努めるほか、充当可能財源等については、税収基盤の強化や、充当可能基金のうち財政調整基金残高を一定程度確保できるよう事務事業の見直し等による歳出の削減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令和５年度は、財政調整基金について、駅東団地建設事業を行っているが、取崩額が前年度比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百万円増加したものの、事業縮小などによる剰余金処分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百万円を積み増しし、積立額が増加となった。また、減債基金についても</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百万円を積み増しした。一方、特定目的基金については、公共施設等管理処分基金を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百万円積み増ししたことにより増加し、基金全体としても増加となった。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他特定目的基金については、それぞれの基金の趣旨に則り、基金の使途の明確化を図るために、財政調整基金を取り崩して個々の特定目的基金に積み立てていきながら、計画的に積み増し及び取崩を行っていく。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・公共施設等管理処分基金：公用施設及び公共用施設の修繕並びに用途廃止された施設の解体撤去に要する経費の財源に充てるための基金。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・町営住宅建設基金：公営住宅は現在</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施設ありその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が築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年以上を経過しており、今後の更新や修繕等の経費の財源に充てるための基金。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・鶴の舞橋改修基金：町のシンボルである「鶴の舞橋」の改修及び維持補修の実施に必要な財源に充てるための基金。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・森林環境基金：森林環境整備及び木材利用の普及啓発等の実施に必要な経費の財源に充てるための基金。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・小口資金特別保証制度特別枠基金：コロナ禍における町内商工事業者に対する利子補給金に充てるための基金。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・公共施設等管理処分基金：平成３年度に建設した庁舎や同時期に建設した消防庁舎等の長寿命化を図るため、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百万円を積み増ししたことによる増加。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・公営住宅建設基金：公営住宅の事業費精算による積立金の増加。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・鶴の舞橋改修基金：令和元年度からの計画に基づき鶴の舞橋大規模改修事業に対応するため、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・森林環境基金：森林環境譲与税を原資とした積立金による増加。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・小口資金特別保証制度特別枠基金：利子補給金のために取り崩したことによる減少。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・公共施設等管理処分基金：平成３年度に建設した庁舎や経年劣化する公共施設の長寿命化を図るため、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億円程度の積立を予定。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・公営住宅建設基金：現在実施している公営住宅整備事業費や後年度の地方債償還に対応するため、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億円程度の積立を予定。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・鶴の舞橋改修基金：令和５年度からの橋の大規模改修事業や今後の維持補修費に対応するため、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千万円程度の積立を予定。</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・森林環境基金：森林環境整備事業や木材普及啓発事業実施のために取り崩していく予定。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・小口資金特別保証制度特別枠基金：地方創生臨時交付金を原資とするため令和９年度を目途に廃止する予定。</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令和５年度は、平成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事業開始し令和４年度からインフラ着工した駅東団地整備事業の本体工事が着工したことや中学校改修事業が大きく膨らんだが、前年度繰越金や地方交付税の再算定による歳入の増加、過疎対策事業債の活用や事業縮小により歳出の減による結果、取崩額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百万円増加、積立額が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百万円減少したものの、当初より取崩額が圧縮された分と歳計示剰余金の確保により積み増しとなった。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令和５年度の地方債借入予定額に当該地方債借入予定額の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を加えた額を積立した。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今後も確実に積立を行うよう努める。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7702786</v>
      </c>
      <c r="BO4" s="371"/>
      <c r="BP4" s="371"/>
      <c r="BQ4" s="371"/>
      <c r="BR4" s="371"/>
      <c r="BS4" s="371"/>
      <c r="BT4" s="371"/>
      <c r="BU4" s="372"/>
      <c r="BV4" s="370">
        <v>7706492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12.2</v>
      </c>
      <c r="CU4" s="377"/>
      <c r="CV4" s="377"/>
      <c r="CW4" s="377"/>
      <c r="CX4" s="377"/>
      <c r="CY4" s="377"/>
      <c r="CZ4" s="377"/>
      <c r="DA4" s="378"/>
      <c r="DB4" s="376">
        <v>11.8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7166749</v>
      </c>
      <c r="BO5" s="408"/>
      <c r="BP5" s="408"/>
      <c r="BQ5" s="408"/>
      <c r="BR5" s="408"/>
      <c r="BS5" s="408"/>
      <c r="BT5" s="408"/>
      <c r="BU5" s="409"/>
      <c r="BV5" s="407">
        <v>7201692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93.8</v>
      </c>
      <c r="CU5" s="405"/>
      <c r="CV5" s="405"/>
      <c r="CW5" s="405"/>
      <c r="CX5" s="405"/>
      <c r="CY5" s="405"/>
      <c r="CZ5" s="405"/>
      <c r="DA5" s="406"/>
      <c r="DB5" s="404">
        <v>95.2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536037</v>
      </c>
      <c r="BO6" s="408"/>
      <c r="BP6" s="408"/>
      <c r="BQ6" s="408"/>
      <c r="BR6" s="408"/>
      <c r="BS6" s="408"/>
      <c r="BT6" s="408"/>
      <c r="BU6" s="409"/>
      <c r="BV6" s="407">
        <v>504800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94.2</v>
      </c>
      <c r="CU6" s="445"/>
      <c r="CV6" s="445"/>
      <c r="CW6" s="445"/>
      <c r="CX6" s="445"/>
      <c r="CY6" s="445"/>
      <c r="CZ6" s="445"/>
      <c r="DA6" s="446"/>
      <c r="DB6" s="444">
        <v>96.2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28121</v>
      </c>
      <c r="BO7" s="408"/>
      <c r="BP7" s="408"/>
      <c r="BQ7" s="408"/>
      <c r="BR7" s="408"/>
      <c r="BS7" s="408"/>
      <c r="BT7" s="408"/>
      <c r="BU7" s="409"/>
      <c r="BV7" s="407">
        <v>12488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4156548</v>
      </c>
      <c r="CU7" s="408"/>
      <c r="CV7" s="408"/>
      <c r="CW7" s="408"/>
      <c r="CX7" s="408"/>
      <c r="CY7" s="408"/>
      <c r="CZ7" s="408"/>
      <c r="DA7" s="409"/>
      <c r="DB7" s="407">
        <v>4165754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507916</v>
      </c>
      <c r="BO8" s="408"/>
      <c r="BP8" s="408"/>
      <c r="BQ8" s="408"/>
      <c r="BR8" s="408"/>
      <c r="BS8" s="408"/>
      <c r="BT8" s="408"/>
      <c r="BU8" s="409"/>
      <c r="BV8" s="407">
        <v>492312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12074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15603</v>
      </c>
      <c r="BO9" s="408"/>
      <c r="BP9" s="408"/>
      <c r="BQ9" s="408"/>
      <c r="BR9" s="408"/>
      <c r="BS9" s="408"/>
      <c r="BT9" s="408"/>
      <c r="BU9" s="409"/>
      <c r="BV9" s="407">
        <v>-74820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10.4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13392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v>
      </c>
      <c r="BO10" s="408"/>
      <c r="BP10" s="408"/>
      <c r="BQ10" s="408"/>
      <c r="BR10" s="408"/>
      <c r="BS10" s="408"/>
      <c r="BT10" s="408"/>
      <c r="BU10" s="409"/>
      <c r="BV10" s="407">
        <v>15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2814</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11756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210629</v>
      </c>
      <c r="BO12" s="408"/>
      <c r="BP12" s="408"/>
      <c r="BQ12" s="408"/>
      <c r="BR12" s="408"/>
      <c r="BS12" s="408"/>
      <c r="BT12" s="408"/>
      <c r="BU12" s="409"/>
      <c r="BV12" s="407">
        <v>187759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11734</v>
      </c>
      <c r="S13" s="492"/>
      <c r="T13" s="492"/>
      <c r="U13" s="492"/>
      <c r="V13" s="493"/>
      <c r="W13" s="423" t="s">
        <v>131</v>
      </c>
      <c r="X13" s="424"/>
      <c r="Y13" s="424"/>
      <c r="Z13" s="424"/>
      <c r="AA13" s="424"/>
      <c r="AB13" s="414"/>
      <c r="AC13" s="458">
        <v>2016</v>
      </c>
      <c r="AD13" s="459"/>
      <c r="AE13" s="459"/>
      <c r="AF13" s="459"/>
      <c r="AG13" s="501"/>
      <c r="AH13" s="458">
        <v>2475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-195016</v>
      </c>
      <c r="BO13" s="408"/>
      <c r="BP13" s="408"/>
      <c r="BQ13" s="408"/>
      <c r="BR13" s="408"/>
      <c r="BS13" s="408"/>
      <c r="BT13" s="408"/>
      <c r="BU13" s="409"/>
      <c r="BV13" s="407">
        <v>-259750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12.7</v>
      </c>
      <c r="CU13" s="405"/>
      <c r="CV13" s="405"/>
      <c r="CW13" s="405"/>
      <c r="CX13" s="405"/>
      <c r="CY13" s="405"/>
      <c r="CZ13" s="405"/>
      <c r="DA13" s="406"/>
      <c r="DB13" s="404">
        <v>11.9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11988</v>
      </c>
      <c r="S14" s="492"/>
      <c r="T14" s="492"/>
      <c r="U14" s="492"/>
      <c r="V14" s="493"/>
      <c r="W14" s="397"/>
      <c r="X14" s="398"/>
      <c r="Y14" s="398"/>
      <c r="Z14" s="398"/>
      <c r="AA14" s="398"/>
      <c r="AB14" s="387"/>
      <c r="AC14" s="494">
        <v>32.6</v>
      </c>
      <c r="AD14" s="495"/>
      <c r="AE14" s="495"/>
      <c r="AF14" s="495"/>
      <c r="AG14" s="496"/>
      <c r="AH14" s="494">
        <v>34.9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109.3</v>
      </c>
      <c r="CU14" s="506"/>
      <c r="CV14" s="506"/>
      <c r="CW14" s="506"/>
      <c r="CX14" s="506"/>
      <c r="CY14" s="506"/>
      <c r="CZ14" s="506"/>
      <c r="DA14" s="507"/>
      <c r="DB14" s="505">
        <v>113.8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11970</v>
      </c>
      <c r="S15" s="492"/>
      <c r="T15" s="492"/>
      <c r="U15" s="492"/>
      <c r="V15" s="493"/>
      <c r="W15" s="423" t="s">
        <v>137</v>
      </c>
      <c r="X15" s="424"/>
      <c r="Y15" s="424"/>
      <c r="Z15" s="424"/>
      <c r="AA15" s="424"/>
      <c r="AB15" s="414"/>
      <c r="AC15" s="458">
        <v>1135</v>
      </c>
      <c r="AD15" s="459"/>
      <c r="AE15" s="459"/>
      <c r="AF15" s="459"/>
      <c r="AG15" s="501"/>
      <c r="AH15" s="458">
        <v>1311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1104845</v>
      </c>
      <c r="BO15" s="371"/>
      <c r="BP15" s="371"/>
      <c r="BQ15" s="371"/>
      <c r="BR15" s="371"/>
      <c r="BS15" s="371"/>
      <c r="BT15" s="371"/>
      <c r="BU15" s="372"/>
      <c r="BV15" s="370">
        <v>1017149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18.3</v>
      </c>
      <c r="AD16" s="495"/>
      <c r="AE16" s="495"/>
      <c r="AF16" s="495"/>
      <c r="AG16" s="496"/>
      <c r="AH16" s="494">
        <v>18.5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3878489</v>
      </c>
      <c r="BO16" s="408"/>
      <c r="BP16" s="408"/>
      <c r="BQ16" s="408"/>
      <c r="BR16" s="408"/>
      <c r="BS16" s="408"/>
      <c r="BT16" s="408"/>
      <c r="BU16" s="409"/>
      <c r="BV16" s="407">
        <v>3883707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3035</v>
      </c>
      <c r="AD17" s="459"/>
      <c r="AE17" s="459"/>
      <c r="AF17" s="459"/>
      <c r="AG17" s="501"/>
      <c r="AH17" s="458">
        <v>3301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1364656</v>
      </c>
      <c r="BO17" s="408"/>
      <c r="BP17" s="408"/>
      <c r="BQ17" s="408"/>
      <c r="BR17" s="408"/>
      <c r="BS17" s="408"/>
      <c r="BT17" s="408"/>
      <c r="BU17" s="409"/>
      <c r="BV17" s="407">
        <v>1257582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46.43</v>
      </c>
      <c r="M18" s="531"/>
      <c r="N18" s="531"/>
      <c r="O18" s="531"/>
      <c r="P18" s="531"/>
      <c r="Q18" s="531"/>
      <c r="R18" s="532"/>
      <c r="S18" s="532"/>
      <c r="T18" s="532"/>
      <c r="U18" s="532"/>
      <c r="V18" s="533"/>
      <c r="W18" s="425"/>
      <c r="X18" s="426"/>
      <c r="Y18" s="426"/>
      <c r="Z18" s="426"/>
      <c r="AA18" s="426"/>
      <c r="AB18" s="417"/>
      <c r="AC18" s="534">
        <v>49.1</v>
      </c>
      <c r="AD18" s="535"/>
      <c r="AE18" s="535"/>
      <c r="AF18" s="535"/>
      <c r="AG18" s="536"/>
      <c r="AH18" s="534">
        <v>46.6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3910649</v>
      </c>
      <c r="BO18" s="408"/>
      <c r="BP18" s="408"/>
      <c r="BQ18" s="408"/>
      <c r="BR18" s="408"/>
      <c r="BS18" s="408"/>
      <c r="BT18" s="408"/>
      <c r="BU18" s="409"/>
      <c r="BV18" s="407">
        <v>4040602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5295485</v>
      </c>
      <c r="BO19" s="408"/>
      <c r="BP19" s="408"/>
      <c r="BQ19" s="408"/>
      <c r="BR19" s="408"/>
      <c r="BS19" s="408"/>
      <c r="BT19" s="408"/>
      <c r="BU19" s="409"/>
      <c r="BV19" s="407">
        <v>5125241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4256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7981384</v>
      </c>
      <c r="BO22" s="371"/>
      <c r="BP22" s="371"/>
      <c r="BQ22" s="371"/>
      <c r="BR22" s="371"/>
      <c r="BS22" s="371"/>
      <c r="BT22" s="371"/>
      <c r="BU22" s="372"/>
      <c r="BV22" s="370">
        <v>7932148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5942549</v>
      </c>
      <c r="BO23" s="408"/>
      <c r="BP23" s="408"/>
      <c r="BQ23" s="408"/>
      <c r="BR23" s="408"/>
      <c r="BS23" s="408"/>
      <c r="BT23" s="408"/>
      <c r="BU23" s="409"/>
      <c r="BV23" s="407">
        <v>5660780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7030</v>
      </c>
      <c r="R24" s="459"/>
      <c r="S24" s="459"/>
      <c r="T24" s="459"/>
      <c r="U24" s="459"/>
      <c r="V24" s="501"/>
      <c r="W24" s="553"/>
      <c r="X24" s="554"/>
      <c r="Y24" s="555"/>
      <c r="Z24" s="457" t="s">
        <v>162</v>
      </c>
      <c r="AA24" s="437"/>
      <c r="AB24" s="437"/>
      <c r="AC24" s="437"/>
      <c r="AD24" s="437"/>
      <c r="AE24" s="437"/>
      <c r="AF24" s="437"/>
      <c r="AG24" s="438"/>
      <c r="AH24" s="458">
        <v>91</v>
      </c>
      <c r="AI24" s="459"/>
      <c r="AJ24" s="459"/>
      <c r="AK24" s="459"/>
      <c r="AL24" s="501"/>
      <c r="AM24" s="458">
        <v>266266</v>
      </c>
      <c r="AN24" s="459"/>
      <c r="AO24" s="459"/>
      <c r="AP24" s="459"/>
      <c r="AQ24" s="459"/>
      <c r="AR24" s="501"/>
      <c r="AS24" s="458">
        <v>2926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6067557</v>
      </c>
      <c r="BO24" s="408"/>
      <c r="BP24" s="408"/>
      <c r="BQ24" s="408"/>
      <c r="BR24" s="408"/>
      <c r="BS24" s="408"/>
      <c r="BT24" s="408"/>
      <c r="BU24" s="409"/>
      <c r="BV24" s="407">
        <v>5802088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599226</v>
      </c>
      <c r="BO25" s="371"/>
      <c r="BP25" s="371"/>
      <c r="BQ25" s="371"/>
      <c r="BR25" s="371"/>
      <c r="BS25" s="371"/>
      <c r="BT25" s="371"/>
      <c r="BU25" s="372"/>
      <c r="BV25" s="370">
        <v>296078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5060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25008</v>
      </c>
      <c r="AN26" s="459"/>
      <c r="AO26" s="459"/>
      <c r="AP26" s="459"/>
      <c r="AQ26" s="459"/>
      <c r="AR26" s="501"/>
      <c r="AS26" s="458">
        <v>3126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2890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2500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928888</v>
      </c>
      <c r="BO28" s="371"/>
      <c r="BP28" s="371"/>
      <c r="BQ28" s="371"/>
      <c r="BR28" s="371"/>
      <c r="BS28" s="371"/>
      <c r="BT28" s="371"/>
      <c r="BU28" s="372"/>
      <c r="BV28" s="370">
        <v>886507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2380</v>
      </c>
      <c r="R29" s="459"/>
      <c r="S29" s="459"/>
      <c r="T29" s="459"/>
      <c r="U29" s="459"/>
      <c r="V29" s="501"/>
      <c r="W29" s="556"/>
      <c r="X29" s="557"/>
      <c r="Y29" s="558"/>
      <c r="Z29" s="457" t="s">
        <v>178</v>
      </c>
      <c r="AA29" s="437"/>
      <c r="AB29" s="437"/>
      <c r="AC29" s="437"/>
      <c r="AD29" s="437"/>
      <c r="AE29" s="437"/>
      <c r="AF29" s="437"/>
      <c r="AG29" s="438"/>
      <c r="AH29" s="458">
        <v>92</v>
      </c>
      <c r="AI29" s="459"/>
      <c r="AJ29" s="459"/>
      <c r="AK29" s="459"/>
      <c r="AL29" s="501"/>
      <c r="AM29" s="458">
        <v>269981</v>
      </c>
      <c r="AN29" s="459"/>
      <c r="AO29" s="459"/>
      <c r="AP29" s="459"/>
      <c r="AQ29" s="459"/>
      <c r="AR29" s="501"/>
      <c r="AS29" s="458">
        <v>2935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228158</v>
      </c>
      <c r="BO29" s="408"/>
      <c r="BP29" s="408"/>
      <c r="BQ29" s="408"/>
      <c r="BR29" s="408"/>
      <c r="BS29" s="408"/>
      <c r="BT29" s="408"/>
      <c r="BU29" s="409"/>
      <c r="BV29" s="407">
        <v>206604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312848</v>
      </c>
      <c r="BO30" s="527"/>
      <c r="BP30" s="527"/>
      <c r="BQ30" s="527"/>
      <c r="BR30" s="527"/>
      <c r="BS30" s="527"/>
      <c r="BT30" s="527"/>
      <c r="BU30" s="528"/>
      <c r="BV30" s="526">
        <v>270888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鶴田町国民健康保険特別会計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鶴田町水道事業会計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青森県市町村総合事務組合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鶴の里振興公社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鶴田町学校給食特別会計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鶴田町介護保険特別会計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鶴田町下水道事業会計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青森県市町村職員退職手当組合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鶴田町後期高齢者医療特別会計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西北五広域福祉事務組合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西北五環境整備事務組合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五所川原地区消防事務組合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青森県交通災害共済組合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津軽広域水道企業団（津軽事業部）</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つがる西北五広域連合（一般会計）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つがる西北五広域連合（病院事業会計）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青森県後期高齢者医療広域連合（一般会計）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ip85AkT0z+IMzbcARGKp6taw2Lfso8hNYIG1ERi2FfOmkVAdBAC1B4DD5VUuXMQuIaTIhsRAnoawCxV0Aj/WQ==" saltValue="dnoeAtALxS9juAelxEpI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976495</v>
      </c>
      <c r="S5" s="613"/>
      <c r="T5" s="613"/>
      <c r="U5" s="613"/>
      <c r="V5" s="613"/>
      <c r="W5" s="613"/>
      <c r="X5" s="613"/>
      <c r="Y5" s="614"/>
      <c r="Z5" s="615">
        <v>12.7</v>
      </c>
      <c r="AA5" s="615"/>
      <c r="AB5" s="615"/>
      <c r="AC5" s="615"/>
      <c r="AD5" s="616">
        <v>976495</v>
      </c>
      <c r="AE5" s="616"/>
      <c r="AF5" s="616"/>
      <c r="AG5" s="616"/>
      <c r="AH5" s="616"/>
      <c r="AI5" s="616"/>
      <c r="AJ5" s="616"/>
      <c r="AK5" s="616"/>
      <c r="AL5" s="617">
        <v>23.5</v>
      </c>
      <c r="AM5" s="618"/>
      <c r="AN5" s="618"/>
      <c r="AO5" s="619"/>
      <c r="AP5" s="609" t="s">
        <v>217</v>
      </c>
      <c r="AQ5" s="610"/>
      <c r="AR5" s="610"/>
      <c r="AS5" s="610"/>
      <c r="AT5" s="610"/>
      <c r="AU5" s="610"/>
      <c r="AV5" s="610"/>
      <c r="AW5" s="610"/>
      <c r="AX5" s="610"/>
      <c r="AY5" s="610"/>
      <c r="AZ5" s="610"/>
      <c r="BA5" s="610"/>
      <c r="BB5" s="610"/>
      <c r="BC5" s="610"/>
      <c r="BD5" s="610"/>
      <c r="BE5" s="610"/>
      <c r="BF5" s="611"/>
      <c r="BG5" s="623">
        <v>975620</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62005</v>
      </c>
      <c r="S6" s="624"/>
      <c r="T6" s="624"/>
      <c r="U6" s="624"/>
      <c r="V6" s="624"/>
      <c r="W6" s="624"/>
      <c r="X6" s="624"/>
      <c r="Y6" s="625"/>
      <c r="Z6" s="626">
        <v>0.8</v>
      </c>
      <c r="AA6" s="626"/>
      <c r="AB6" s="626"/>
      <c r="AC6" s="626"/>
      <c r="AD6" s="627">
        <v>62005</v>
      </c>
      <c r="AE6" s="627"/>
      <c r="AF6" s="627"/>
      <c r="AG6" s="627"/>
      <c r="AH6" s="627"/>
      <c r="AI6" s="627"/>
      <c r="AJ6" s="627"/>
      <c r="AK6" s="627"/>
      <c r="AL6" s="628">
        <v>1.5</v>
      </c>
      <c r="AM6" s="629"/>
      <c r="AN6" s="629"/>
      <c r="AO6" s="630"/>
      <c r="AP6" s="620" t="s">
        <v>222</v>
      </c>
      <c r="AQ6" s="621"/>
      <c r="AR6" s="621"/>
      <c r="AS6" s="621"/>
      <c r="AT6" s="621"/>
      <c r="AU6" s="621"/>
      <c r="AV6" s="621"/>
      <c r="AW6" s="621"/>
      <c r="AX6" s="621"/>
      <c r="AY6" s="621"/>
      <c r="AZ6" s="621"/>
      <c r="BA6" s="621"/>
      <c r="BB6" s="621"/>
      <c r="BC6" s="621"/>
      <c r="BD6" s="621"/>
      <c r="BE6" s="621"/>
      <c r="BF6" s="622"/>
      <c r="BG6" s="623">
        <v>975620</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70775</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70775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336</v>
      </c>
      <c r="S7" s="624"/>
      <c r="T7" s="624"/>
      <c r="U7" s="624"/>
      <c r="V7" s="624"/>
      <c r="W7" s="624"/>
      <c r="X7" s="624"/>
      <c r="Y7" s="625"/>
      <c r="Z7" s="626">
        <v>0</v>
      </c>
      <c r="AA7" s="626"/>
      <c r="AB7" s="626"/>
      <c r="AC7" s="626"/>
      <c r="AD7" s="627">
        <v>336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376306</v>
      </c>
      <c r="BH7" s="624"/>
      <c r="BI7" s="624"/>
      <c r="BJ7" s="624"/>
      <c r="BK7" s="624"/>
      <c r="BL7" s="624"/>
      <c r="BM7" s="624"/>
      <c r="BN7" s="625"/>
      <c r="BO7" s="626">
        <v>38.5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861115</v>
      </c>
      <c r="CS7" s="624"/>
      <c r="CT7" s="624"/>
      <c r="CU7" s="624"/>
      <c r="CV7" s="624"/>
      <c r="CW7" s="624"/>
      <c r="CX7" s="624"/>
      <c r="CY7" s="625"/>
      <c r="CZ7" s="626">
        <v>12</v>
      </c>
      <c r="DA7" s="626"/>
      <c r="DB7" s="626"/>
      <c r="DC7" s="626"/>
      <c r="DD7" s="632">
        <v>24501</v>
      </c>
      <c r="DE7" s="624"/>
      <c r="DF7" s="624"/>
      <c r="DG7" s="624"/>
      <c r="DH7" s="624"/>
      <c r="DI7" s="624"/>
      <c r="DJ7" s="624"/>
      <c r="DK7" s="624"/>
      <c r="DL7" s="624"/>
      <c r="DM7" s="624"/>
      <c r="DN7" s="624"/>
      <c r="DO7" s="624"/>
      <c r="DP7" s="625"/>
      <c r="DQ7" s="632">
        <v>733492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2476</v>
      </c>
      <c r="S8" s="624"/>
      <c r="T8" s="624"/>
      <c r="U8" s="624"/>
      <c r="V8" s="624"/>
      <c r="W8" s="624"/>
      <c r="X8" s="624"/>
      <c r="Y8" s="625"/>
      <c r="Z8" s="626">
        <v>0</v>
      </c>
      <c r="AA8" s="626"/>
      <c r="AB8" s="626"/>
      <c r="AC8" s="626"/>
      <c r="AD8" s="627">
        <v>2476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17638</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2297795</v>
      </c>
      <c r="CS8" s="624"/>
      <c r="CT8" s="624"/>
      <c r="CU8" s="624"/>
      <c r="CV8" s="624"/>
      <c r="CW8" s="624"/>
      <c r="CX8" s="624"/>
      <c r="CY8" s="625"/>
      <c r="CZ8" s="626">
        <v>32.1</v>
      </c>
      <c r="DA8" s="626"/>
      <c r="DB8" s="626"/>
      <c r="DC8" s="626"/>
      <c r="DD8" s="632">
        <v>14010</v>
      </c>
      <c r="DE8" s="624"/>
      <c r="DF8" s="624"/>
      <c r="DG8" s="624"/>
      <c r="DH8" s="624"/>
      <c r="DI8" s="624"/>
      <c r="DJ8" s="624"/>
      <c r="DK8" s="624"/>
      <c r="DL8" s="624"/>
      <c r="DM8" s="624"/>
      <c r="DN8" s="624"/>
      <c r="DO8" s="624"/>
      <c r="DP8" s="625"/>
      <c r="DQ8" s="632">
        <v>1150611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2638</v>
      </c>
      <c r="S9" s="624"/>
      <c r="T9" s="624"/>
      <c r="U9" s="624"/>
      <c r="V9" s="624"/>
      <c r="W9" s="624"/>
      <c r="X9" s="624"/>
      <c r="Y9" s="625"/>
      <c r="Z9" s="626">
        <v>0</v>
      </c>
      <c r="AA9" s="626"/>
      <c r="AB9" s="626"/>
      <c r="AC9" s="626"/>
      <c r="AD9" s="627">
        <v>2638</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337073</v>
      </c>
      <c r="BH9" s="624"/>
      <c r="BI9" s="624"/>
      <c r="BJ9" s="624"/>
      <c r="BK9" s="624"/>
      <c r="BL9" s="624"/>
      <c r="BM9" s="624"/>
      <c r="BN9" s="625"/>
      <c r="BO9" s="626">
        <v>34.5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740112</v>
      </c>
      <c r="CS9" s="624"/>
      <c r="CT9" s="624"/>
      <c r="CU9" s="624"/>
      <c r="CV9" s="624"/>
      <c r="CW9" s="624"/>
      <c r="CX9" s="624"/>
      <c r="CY9" s="625"/>
      <c r="CZ9" s="626">
        <v>10.3</v>
      </c>
      <c r="DA9" s="626"/>
      <c r="DB9" s="626"/>
      <c r="DC9" s="626"/>
      <c r="DD9" s="632">
        <v>322</v>
      </c>
      <c r="DE9" s="624"/>
      <c r="DF9" s="624"/>
      <c r="DG9" s="624"/>
      <c r="DH9" s="624"/>
      <c r="DI9" s="624"/>
      <c r="DJ9" s="624"/>
      <c r="DK9" s="624"/>
      <c r="DL9" s="624"/>
      <c r="DM9" s="624"/>
      <c r="DN9" s="624"/>
      <c r="DO9" s="624"/>
      <c r="DP9" s="625"/>
      <c r="DQ9" s="632">
        <v>614018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12487</v>
      </c>
      <c r="BH10" s="624"/>
      <c r="BI10" s="624"/>
      <c r="BJ10" s="624"/>
      <c r="BK10" s="624"/>
      <c r="BL10" s="624"/>
      <c r="BM10" s="624"/>
      <c r="BN10" s="625"/>
      <c r="BO10" s="626">
        <v>1.3</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279305</v>
      </c>
      <c r="S11" s="624"/>
      <c r="T11" s="624"/>
      <c r="U11" s="624"/>
      <c r="V11" s="624"/>
      <c r="W11" s="624"/>
      <c r="X11" s="624"/>
      <c r="Y11" s="625"/>
      <c r="Z11" s="628">
        <v>3.6</v>
      </c>
      <c r="AA11" s="629"/>
      <c r="AB11" s="629"/>
      <c r="AC11" s="635"/>
      <c r="AD11" s="632">
        <v>279305</v>
      </c>
      <c r="AE11" s="624"/>
      <c r="AF11" s="624"/>
      <c r="AG11" s="624"/>
      <c r="AH11" s="624"/>
      <c r="AI11" s="624"/>
      <c r="AJ11" s="624"/>
      <c r="AK11" s="625"/>
      <c r="AL11" s="628">
        <v>6.7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9108</v>
      </c>
      <c r="BH11" s="624"/>
      <c r="BI11" s="624"/>
      <c r="BJ11" s="624"/>
      <c r="BK11" s="624"/>
      <c r="BL11" s="624"/>
      <c r="BM11" s="624"/>
      <c r="BN11" s="625"/>
      <c r="BO11" s="626">
        <v>0.9</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469481</v>
      </c>
      <c r="CS11" s="624"/>
      <c r="CT11" s="624"/>
      <c r="CU11" s="624"/>
      <c r="CV11" s="624"/>
      <c r="CW11" s="624"/>
      <c r="CX11" s="624"/>
      <c r="CY11" s="625"/>
      <c r="CZ11" s="626">
        <v>6.6</v>
      </c>
      <c r="DA11" s="626"/>
      <c r="DB11" s="626"/>
      <c r="DC11" s="626"/>
      <c r="DD11" s="632">
        <v>50633</v>
      </c>
      <c r="DE11" s="624"/>
      <c r="DF11" s="624"/>
      <c r="DG11" s="624"/>
      <c r="DH11" s="624"/>
      <c r="DI11" s="624"/>
      <c r="DJ11" s="624"/>
      <c r="DK11" s="624"/>
      <c r="DL11" s="624"/>
      <c r="DM11" s="624"/>
      <c r="DN11" s="624"/>
      <c r="DO11" s="624"/>
      <c r="DP11" s="625"/>
      <c r="DQ11" s="632">
        <v>355737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395760</v>
      </c>
      <c r="BH12" s="624"/>
      <c r="BI12" s="624"/>
      <c r="BJ12" s="624"/>
      <c r="BK12" s="624"/>
      <c r="BL12" s="624"/>
      <c r="BM12" s="624"/>
      <c r="BN12" s="625"/>
      <c r="BO12" s="626">
        <v>40.5</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160436</v>
      </c>
      <c r="CS12" s="624"/>
      <c r="CT12" s="624"/>
      <c r="CU12" s="624"/>
      <c r="CV12" s="624"/>
      <c r="CW12" s="624"/>
      <c r="CX12" s="624"/>
      <c r="CY12" s="625"/>
      <c r="CZ12" s="626">
        <v>2.2000000000000002</v>
      </c>
      <c r="DA12" s="626"/>
      <c r="DB12" s="626"/>
      <c r="DC12" s="626"/>
      <c r="DD12" s="632">
        <v>5139</v>
      </c>
      <c r="DE12" s="624"/>
      <c r="DF12" s="624"/>
      <c r="DG12" s="624"/>
      <c r="DH12" s="624"/>
      <c r="DI12" s="624"/>
      <c r="DJ12" s="624"/>
      <c r="DK12" s="624"/>
      <c r="DL12" s="624"/>
      <c r="DM12" s="624"/>
      <c r="DN12" s="624"/>
      <c r="DO12" s="624"/>
      <c r="DP12" s="625"/>
      <c r="DQ12" s="632">
        <v>93167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395760</v>
      </c>
      <c r="BH13" s="624"/>
      <c r="BI13" s="624"/>
      <c r="BJ13" s="624"/>
      <c r="BK13" s="624"/>
      <c r="BL13" s="624"/>
      <c r="BM13" s="624"/>
      <c r="BN13" s="625"/>
      <c r="BO13" s="626">
        <v>40.5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837010</v>
      </c>
      <c r="CS13" s="624"/>
      <c r="CT13" s="624"/>
      <c r="CU13" s="624"/>
      <c r="CV13" s="624"/>
      <c r="CW13" s="624"/>
      <c r="CX13" s="624"/>
      <c r="CY13" s="625"/>
      <c r="CZ13" s="626">
        <v>11.7</v>
      </c>
      <c r="DA13" s="626"/>
      <c r="DB13" s="626"/>
      <c r="DC13" s="626"/>
      <c r="DD13" s="632">
        <v>392933</v>
      </c>
      <c r="DE13" s="624"/>
      <c r="DF13" s="624"/>
      <c r="DG13" s="624"/>
      <c r="DH13" s="624"/>
      <c r="DI13" s="624"/>
      <c r="DJ13" s="624"/>
      <c r="DK13" s="624"/>
      <c r="DL13" s="624"/>
      <c r="DM13" s="624"/>
      <c r="DN13" s="624"/>
      <c r="DO13" s="624"/>
      <c r="DP13" s="625"/>
      <c r="DQ13" s="632">
        <v>421051</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351</v>
      </c>
      <c r="S14" s="624"/>
      <c r="T14" s="624"/>
      <c r="U14" s="624"/>
      <c r="V14" s="624"/>
      <c r="W14" s="624"/>
      <c r="X14" s="624"/>
      <c r="Y14" s="625"/>
      <c r="Z14" s="626">
        <v>0</v>
      </c>
      <c r="AA14" s="626"/>
      <c r="AB14" s="626"/>
      <c r="AC14" s="626"/>
      <c r="AD14" s="627">
        <v>351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59893</v>
      </c>
      <c r="BH14" s="624"/>
      <c r="BI14" s="624"/>
      <c r="BJ14" s="624"/>
      <c r="BK14" s="624"/>
      <c r="BL14" s="624"/>
      <c r="BM14" s="624"/>
      <c r="BN14" s="625"/>
      <c r="BO14" s="626">
        <v>6.1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420334</v>
      </c>
      <c r="CS14" s="624"/>
      <c r="CT14" s="624"/>
      <c r="CU14" s="624"/>
      <c r="CV14" s="624"/>
      <c r="CW14" s="624"/>
      <c r="CX14" s="624"/>
      <c r="CY14" s="625"/>
      <c r="CZ14" s="626">
        <v>5.9</v>
      </c>
      <c r="DA14" s="626"/>
      <c r="DB14" s="626"/>
      <c r="DC14" s="626"/>
      <c r="DD14" s="632">
        <v>2750</v>
      </c>
      <c r="DE14" s="624"/>
      <c r="DF14" s="624"/>
      <c r="DG14" s="624"/>
      <c r="DH14" s="624"/>
      <c r="DI14" s="624"/>
      <c r="DJ14" s="624"/>
      <c r="DK14" s="624"/>
      <c r="DL14" s="624"/>
      <c r="DM14" s="624"/>
      <c r="DN14" s="624"/>
      <c r="DO14" s="624"/>
      <c r="DP14" s="625"/>
      <c r="DQ14" s="632">
        <v>356163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143661</v>
      </c>
      <c r="BH15" s="624"/>
      <c r="BI15" s="624"/>
      <c r="BJ15" s="624"/>
      <c r="BK15" s="624"/>
      <c r="BL15" s="624"/>
      <c r="BM15" s="624"/>
      <c r="BN15" s="625"/>
      <c r="BO15" s="626">
        <v>14.7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713037</v>
      </c>
      <c r="CS15" s="624"/>
      <c r="CT15" s="624"/>
      <c r="CU15" s="624"/>
      <c r="CV15" s="624"/>
      <c r="CW15" s="624"/>
      <c r="CX15" s="624"/>
      <c r="CY15" s="625"/>
      <c r="CZ15" s="626">
        <v>9.9</v>
      </c>
      <c r="DA15" s="626"/>
      <c r="DB15" s="626"/>
      <c r="DC15" s="626"/>
      <c r="DD15" s="632">
        <v>177648</v>
      </c>
      <c r="DE15" s="624"/>
      <c r="DF15" s="624"/>
      <c r="DG15" s="624"/>
      <c r="DH15" s="624"/>
      <c r="DI15" s="624"/>
      <c r="DJ15" s="624"/>
      <c r="DK15" s="624"/>
      <c r="DL15" s="624"/>
      <c r="DM15" s="624"/>
      <c r="DN15" s="624"/>
      <c r="DO15" s="624"/>
      <c r="DP15" s="625"/>
      <c r="DQ15" s="632">
        <v>372362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6071</v>
      </c>
      <c r="S16" s="624"/>
      <c r="T16" s="624"/>
      <c r="U16" s="624"/>
      <c r="V16" s="624"/>
      <c r="W16" s="624"/>
      <c r="X16" s="624"/>
      <c r="Y16" s="625"/>
      <c r="Z16" s="626">
        <v>0.1</v>
      </c>
      <c r="AA16" s="626"/>
      <c r="AB16" s="626"/>
      <c r="AC16" s="626"/>
      <c r="AD16" s="627">
        <v>6071</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12762</v>
      </c>
      <c r="S17" s="624"/>
      <c r="T17" s="624"/>
      <c r="U17" s="624"/>
      <c r="V17" s="624"/>
      <c r="W17" s="624"/>
      <c r="X17" s="624"/>
      <c r="Y17" s="625"/>
      <c r="Z17" s="626">
        <v>0.2</v>
      </c>
      <c r="AA17" s="626"/>
      <c r="AB17" s="626"/>
      <c r="AC17" s="626"/>
      <c r="AD17" s="627">
        <v>12762</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596634</v>
      </c>
      <c r="CS17" s="624"/>
      <c r="CT17" s="624"/>
      <c r="CU17" s="624"/>
      <c r="CV17" s="624"/>
      <c r="CW17" s="624"/>
      <c r="CX17" s="624"/>
      <c r="CY17" s="625"/>
      <c r="CZ17" s="626">
        <v>8.3000000000000007</v>
      </c>
      <c r="DA17" s="626"/>
      <c r="DB17" s="626"/>
      <c r="DC17" s="626"/>
      <c r="DD17" s="632" t="s">
        <v>122</v>
      </c>
      <c r="DE17" s="624"/>
      <c r="DF17" s="624"/>
      <c r="DG17" s="624"/>
      <c r="DH17" s="624"/>
      <c r="DI17" s="624"/>
      <c r="DJ17" s="624"/>
      <c r="DK17" s="624"/>
      <c r="DL17" s="624"/>
      <c r="DM17" s="624"/>
      <c r="DN17" s="624"/>
      <c r="DO17" s="624"/>
      <c r="DP17" s="625"/>
      <c r="DQ17" s="632">
        <v>592052</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9340</v>
      </c>
      <c r="S18" s="624"/>
      <c r="T18" s="624"/>
      <c r="U18" s="624"/>
      <c r="V18" s="624"/>
      <c r="W18" s="624"/>
      <c r="X18" s="624"/>
      <c r="Y18" s="625"/>
      <c r="Z18" s="626">
        <v>0.1</v>
      </c>
      <c r="AA18" s="626"/>
      <c r="AB18" s="626"/>
      <c r="AC18" s="626"/>
      <c r="AD18" s="627">
        <v>9340</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8441</v>
      </c>
      <c r="S19" s="624"/>
      <c r="T19" s="624"/>
      <c r="U19" s="624"/>
      <c r="V19" s="624"/>
      <c r="W19" s="624"/>
      <c r="X19" s="624"/>
      <c r="Y19" s="625"/>
      <c r="Z19" s="626">
        <v>0.1</v>
      </c>
      <c r="AA19" s="626"/>
      <c r="AB19" s="626"/>
      <c r="AC19" s="626"/>
      <c r="AD19" s="627">
        <v>8441</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875</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899</v>
      </c>
      <c r="S20" s="624"/>
      <c r="T20" s="624"/>
      <c r="U20" s="624"/>
      <c r="V20" s="624"/>
      <c r="W20" s="624"/>
      <c r="X20" s="624"/>
      <c r="Y20" s="625"/>
      <c r="Z20" s="626">
        <v>0</v>
      </c>
      <c r="AA20" s="626"/>
      <c r="AB20" s="626"/>
      <c r="AC20" s="626"/>
      <c r="AD20" s="627">
        <v>899</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875</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7166749</v>
      </c>
      <c r="CS20" s="624"/>
      <c r="CT20" s="624"/>
      <c r="CU20" s="624"/>
      <c r="CV20" s="624"/>
      <c r="CW20" s="624"/>
      <c r="CX20" s="624"/>
      <c r="CY20" s="625"/>
      <c r="CZ20" s="626">
        <v>100</v>
      </c>
      <c r="DA20" s="626"/>
      <c r="DB20" s="626"/>
      <c r="DC20" s="626"/>
      <c r="DD20" s="632">
        <v>667936</v>
      </c>
      <c r="DE20" s="624"/>
      <c r="DF20" s="624"/>
      <c r="DG20" s="624"/>
      <c r="DH20" s="624"/>
      <c r="DI20" s="624"/>
      <c r="DJ20" s="624"/>
      <c r="DK20" s="624"/>
      <c r="DL20" s="624"/>
      <c r="DM20" s="624"/>
      <c r="DN20" s="624"/>
      <c r="DO20" s="624"/>
      <c r="DP20" s="625"/>
      <c r="DQ20" s="632">
        <v>4759448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3093676</v>
      </c>
      <c r="S21" s="624"/>
      <c r="T21" s="624"/>
      <c r="U21" s="624"/>
      <c r="V21" s="624"/>
      <c r="W21" s="624"/>
      <c r="X21" s="624"/>
      <c r="Y21" s="625"/>
      <c r="Z21" s="626">
        <v>40.200000000000003</v>
      </c>
      <c r="AA21" s="626"/>
      <c r="AB21" s="626"/>
      <c r="AC21" s="626"/>
      <c r="AD21" s="627">
        <v>2773644</v>
      </c>
      <c r="AE21" s="627"/>
      <c r="AF21" s="627"/>
      <c r="AG21" s="627"/>
      <c r="AH21" s="627"/>
      <c r="AI21" s="627"/>
      <c r="AJ21" s="627"/>
      <c r="AK21" s="627"/>
      <c r="AL21" s="628">
        <v>66.8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875</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2773644</v>
      </c>
      <c r="S22" s="624"/>
      <c r="T22" s="624"/>
      <c r="U22" s="624"/>
      <c r="V22" s="624"/>
      <c r="W22" s="624"/>
      <c r="X22" s="624"/>
      <c r="Y22" s="625"/>
      <c r="Z22" s="626">
        <v>36</v>
      </c>
      <c r="AA22" s="626"/>
      <c r="AB22" s="626"/>
      <c r="AC22" s="626"/>
      <c r="AD22" s="627">
        <v>2773644</v>
      </c>
      <c r="AE22" s="627"/>
      <c r="AF22" s="627"/>
      <c r="AG22" s="627"/>
      <c r="AH22" s="627"/>
      <c r="AI22" s="627"/>
      <c r="AJ22" s="627"/>
      <c r="AK22" s="627"/>
      <c r="AL22" s="628">
        <v>66.8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320027</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3012971</v>
      </c>
      <c r="CS24" s="613"/>
      <c r="CT24" s="613"/>
      <c r="CU24" s="613"/>
      <c r="CV24" s="613"/>
      <c r="CW24" s="613"/>
      <c r="CX24" s="613"/>
      <c r="CY24" s="614"/>
      <c r="CZ24" s="617">
        <v>42</v>
      </c>
      <c r="DA24" s="618"/>
      <c r="DB24" s="618"/>
      <c r="DC24" s="634"/>
      <c r="DD24" s="655">
        <v>1932286</v>
      </c>
      <c r="DE24" s="613"/>
      <c r="DF24" s="613"/>
      <c r="DG24" s="613"/>
      <c r="DH24" s="613"/>
      <c r="DI24" s="613"/>
      <c r="DJ24" s="613"/>
      <c r="DK24" s="614"/>
      <c r="DL24" s="655">
        <v>1695505</v>
      </c>
      <c r="DM24" s="613"/>
      <c r="DN24" s="613"/>
      <c r="DO24" s="613"/>
      <c r="DP24" s="613"/>
      <c r="DQ24" s="613"/>
      <c r="DR24" s="613"/>
      <c r="DS24" s="613"/>
      <c r="DT24" s="613"/>
      <c r="DU24" s="613"/>
      <c r="DV24" s="614"/>
      <c r="DW24" s="617">
        <v>40.700000000000003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4445455</v>
      </c>
      <c r="S25" s="624"/>
      <c r="T25" s="624"/>
      <c r="U25" s="624"/>
      <c r="V25" s="624"/>
      <c r="W25" s="624"/>
      <c r="X25" s="624"/>
      <c r="Y25" s="625"/>
      <c r="Z25" s="626">
        <v>57.7</v>
      </c>
      <c r="AA25" s="626"/>
      <c r="AB25" s="626"/>
      <c r="AC25" s="626"/>
      <c r="AD25" s="627">
        <v>4125423</v>
      </c>
      <c r="AE25" s="627"/>
      <c r="AF25" s="627"/>
      <c r="AG25" s="627"/>
      <c r="AH25" s="627"/>
      <c r="AI25" s="627"/>
      <c r="AJ25" s="627"/>
      <c r="AK25" s="627"/>
      <c r="AL25" s="628">
        <v>99.3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957447</v>
      </c>
      <c r="CS25" s="644"/>
      <c r="CT25" s="644"/>
      <c r="CU25" s="644"/>
      <c r="CV25" s="644"/>
      <c r="CW25" s="644"/>
      <c r="CX25" s="644"/>
      <c r="CY25" s="645"/>
      <c r="CZ25" s="628">
        <v>13.4</v>
      </c>
      <c r="DA25" s="656"/>
      <c r="DB25" s="656"/>
      <c r="DC25" s="658"/>
      <c r="DD25" s="632">
        <v>819363</v>
      </c>
      <c r="DE25" s="644"/>
      <c r="DF25" s="644"/>
      <c r="DG25" s="644"/>
      <c r="DH25" s="644"/>
      <c r="DI25" s="644"/>
      <c r="DJ25" s="644"/>
      <c r="DK25" s="645"/>
      <c r="DL25" s="632">
        <v>793654</v>
      </c>
      <c r="DM25" s="644"/>
      <c r="DN25" s="644"/>
      <c r="DO25" s="644"/>
      <c r="DP25" s="644"/>
      <c r="DQ25" s="644"/>
      <c r="DR25" s="644"/>
      <c r="DS25" s="644"/>
      <c r="DT25" s="644"/>
      <c r="DU25" s="644"/>
      <c r="DV25" s="645"/>
      <c r="DW25" s="628">
        <v>19</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1141</v>
      </c>
      <c r="S26" s="624"/>
      <c r="T26" s="624"/>
      <c r="U26" s="624"/>
      <c r="V26" s="624"/>
      <c r="W26" s="624"/>
      <c r="X26" s="624"/>
      <c r="Y26" s="625"/>
      <c r="Z26" s="626">
        <v>0</v>
      </c>
      <c r="AA26" s="626"/>
      <c r="AB26" s="626"/>
      <c r="AC26" s="626"/>
      <c r="AD26" s="627">
        <v>1141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513875</v>
      </c>
      <c r="CS26" s="624"/>
      <c r="CT26" s="624"/>
      <c r="CU26" s="624"/>
      <c r="CV26" s="624"/>
      <c r="CW26" s="624"/>
      <c r="CX26" s="624"/>
      <c r="CY26" s="625"/>
      <c r="CZ26" s="628">
        <v>7.2</v>
      </c>
      <c r="DA26" s="656"/>
      <c r="DB26" s="656"/>
      <c r="DC26" s="658"/>
      <c r="DD26" s="632">
        <v>471505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4938</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976495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1458890</v>
      </c>
      <c r="CS27" s="644"/>
      <c r="CT27" s="644"/>
      <c r="CU27" s="644"/>
      <c r="CV27" s="644"/>
      <c r="CW27" s="644"/>
      <c r="CX27" s="644"/>
      <c r="CY27" s="645"/>
      <c r="CZ27" s="628">
        <v>20.399999999999999</v>
      </c>
      <c r="DA27" s="656"/>
      <c r="DB27" s="656"/>
      <c r="DC27" s="658"/>
      <c r="DD27" s="632">
        <v>520871</v>
      </c>
      <c r="DE27" s="644"/>
      <c r="DF27" s="644"/>
      <c r="DG27" s="644"/>
      <c r="DH27" s="644"/>
      <c r="DI27" s="644"/>
      <c r="DJ27" s="644"/>
      <c r="DK27" s="645"/>
      <c r="DL27" s="632">
        <v>309799</v>
      </c>
      <c r="DM27" s="644"/>
      <c r="DN27" s="644"/>
      <c r="DO27" s="644"/>
      <c r="DP27" s="644"/>
      <c r="DQ27" s="644"/>
      <c r="DR27" s="644"/>
      <c r="DS27" s="644"/>
      <c r="DT27" s="644"/>
      <c r="DU27" s="644"/>
      <c r="DV27" s="645"/>
      <c r="DW27" s="628">
        <v>7.4</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45813</v>
      </c>
      <c r="S28" s="624"/>
      <c r="T28" s="624"/>
      <c r="U28" s="624"/>
      <c r="V28" s="624"/>
      <c r="W28" s="624"/>
      <c r="X28" s="624"/>
      <c r="Y28" s="625"/>
      <c r="Z28" s="626">
        <v>0.6</v>
      </c>
      <c r="AA28" s="626"/>
      <c r="AB28" s="626"/>
      <c r="AC28" s="626"/>
      <c r="AD28" s="627">
        <v>1164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596634</v>
      </c>
      <c r="CS28" s="624"/>
      <c r="CT28" s="624"/>
      <c r="CU28" s="624"/>
      <c r="CV28" s="624"/>
      <c r="CW28" s="624"/>
      <c r="CX28" s="624"/>
      <c r="CY28" s="625"/>
      <c r="CZ28" s="628">
        <v>8.3000000000000007</v>
      </c>
      <c r="DA28" s="656"/>
      <c r="DB28" s="656"/>
      <c r="DC28" s="658"/>
      <c r="DD28" s="632">
        <v>592052</v>
      </c>
      <c r="DE28" s="624"/>
      <c r="DF28" s="624"/>
      <c r="DG28" s="624"/>
      <c r="DH28" s="624"/>
      <c r="DI28" s="624"/>
      <c r="DJ28" s="624"/>
      <c r="DK28" s="625"/>
      <c r="DL28" s="632">
        <v>592052</v>
      </c>
      <c r="DM28" s="624"/>
      <c r="DN28" s="624"/>
      <c r="DO28" s="624"/>
      <c r="DP28" s="624"/>
      <c r="DQ28" s="624"/>
      <c r="DR28" s="624"/>
      <c r="DS28" s="624"/>
      <c r="DT28" s="624"/>
      <c r="DU28" s="624"/>
      <c r="DV28" s="625"/>
      <c r="DW28" s="628">
        <v>14.2</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11591</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596634</v>
      </c>
      <c r="CS29" s="644"/>
      <c r="CT29" s="644"/>
      <c r="CU29" s="644"/>
      <c r="CV29" s="644"/>
      <c r="CW29" s="644"/>
      <c r="CX29" s="644"/>
      <c r="CY29" s="645"/>
      <c r="CZ29" s="628">
        <v>8.3000000000000007</v>
      </c>
      <c r="DA29" s="656"/>
      <c r="DB29" s="656"/>
      <c r="DC29" s="658"/>
      <c r="DD29" s="632">
        <v>592052</v>
      </c>
      <c r="DE29" s="644"/>
      <c r="DF29" s="644"/>
      <c r="DG29" s="644"/>
      <c r="DH29" s="644"/>
      <c r="DI29" s="644"/>
      <c r="DJ29" s="644"/>
      <c r="DK29" s="645"/>
      <c r="DL29" s="632">
        <v>592052</v>
      </c>
      <c r="DM29" s="644"/>
      <c r="DN29" s="644"/>
      <c r="DO29" s="644"/>
      <c r="DP29" s="644"/>
      <c r="DQ29" s="644"/>
      <c r="DR29" s="644"/>
      <c r="DS29" s="644"/>
      <c r="DT29" s="644"/>
      <c r="DU29" s="644"/>
      <c r="DV29" s="645"/>
      <c r="DW29" s="628">
        <v>14.2</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1213410</v>
      </c>
      <c r="S30" s="624"/>
      <c r="T30" s="624"/>
      <c r="U30" s="624"/>
      <c r="V30" s="624"/>
      <c r="W30" s="624"/>
      <c r="X30" s="624"/>
      <c r="Y30" s="625"/>
      <c r="Z30" s="626">
        <v>15.8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571312</v>
      </c>
      <c r="CS30" s="624"/>
      <c r="CT30" s="624"/>
      <c r="CU30" s="624"/>
      <c r="CV30" s="624"/>
      <c r="CW30" s="624"/>
      <c r="CX30" s="624"/>
      <c r="CY30" s="625"/>
      <c r="CZ30" s="628">
        <v>8</v>
      </c>
      <c r="DA30" s="656"/>
      <c r="DB30" s="656"/>
      <c r="DC30" s="658"/>
      <c r="DD30" s="632">
        <v>567834</v>
      </c>
      <c r="DE30" s="624"/>
      <c r="DF30" s="624"/>
      <c r="DG30" s="624"/>
      <c r="DH30" s="624"/>
      <c r="DI30" s="624"/>
      <c r="DJ30" s="624"/>
      <c r="DK30" s="625"/>
      <c r="DL30" s="632">
        <v>567834</v>
      </c>
      <c r="DM30" s="624"/>
      <c r="DN30" s="624"/>
      <c r="DO30" s="624"/>
      <c r="DP30" s="624"/>
      <c r="DQ30" s="624"/>
      <c r="DR30" s="624"/>
      <c r="DS30" s="624"/>
      <c r="DT30" s="624"/>
      <c r="DU30" s="624"/>
      <c r="DV30" s="625"/>
      <c r="DW30" s="628">
        <v>13.6</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98.6</v>
      </c>
      <c r="BH31" s="667"/>
      <c r="BI31" s="667"/>
      <c r="BJ31" s="667"/>
      <c r="BK31" s="667"/>
      <c r="BL31" s="667"/>
      <c r="BM31" s="618">
        <v>94</v>
      </c>
      <c r="BN31" s="667"/>
      <c r="BO31" s="667"/>
      <c r="BP31" s="667"/>
      <c r="BQ31" s="668"/>
      <c r="BR31" s="670">
        <v>98.7</v>
      </c>
      <c r="BS31" s="667"/>
      <c r="BT31" s="667"/>
      <c r="BU31" s="667"/>
      <c r="BV31" s="667"/>
      <c r="BW31" s="667"/>
      <c r="BX31" s="618">
        <v>93.9</v>
      </c>
      <c r="BY31" s="667"/>
      <c r="BZ31" s="667"/>
      <c r="CA31" s="667"/>
      <c r="CB31" s="668"/>
      <c r="CD31" s="663"/>
      <c r="CE31" s="664"/>
      <c r="CF31" s="620" t="s">
        <v>301</v>
      </c>
      <c r="CG31" s="621"/>
      <c r="CH31" s="621"/>
      <c r="CI31" s="621"/>
      <c r="CJ31" s="621"/>
      <c r="CK31" s="621"/>
      <c r="CL31" s="621"/>
      <c r="CM31" s="621"/>
      <c r="CN31" s="621"/>
      <c r="CO31" s="621"/>
      <c r="CP31" s="621"/>
      <c r="CQ31" s="622"/>
      <c r="CR31" s="623">
        <v>25322</v>
      </c>
      <c r="CS31" s="644"/>
      <c r="CT31" s="644"/>
      <c r="CU31" s="644"/>
      <c r="CV31" s="644"/>
      <c r="CW31" s="644"/>
      <c r="CX31" s="644"/>
      <c r="CY31" s="645"/>
      <c r="CZ31" s="628">
        <v>0.4</v>
      </c>
      <c r="DA31" s="656"/>
      <c r="DB31" s="656"/>
      <c r="DC31" s="658"/>
      <c r="DD31" s="632">
        <v>24218</v>
      </c>
      <c r="DE31" s="644"/>
      <c r="DF31" s="644"/>
      <c r="DG31" s="644"/>
      <c r="DH31" s="644"/>
      <c r="DI31" s="644"/>
      <c r="DJ31" s="644"/>
      <c r="DK31" s="645"/>
      <c r="DL31" s="632">
        <v>24218</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546661</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98.3</v>
      </c>
      <c r="BH32" s="644"/>
      <c r="BI32" s="644"/>
      <c r="BJ32" s="644"/>
      <c r="BK32" s="644"/>
      <c r="BL32" s="644"/>
      <c r="BM32" s="629">
        <v>94.2</v>
      </c>
      <c r="BN32" s="644"/>
      <c r="BO32" s="644"/>
      <c r="BP32" s="644"/>
      <c r="BQ32" s="669"/>
      <c r="BR32" s="680">
        <v>98.6</v>
      </c>
      <c r="BS32" s="644"/>
      <c r="BT32" s="644"/>
      <c r="BU32" s="644"/>
      <c r="BV32" s="644"/>
      <c r="BW32" s="644"/>
      <c r="BX32" s="629">
        <v>94.4</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10791</v>
      </c>
      <c r="S33" s="624"/>
      <c r="T33" s="624"/>
      <c r="U33" s="624"/>
      <c r="V33" s="624"/>
      <c r="W33" s="624"/>
      <c r="X33" s="624"/>
      <c r="Y33" s="625"/>
      <c r="Z33" s="626">
        <v>0.1</v>
      </c>
      <c r="AA33" s="626"/>
      <c r="AB33" s="626"/>
      <c r="AC33" s="626"/>
      <c r="AD33" s="627">
        <v>1191</v>
      </c>
      <c r="AE33" s="627"/>
      <c r="AF33" s="627"/>
      <c r="AG33" s="627"/>
      <c r="AH33" s="627"/>
      <c r="AI33" s="627"/>
      <c r="AJ33" s="627"/>
      <c r="AK33" s="627"/>
      <c r="AL33" s="628">
        <v>0</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98.4</v>
      </c>
      <c r="BH33" s="682"/>
      <c r="BI33" s="682"/>
      <c r="BJ33" s="682"/>
      <c r="BK33" s="682"/>
      <c r="BL33" s="682"/>
      <c r="BM33" s="683">
        <v>91.8</v>
      </c>
      <c r="BN33" s="682"/>
      <c r="BO33" s="682"/>
      <c r="BP33" s="682"/>
      <c r="BQ33" s="684"/>
      <c r="BR33" s="681">
        <v>98.3</v>
      </c>
      <c r="BS33" s="682"/>
      <c r="BT33" s="682"/>
      <c r="BU33" s="682"/>
      <c r="BV33" s="682"/>
      <c r="BW33" s="682"/>
      <c r="BX33" s="683">
        <v>91.3</v>
      </c>
      <c r="BY33" s="682"/>
      <c r="BZ33" s="682"/>
      <c r="CA33" s="682"/>
      <c r="CB33" s="684"/>
      <c r="CD33" s="620" t="s">
        <v>308</v>
      </c>
      <c r="CE33" s="621"/>
      <c r="CF33" s="621"/>
      <c r="CG33" s="621"/>
      <c r="CH33" s="621"/>
      <c r="CI33" s="621"/>
      <c r="CJ33" s="621"/>
      <c r="CK33" s="621"/>
      <c r="CL33" s="621"/>
      <c r="CM33" s="621"/>
      <c r="CN33" s="621"/>
      <c r="CO33" s="621"/>
      <c r="CP33" s="621"/>
      <c r="CQ33" s="622"/>
      <c r="CR33" s="623">
        <v>3485842</v>
      </c>
      <c r="CS33" s="644"/>
      <c r="CT33" s="644"/>
      <c r="CU33" s="644"/>
      <c r="CV33" s="644"/>
      <c r="CW33" s="644"/>
      <c r="CX33" s="644"/>
      <c r="CY33" s="645"/>
      <c r="CZ33" s="628">
        <v>48.6</v>
      </c>
      <c r="DA33" s="656"/>
      <c r="DB33" s="656"/>
      <c r="DC33" s="658"/>
      <c r="DD33" s="632">
        <v>2769788</v>
      </c>
      <c r="DE33" s="644"/>
      <c r="DF33" s="644"/>
      <c r="DG33" s="644"/>
      <c r="DH33" s="644"/>
      <c r="DI33" s="644"/>
      <c r="DJ33" s="644"/>
      <c r="DK33" s="645"/>
      <c r="DL33" s="632">
        <v>2215144</v>
      </c>
      <c r="DM33" s="644"/>
      <c r="DN33" s="644"/>
      <c r="DO33" s="644"/>
      <c r="DP33" s="644"/>
      <c r="DQ33" s="644"/>
      <c r="DR33" s="644"/>
      <c r="DS33" s="644"/>
      <c r="DT33" s="644"/>
      <c r="DU33" s="644"/>
      <c r="DV33" s="645"/>
      <c r="DW33" s="628">
        <v>53.1</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113244</v>
      </c>
      <c r="S34" s="624"/>
      <c r="T34" s="624"/>
      <c r="U34" s="624"/>
      <c r="V34" s="624"/>
      <c r="W34" s="624"/>
      <c r="X34" s="624"/>
      <c r="Y34" s="625"/>
      <c r="Z34" s="626">
        <v>1.5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843343</v>
      </c>
      <c r="CS34" s="624"/>
      <c r="CT34" s="624"/>
      <c r="CU34" s="624"/>
      <c r="CV34" s="624"/>
      <c r="CW34" s="624"/>
      <c r="CX34" s="624"/>
      <c r="CY34" s="625"/>
      <c r="CZ34" s="628">
        <v>11.8</v>
      </c>
      <c r="DA34" s="656"/>
      <c r="DB34" s="656"/>
      <c r="DC34" s="658"/>
      <c r="DD34" s="632">
        <v>575443</v>
      </c>
      <c r="DE34" s="624"/>
      <c r="DF34" s="624"/>
      <c r="DG34" s="624"/>
      <c r="DH34" s="624"/>
      <c r="DI34" s="624"/>
      <c r="DJ34" s="624"/>
      <c r="DK34" s="625"/>
      <c r="DL34" s="632">
        <v>498289</v>
      </c>
      <c r="DM34" s="624"/>
      <c r="DN34" s="624"/>
      <c r="DO34" s="624"/>
      <c r="DP34" s="624"/>
      <c r="DQ34" s="624"/>
      <c r="DR34" s="624"/>
      <c r="DS34" s="624"/>
      <c r="DT34" s="624"/>
      <c r="DU34" s="624"/>
      <c r="DV34" s="625"/>
      <c r="DW34" s="628">
        <v>11.9</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293700</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129626</v>
      </c>
      <c r="CS35" s="644"/>
      <c r="CT35" s="644"/>
      <c r="CU35" s="644"/>
      <c r="CV35" s="644"/>
      <c r="CW35" s="644"/>
      <c r="CX35" s="644"/>
      <c r="CY35" s="645"/>
      <c r="CZ35" s="628">
        <v>1.8</v>
      </c>
      <c r="DA35" s="656"/>
      <c r="DB35" s="656"/>
      <c r="DC35" s="658"/>
      <c r="DD35" s="632">
        <v>98439</v>
      </c>
      <c r="DE35" s="644"/>
      <c r="DF35" s="644"/>
      <c r="DG35" s="644"/>
      <c r="DH35" s="644"/>
      <c r="DI35" s="644"/>
      <c r="DJ35" s="644"/>
      <c r="DK35" s="645"/>
      <c r="DL35" s="632">
        <v>84529</v>
      </c>
      <c r="DM35" s="644"/>
      <c r="DN35" s="644"/>
      <c r="DO35" s="644"/>
      <c r="DP35" s="644"/>
      <c r="DQ35" s="644"/>
      <c r="DR35" s="644"/>
      <c r="DS35" s="644"/>
      <c r="DT35" s="644"/>
      <c r="DU35" s="644"/>
      <c r="DV35" s="645"/>
      <c r="DW35" s="628">
        <v>2</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251801</v>
      </c>
      <c r="S36" s="624"/>
      <c r="T36" s="624"/>
      <c r="U36" s="624"/>
      <c r="V36" s="624"/>
      <c r="W36" s="624"/>
      <c r="X36" s="624"/>
      <c r="Y36" s="625"/>
      <c r="Z36" s="626">
        <v>3.3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1478055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53270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1709142</v>
      </c>
      <c r="CS36" s="624"/>
      <c r="CT36" s="624"/>
      <c r="CU36" s="624"/>
      <c r="CV36" s="624"/>
      <c r="CW36" s="624"/>
      <c r="CX36" s="624"/>
      <c r="CY36" s="625"/>
      <c r="CZ36" s="628">
        <v>23.8</v>
      </c>
      <c r="DA36" s="656"/>
      <c r="DB36" s="656"/>
      <c r="DC36" s="658"/>
      <c r="DD36" s="632">
        <v>1426702</v>
      </c>
      <c r="DE36" s="624"/>
      <c r="DF36" s="624"/>
      <c r="DG36" s="624"/>
      <c r="DH36" s="624"/>
      <c r="DI36" s="624"/>
      <c r="DJ36" s="624"/>
      <c r="DK36" s="625"/>
      <c r="DL36" s="632">
        <v>1096593</v>
      </c>
      <c r="DM36" s="624"/>
      <c r="DN36" s="624"/>
      <c r="DO36" s="624"/>
      <c r="DP36" s="624"/>
      <c r="DQ36" s="624"/>
      <c r="DR36" s="624"/>
      <c r="DS36" s="624"/>
      <c r="DT36" s="624"/>
      <c r="DU36" s="624"/>
      <c r="DV36" s="625"/>
      <c r="DW36" s="628">
        <v>26.3</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143693</v>
      </c>
      <c r="S37" s="624"/>
      <c r="T37" s="624"/>
      <c r="U37" s="624"/>
      <c r="V37" s="624"/>
      <c r="W37" s="624"/>
      <c r="X37" s="624"/>
      <c r="Y37" s="625"/>
      <c r="Z37" s="626">
        <v>1.9</v>
      </c>
      <c r="AA37" s="626"/>
      <c r="AB37" s="626"/>
      <c r="AC37" s="626"/>
      <c r="AD37" s="627">
        <v>23651</v>
      </c>
      <c r="AE37" s="627"/>
      <c r="AF37" s="627"/>
      <c r="AG37" s="627"/>
      <c r="AH37" s="627"/>
      <c r="AI37" s="627"/>
      <c r="AJ37" s="627"/>
      <c r="AK37" s="627"/>
      <c r="AL37" s="628">
        <v>0.6</v>
      </c>
      <c r="AM37" s="629"/>
      <c r="AN37" s="629"/>
      <c r="AO37" s="630"/>
      <c r="AQ37" s="686" t="s">
        <v>320</v>
      </c>
      <c r="AR37" s="687"/>
      <c r="AS37" s="687"/>
      <c r="AT37" s="687"/>
      <c r="AU37" s="687"/>
      <c r="AV37" s="687"/>
      <c r="AW37" s="687"/>
      <c r="AX37" s="687"/>
      <c r="AY37" s="688"/>
      <c r="AZ37" s="623">
        <v>509266</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43892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510692</v>
      </c>
      <c r="CS37" s="644"/>
      <c r="CT37" s="644"/>
      <c r="CU37" s="644"/>
      <c r="CV37" s="644"/>
      <c r="CW37" s="644"/>
      <c r="CX37" s="644"/>
      <c r="CY37" s="645"/>
      <c r="CZ37" s="628">
        <v>7.1</v>
      </c>
      <c r="DA37" s="656"/>
      <c r="DB37" s="656"/>
      <c r="DC37" s="658"/>
      <c r="DD37" s="632">
        <v>452292</v>
      </c>
      <c r="DE37" s="644"/>
      <c r="DF37" s="644"/>
      <c r="DG37" s="644"/>
      <c r="DH37" s="644"/>
      <c r="DI37" s="644"/>
      <c r="DJ37" s="644"/>
      <c r="DK37" s="645"/>
      <c r="DL37" s="632">
        <v>428836</v>
      </c>
      <c r="DM37" s="644"/>
      <c r="DN37" s="644"/>
      <c r="DO37" s="644"/>
      <c r="DP37" s="644"/>
      <c r="DQ37" s="644"/>
      <c r="DR37" s="644"/>
      <c r="DS37" s="644"/>
      <c r="DT37" s="644"/>
      <c r="DU37" s="644"/>
      <c r="DV37" s="645"/>
      <c r="DW37" s="628">
        <v>10.3</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620548</v>
      </c>
      <c r="S38" s="624"/>
      <c r="T38" s="624"/>
      <c r="U38" s="624"/>
      <c r="V38" s="624"/>
      <c r="W38" s="624"/>
      <c r="X38" s="624"/>
      <c r="Y38" s="625"/>
      <c r="Z38" s="626">
        <v>8.1</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237241</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2125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633156</v>
      </c>
      <c r="CS38" s="624"/>
      <c r="CT38" s="624"/>
      <c r="CU38" s="624"/>
      <c r="CV38" s="624"/>
      <c r="CW38" s="624"/>
      <c r="CX38" s="624"/>
      <c r="CY38" s="625"/>
      <c r="CZ38" s="628">
        <v>8.8000000000000007</v>
      </c>
      <c r="DA38" s="656"/>
      <c r="DB38" s="656"/>
      <c r="DC38" s="658"/>
      <c r="DD38" s="632">
        <v>521611</v>
      </c>
      <c r="DE38" s="624"/>
      <c r="DF38" s="624"/>
      <c r="DG38" s="624"/>
      <c r="DH38" s="624"/>
      <c r="DI38" s="624"/>
      <c r="DJ38" s="624"/>
      <c r="DK38" s="625"/>
      <c r="DL38" s="632">
        <v>512233</v>
      </c>
      <c r="DM38" s="624"/>
      <c r="DN38" s="624"/>
      <c r="DO38" s="624"/>
      <c r="DP38" s="624"/>
      <c r="DQ38" s="624"/>
      <c r="DR38" s="624"/>
      <c r="DS38" s="624"/>
      <c r="DT38" s="624"/>
      <c r="DU38" s="624"/>
      <c r="DV38" s="625"/>
      <c r="DW38" s="628">
        <v>12.3</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98392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3507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146435</v>
      </c>
      <c r="CS39" s="644"/>
      <c r="CT39" s="644"/>
      <c r="CU39" s="644"/>
      <c r="CV39" s="644"/>
      <c r="CW39" s="644"/>
      <c r="CX39" s="644"/>
      <c r="CY39" s="645"/>
      <c r="CZ39" s="628">
        <v>2</v>
      </c>
      <c r="DA39" s="656"/>
      <c r="DB39" s="656"/>
      <c r="DC39" s="658"/>
      <c r="DD39" s="632">
        <v>123453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18248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73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24140</v>
      </c>
      <c r="CS40" s="624"/>
      <c r="CT40" s="624"/>
      <c r="CU40" s="624"/>
      <c r="CV40" s="624"/>
      <c r="CW40" s="624"/>
      <c r="CX40" s="624"/>
      <c r="CY40" s="625"/>
      <c r="CZ40" s="628">
        <v>0.3</v>
      </c>
      <c r="DA40" s="656"/>
      <c r="DB40" s="656"/>
      <c r="DC40" s="658"/>
      <c r="DD40" s="632">
        <v>24140</v>
      </c>
      <c r="DE40" s="624"/>
      <c r="DF40" s="624"/>
      <c r="DG40" s="624"/>
      <c r="DH40" s="624"/>
      <c r="DI40" s="624"/>
      <c r="DJ40" s="624"/>
      <c r="DK40" s="625"/>
      <c r="DL40" s="632">
        <v>23500</v>
      </c>
      <c r="DM40" s="624"/>
      <c r="DN40" s="624"/>
      <c r="DO40" s="624"/>
      <c r="DP40" s="624"/>
      <c r="DQ40" s="624"/>
      <c r="DR40" s="624"/>
      <c r="DS40" s="624"/>
      <c r="DT40" s="624"/>
      <c r="DU40" s="624"/>
      <c r="DV40" s="625"/>
      <c r="DW40" s="628">
        <v>0.6</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7702786</v>
      </c>
      <c r="S41" s="696"/>
      <c r="T41" s="696"/>
      <c r="U41" s="696"/>
      <c r="V41" s="696"/>
      <c r="W41" s="696"/>
      <c r="X41" s="696"/>
      <c r="Y41" s="700"/>
      <c r="Z41" s="701">
        <v>100</v>
      </c>
      <c r="AA41" s="701"/>
      <c r="AB41" s="701"/>
      <c r="AC41" s="701"/>
      <c r="AD41" s="702">
        <v>4152570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103927</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529229</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309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667936</v>
      </c>
      <c r="CS42" s="644"/>
      <c r="CT42" s="644"/>
      <c r="CU42" s="644"/>
      <c r="CV42" s="644"/>
      <c r="CW42" s="644"/>
      <c r="CX42" s="644"/>
      <c r="CY42" s="645"/>
      <c r="CZ42" s="628">
        <v>9.3000000000000007</v>
      </c>
      <c r="DA42" s="656"/>
      <c r="DB42" s="656"/>
      <c r="DC42" s="658"/>
      <c r="DD42" s="632">
        <v>57374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10735</v>
      </c>
      <c r="CS43" s="644"/>
      <c r="CT43" s="644"/>
      <c r="CU43" s="644"/>
      <c r="CV43" s="644"/>
      <c r="CW43" s="644"/>
      <c r="CX43" s="644"/>
      <c r="CY43" s="645"/>
      <c r="CZ43" s="628">
        <v>0.1</v>
      </c>
      <c r="DA43" s="656"/>
      <c r="DB43" s="656"/>
      <c r="DC43" s="658"/>
      <c r="DD43" s="632">
        <v>10735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667936</v>
      </c>
      <c r="CS44" s="624"/>
      <c r="CT44" s="624"/>
      <c r="CU44" s="624"/>
      <c r="CV44" s="624"/>
      <c r="CW44" s="624"/>
      <c r="CX44" s="624"/>
      <c r="CY44" s="625"/>
      <c r="CZ44" s="628">
        <v>9.3000000000000007</v>
      </c>
      <c r="DA44" s="629"/>
      <c r="DB44" s="629"/>
      <c r="DC44" s="635"/>
      <c r="DD44" s="632">
        <v>57374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297231</v>
      </c>
      <c r="CS45" s="644"/>
      <c r="CT45" s="644"/>
      <c r="CU45" s="644"/>
      <c r="CV45" s="644"/>
      <c r="CW45" s="644"/>
      <c r="CX45" s="644"/>
      <c r="CY45" s="645"/>
      <c r="CZ45" s="628">
        <v>4.0999999999999996</v>
      </c>
      <c r="DA45" s="656"/>
      <c r="DB45" s="656"/>
      <c r="DC45" s="658"/>
      <c r="DD45" s="632">
        <v>3017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322629</v>
      </c>
      <c r="CS46" s="624"/>
      <c r="CT46" s="624"/>
      <c r="CU46" s="624"/>
      <c r="CV46" s="624"/>
      <c r="CW46" s="624"/>
      <c r="CX46" s="624"/>
      <c r="CY46" s="625"/>
      <c r="CZ46" s="628">
        <v>4.5</v>
      </c>
      <c r="DA46" s="629"/>
      <c r="DB46" s="629"/>
      <c r="DC46" s="635"/>
      <c r="DD46" s="632">
        <v>51217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7166749</v>
      </c>
      <c r="CS49" s="682"/>
      <c r="CT49" s="682"/>
      <c r="CU49" s="682"/>
      <c r="CV49" s="682"/>
      <c r="CW49" s="682"/>
      <c r="CX49" s="682"/>
      <c r="CY49" s="711"/>
      <c r="CZ49" s="703">
        <v>100</v>
      </c>
      <c r="DA49" s="712"/>
      <c r="DB49" s="712"/>
      <c r="DC49" s="713"/>
      <c r="DD49" s="714">
        <v>4759448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fT91LDqd8e2dBif+N+0Gw6h9z1XEFkwQaXcpS78C4uL1eBFSCSM731VvqRLQW6jltbCwdtKQ2nOXGknD0982w==" saltValue="K4Tr/Gg3B26iSDDhtpxL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7703</v>
      </c>
      <c r="R7" s="753"/>
      <c r="S7" s="753"/>
      <c r="T7" s="753"/>
      <c r="U7" s="753"/>
      <c r="V7" s="753">
        <v>7167</v>
      </c>
      <c r="W7" s="753"/>
      <c r="X7" s="753"/>
      <c r="Y7" s="753"/>
      <c r="Z7" s="753"/>
      <c r="AA7" s="753">
        <v>536</v>
      </c>
      <c r="AB7" s="753"/>
      <c r="AC7" s="753"/>
      <c r="AD7" s="753"/>
      <c r="AE7" s="754"/>
      <c r="AF7" s="755">
        <v>508</v>
      </c>
      <c r="AG7" s="756"/>
      <c r="AH7" s="756"/>
      <c r="AI7" s="756"/>
      <c r="AJ7" s="757"/>
      <c r="AK7" s="758">
        <v>294</v>
      </c>
      <c r="AL7" s="759"/>
      <c r="AM7" s="759"/>
      <c r="AN7" s="759"/>
      <c r="AO7" s="759"/>
      <c r="AP7" s="759">
        <v>7981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4</v>
      </c>
      <c r="CI7" s="744"/>
      <c r="CJ7" s="744"/>
      <c r="CK7" s="744"/>
      <c r="CL7" s="745"/>
      <c r="CM7" s="743">
        <v>45</v>
      </c>
      <c r="CN7" s="744"/>
      <c r="CO7" s="744"/>
      <c r="CP7" s="744"/>
      <c r="CQ7" s="745"/>
      <c r="CR7" s="743">
        <v>18</v>
      </c>
      <c r="CS7" s="744"/>
      <c r="CT7" s="744"/>
      <c r="CU7" s="744"/>
      <c r="CV7" s="745"/>
      <c r="CW7" s="743" t="s">
        <v>567</v>
      </c>
      <c r="CX7" s="744"/>
      <c r="CY7" s="744"/>
      <c r="CZ7" s="744"/>
      <c r="DA7" s="745"/>
      <c r="DB7" s="743" t="s">
        <v>567</v>
      </c>
      <c r="DC7" s="744"/>
      <c r="DD7" s="744"/>
      <c r="DE7" s="744"/>
      <c r="DF7" s="745"/>
      <c r="DG7" s="743" t="s">
        <v>567</v>
      </c>
      <c r="DH7" s="744"/>
      <c r="DI7" s="744"/>
      <c r="DJ7" s="744"/>
      <c r="DK7" s="745"/>
      <c r="DL7" s="743" t="s">
        <v>567</v>
      </c>
      <c r="DM7" s="744"/>
      <c r="DN7" s="744"/>
      <c r="DO7" s="744"/>
      <c r="DP7" s="745"/>
      <c r="DQ7" s="743" t="s">
        <v>567</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51</v>
      </c>
      <c r="R8" s="784"/>
      <c r="S8" s="784"/>
      <c r="T8" s="784"/>
      <c r="U8" s="784"/>
      <c r="V8" s="784">
        <v>51</v>
      </c>
      <c r="W8" s="784"/>
      <c r="X8" s="784"/>
      <c r="Y8" s="784"/>
      <c r="Z8" s="784"/>
      <c r="AA8" s="784" t="s">
        <v>566</v>
      </c>
      <c r="AB8" s="784"/>
      <c r="AC8" s="784"/>
      <c r="AD8" s="784"/>
      <c r="AE8" s="785"/>
      <c r="AF8" s="786" t="s">
        <v>122</v>
      </c>
      <c r="AG8" s="787"/>
      <c r="AH8" s="787"/>
      <c r="AI8" s="787"/>
      <c r="AJ8" s="788"/>
      <c r="AK8" s="769" t="s">
        <v>567</v>
      </c>
      <c r="AL8" s="770"/>
      <c r="AM8" s="770"/>
      <c r="AN8" s="770"/>
      <c r="AO8" s="770"/>
      <c r="AP8" s="770" t="s">
        <v>567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7754</v>
      </c>
      <c r="R23" s="793"/>
      <c r="S23" s="793"/>
      <c r="T23" s="793"/>
      <c r="U23" s="793"/>
      <c r="V23" s="793">
        <v>7218</v>
      </c>
      <c r="W23" s="793"/>
      <c r="X23" s="793"/>
      <c r="Y23" s="793"/>
      <c r="Z23" s="793"/>
      <c r="AA23" s="793">
        <v>536</v>
      </c>
      <c r="AB23" s="793"/>
      <c r="AC23" s="793"/>
      <c r="AD23" s="793"/>
      <c r="AE23" s="794"/>
      <c r="AF23" s="795">
        <v>508</v>
      </c>
      <c r="AG23" s="793"/>
      <c r="AH23" s="793"/>
      <c r="AI23" s="793"/>
      <c r="AJ23" s="796"/>
      <c r="AK23" s="797"/>
      <c r="AL23" s="798"/>
      <c r="AM23" s="798"/>
      <c r="AN23" s="798"/>
      <c r="AO23" s="798"/>
      <c r="AP23" s="793">
        <v>7981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1674</v>
      </c>
      <c r="R28" s="823"/>
      <c r="S28" s="823"/>
      <c r="T28" s="823"/>
      <c r="U28" s="823"/>
      <c r="V28" s="823">
        <v>1621</v>
      </c>
      <c r="W28" s="823"/>
      <c r="X28" s="823"/>
      <c r="Y28" s="823"/>
      <c r="Z28" s="823"/>
      <c r="AA28" s="823">
        <v>53</v>
      </c>
      <c r="AB28" s="823"/>
      <c r="AC28" s="823"/>
      <c r="AD28" s="823"/>
      <c r="AE28" s="824"/>
      <c r="AF28" s="825">
        <v>47</v>
      </c>
      <c r="AG28" s="823"/>
      <c r="AH28" s="823"/>
      <c r="AI28" s="823"/>
      <c r="AJ28" s="826"/>
      <c r="AK28" s="827">
        <v>104</v>
      </c>
      <c r="AL28" s="828"/>
      <c r="AM28" s="828"/>
      <c r="AN28" s="828"/>
      <c r="AO28" s="828"/>
      <c r="AP28" s="828" t="s">
        <v>567</v>
      </c>
      <c r="AQ28" s="828"/>
      <c r="AR28" s="828"/>
      <c r="AS28" s="828"/>
      <c r="AT28" s="828"/>
      <c r="AU28" s="828" t="s">
        <v>567</v>
      </c>
      <c r="AV28" s="828"/>
      <c r="AW28" s="828"/>
      <c r="AX28" s="828"/>
      <c r="AY28" s="828"/>
      <c r="AZ28" s="829" t="s">
        <v>567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1888</v>
      </c>
      <c r="R29" s="784"/>
      <c r="S29" s="784"/>
      <c r="T29" s="784"/>
      <c r="U29" s="784"/>
      <c r="V29" s="784">
        <v>1841</v>
      </c>
      <c r="W29" s="784"/>
      <c r="X29" s="784"/>
      <c r="Y29" s="784"/>
      <c r="Z29" s="784"/>
      <c r="AA29" s="784">
        <v>47</v>
      </c>
      <c r="AB29" s="784"/>
      <c r="AC29" s="784"/>
      <c r="AD29" s="784"/>
      <c r="AE29" s="785"/>
      <c r="AF29" s="786">
        <v>17</v>
      </c>
      <c r="AG29" s="787"/>
      <c r="AH29" s="787"/>
      <c r="AI29" s="787"/>
      <c r="AJ29" s="788"/>
      <c r="AK29" s="834">
        <v>314</v>
      </c>
      <c r="AL29" s="830"/>
      <c r="AM29" s="830"/>
      <c r="AN29" s="830"/>
      <c r="AO29" s="830"/>
      <c r="AP29" s="830" t="s">
        <v>567</v>
      </c>
      <c r="AQ29" s="830"/>
      <c r="AR29" s="830"/>
      <c r="AS29" s="830"/>
      <c r="AT29" s="830"/>
      <c r="AU29" s="830" t="s">
        <v>567</v>
      </c>
      <c r="AV29" s="830"/>
      <c r="AW29" s="830"/>
      <c r="AX29" s="830"/>
      <c r="AY29" s="830"/>
      <c r="AZ29" s="831" t="s">
        <v>567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173</v>
      </c>
      <c r="R30" s="784"/>
      <c r="S30" s="784"/>
      <c r="T30" s="784"/>
      <c r="U30" s="784"/>
      <c r="V30" s="784">
        <v>169</v>
      </c>
      <c r="W30" s="784"/>
      <c r="X30" s="784"/>
      <c r="Y30" s="784"/>
      <c r="Z30" s="784"/>
      <c r="AA30" s="784">
        <v>4</v>
      </c>
      <c r="AB30" s="784"/>
      <c r="AC30" s="784"/>
      <c r="AD30" s="784"/>
      <c r="AE30" s="785"/>
      <c r="AF30" s="786">
        <v>4</v>
      </c>
      <c r="AG30" s="787"/>
      <c r="AH30" s="787"/>
      <c r="AI30" s="787"/>
      <c r="AJ30" s="788"/>
      <c r="AK30" s="834">
        <v>64</v>
      </c>
      <c r="AL30" s="830"/>
      <c r="AM30" s="830"/>
      <c r="AN30" s="830"/>
      <c r="AO30" s="830"/>
      <c r="AP30" s="830" t="s">
        <v>567</v>
      </c>
      <c r="AQ30" s="830"/>
      <c r="AR30" s="830"/>
      <c r="AS30" s="830"/>
      <c r="AT30" s="830"/>
      <c r="AU30" s="830" t="s">
        <v>567</v>
      </c>
      <c r="AV30" s="830"/>
      <c r="AW30" s="830"/>
      <c r="AX30" s="830"/>
      <c r="AY30" s="830"/>
      <c r="AZ30" s="831" t="s">
        <v>567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298</v>
      </c>
      <c r="R31" s="784"/>
      <c r="S31" s="784"/>
      <c r="T31" s="784"/>
      <c r="U31" s="784"/>
      <c r="V31" s="784">
        <v>281</v>
      </c>
      <c r="W31" s="784"/>
      <c r="X31" s="784"/>
      <c r="Y31" s="784"/>
      <c r="Z31" s="784"/>
      <c r="AA31" s="784">
        <v>17</v>
      </c>
      <c r="AB31" s="784"/>
      <c r="AC31" s="784"/>
      <c r="AD31" s="784"/>
      <c r="AE31" s="785"/>
      <c r="AF31" s="786">
        <v>436</v>
      </c>
      <c r="AG31" s="787"/>
      <c r="AH31" s="787"/>
      <c r="AI31" s="787"/>
      <c r="AJ31" s="788"/>
      <c r="AK31" s="834" t="s">
        <v>567</v>
      </c>
      <c r="AL31" s="830"/>
      <c r="AM31" s="830"/>
      <c r="AN31" s="830"/>
      <c r="AO31" s="830"/>
      <c r="AP31" s="830">
        <v>1283</v>
      </c>
      <c r="AQ31" s="830"/>
      <c r="AR31" s="830"/>
      <c r="AS31" s="830"/>
      <c r="AT31" s="830"/>
      <c r="AU31" s="830" t="s">
        <v>567</v>
      </c>
      <c r="AV31" s="830"/>
      <c r="AW31" s="830"/>
      <c r="AX31" s="830"/>
      <c r="AY31" s="830"/>
      <c r="AZ31" s="831" t="s">
        <v>567</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748</v>
      </c>
      <c r="R32" s="784"/>
      <c r="S32" s="784"/>
      <c r="T32" s="784"/>
      <c r="U32" s="784"/>
      <c r="V32" s="784">
        <v>515</v>
      </c>
      <c r="W32" s="784"/>
      <c r="X32" s="784"/>
      <c r="Y32" s="784"/>
      <c r="Z32" s="784"/>
      <c r="AA32" s="784">
        <v>233</v>
      </c>
      <c r="AB32" s="784"/>
      <c r="AC32" s="784"/>
      <c r="AD32" s="784"/>
      <c r="AE32" s="785"/>
      <c r="AF32" s="786">
        <v>162</v>
      </c>
      <c r="AG32" s="787"/>
      <c r="AH32" s="787"/>
      <c r="AI32" s="787"/>
      <c r="AJ32" s="788"/>
      <c r="AK32" s="834">
        <v>509</v>
      </c>
      <c r="AL32" s="830"/>
      <c r="AM32" s="830"/>
      <c r="AN32" s="830"/>
      <c r="AO32" s="830"/>
      <c r="AP32" s="830">
        <v>4064</v>
      </c>
      <c r="AQ32" s="830"/>
      <c r="AR32" s="830"/>
      <c r="AS32" s="830"/>
      <c r="AT32" s="830"/>
      <c r="AU32" s="830">
        <v>3454</v>
      </c>
      <c r="AV32" s="830"/>
      <c r="AW32" s="830"/>
      <c r="AX32" s="830"/>
      <c r="AY32" s="830"/>
      <c r="AZ32" s="831" t="s">
        <v>567</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666</v>
      </c>
      <c r="AG63" s="844"/>
      <c r="AH63" s="844"/>
      <c r="AI63" s="844"/>
      <c r="AJ63" s="845"/>
      <c r="AK63" s="846"/>
      <c r="AL63" s="841"/>
      <c r="AM63" s="841"/>
      <c r="AN63" s="841"/>
      <c r="AO63" s="841"/>
      <c r="AP63" s="844">
        <v>5346</v>
      </c>
      <c r="AQ63" s="844"/>
      <c r="AR63" s="844"/>
      <c r="AS63" s="844"/>
      <c r="AT63" s="844"/>
      <c r="AU63" s="844">
        <v>3454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895</v>
      </c>
      <c r="R68" s="866"/>
      <c r="S68" s="866"/>
      <c r="T68" s="866"/>
      <c r="U68" s="866"/>
      <c r="V68" s="866">
        <v>875</v>
      </c>
      <c r="W68" s="866"/>
      <c r="X68" s="866"/>
      <c r="Y68" s="866"/>
      <c r="Z68" s="866"/>
      <c r="AA68" s="866">
        <v>20</v>
      </c>
      <c r="AB68" s="866"/>
      <c r="AC68" s="866"/>
      <c r="AD68" s="866"/>
      <c r="AE68" s="866"/>
      <c r="AF68" s="866">
        <v>20</v>
      </c>
      <c r="AG68" s="866"/>
      <c r="AH68" s="866"/>
      <c r="AI68" s="866"/>
      <c r="AJ68" s="866"/>
      <c r="AK68" s="866">
        <v>60</v>
      </c>
      <c r="AL68" s="866"/>
      <c r="AM68" s="866"/>
      <c r="AN68" s="866"/>
      <c r="AO68" s="866"/>
      <c r="AP68" s="866" t="s">
        <v>567</v>
      </c>
      <c r="AQ68" s="866"/>
      <c r="AR68" s="866"/>
      <c r="AS68" s="866"/>
      <c r="AT68" s="866"/>
      <c r="AU68" s="866" t="s">
        <v>567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5908</v>
      </c>
      <c r="R69" s="830"/>
      <c r="S69" s="830"/>
      <c r="T69" s="830"/>
      <c r="U69" s="830"/>
      <c r="V69" s="830">
        <v>3386</v>
      </c>
      <c r="W69" s="830"/>
      <c r="X69" s="830"/>
      <c r="Y69" s="830"/>
      <c r="Z69" s="830"/>
      <c r="AA69" s="830">
        <v>2522</v>
      </c>
      <c r="AB69" s="830"/>
      <c r="AC69" s="830"/>
      <c r="AD69" s="830"/>
      <c r="AE69" s="830"/>
      <c r="AF69" s="830">
        <v>2522</v>
      </c>
      <c r="AG69" s="830"/>
      <c r="AH69" s="830"/>
      <c r="AI69" s="830"/>
      <c r="AJ69" s="830"/>
      <c r="AK69" s="830" t="s">
        <v>567</v>
      </c>
      <c r="AL69" s="830"/>
      <c r="AM69" s="830"/>
      <c r="AN69" s="830"/>
      <c r="AO69" s="830"/>
      <c r="AP69" s="830" t="s">
        <v>567</v>
      </c>
      <c r="AQ69" s="830"/>
      <c r="AR69" s="830"/>
      <c r="AS69" s="830"/>
      <c r="AT69" s="830"/>
      <c r="AU69" s="830" t="s">
        <v>567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258</v>
      </c>
      <c r="R70" s="830"/>
      <c r="S70" s="830"/>
      <c r="T70" s="830"/>
      <c r="U70" s="830"/>
      <c r="V70" s="830">
        <v>248</v>
      </c>
      <c r="W70" s="830"/>
      <c r="X70" s="830"/>
      <c r="Y70" s="830"/>
      <c r="Z70" s="830"/>
      <c r="AA70" s="830">
        <v>10</v>
      </c>
      <c r="AB70" s="830"/>
      <c r="AC70" s="830"/>
      <c r="AD70" s="830"/>
      <c r="AE70" s="830"/>
      <c r="AF70" s="830">
        <v>10</v>
      </c>
      <c r="AG70" s="830"/>
      <c r="AH70" s="830"/>
      <c r="AI70" s="830"/>
      <c r="AJ70" s="830"/>
      <c r="AK70" s="830">
        <v>15</v>
      </c>
      <c r="AL70" s="830"/>
      <c r="AM70" s="830"/>
      <c r="AN70" s="830"/>
      <c r="AO70" s="830"/>
      <c r="AP70" s="830" t="s">
        <v>567</v>
      </c>
      <c r="AQ70" s="830"/>
      <c r="AR70" s="830"/>
      <c r="AS70" s="830"/>
      <c r="AT70" s="830"/>
      <c r="AU70" s="830" t="s">
        <v>567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558</v>
      </c>
      <c r="C71" s="874"/>
      <c r="D71" s="874"/>
      <c r="E71" s="874"/>
      <c r="F71" s="874"/>
      <c r="G71" s="874"/>
      <c r="H71" s="874"/>
      <c r="I71" s="874"/>
      <c r="J71" s="874"/>
      <c r="K71" s="874"/>
      <c r="L71" s="874"/>
      <c r="M71" s="874"/>
      <c r="N71" s="874"/>
      <c r="O71" s="874"/>
      <c r="P71" s="875"/>
      <c r="Q71" s="876">
        <v>1046</v>
      </c>
      <c r="R71" s="830"/>
      <c r="S71" s="830"/>
      <c r="T71" s="830"/>
      <c r="U71" s="830"/>
      <c r="V71" s="830">
        <v>984</v>
      </c>
      <c r="W71" s="830"/>
      <c r="X71" s="830"/>
      <c r="Y71" s="830"/>
      <c r="Z71" s="830"/>
      <c r="AA71" s="830">
        <v>62</v>
      </c>
      <c r="AB71" s="830"/>
      <c r="AC71" s="830"/>
      <c r="AD71" s="830"/>
      <c r="AE71" s="830"/>
      <c r="AF71" s="830">
        <v>62</v>
      </c>
      <c r="AG71" s="830"/>
      <c r="AH71" s="830"/>
      <c r="AI71" s="830"/>
      <c r="AJ71" s="830"/>
      <c r="AK71" s="830" t="s">
        <v>567</v>
      </c>
      <c r="AL71" s="830"/>
      <c r="AM71" s="830"/>
      <c r="AN71" s="830"/>
      <c r="AO71" s="830"/>
      <c r="AP71" s="830">
        <v>56</v>
      </c>
      <c r="AQ71" s="830"/>
      <c r="AR71" s="830"/>
      <c r="AS71" s="830"/>
      <c r="AT71" s="830"/>
      <c r="AU71" s="830">
        <v>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559</v>
      </c>
      <c r="C72" s="874"/>
      <c r="D72" s="874"/>
      <c r="E72" s="874"/>
      <c r="F72" s="874"/>
      <c r="G72" s="874"/>
      <c r="H72" s="874"/>
      <c r="I72" s="874"/>
      <c r="J72" s="874"/>
      <c r="K72" s="874"/>
      <c r="L72" s="874"/>
      <c r="M72" s="874"/>
      <c r="N72" s="874"/>
      <c r="O72" s="874"/>
      <c r="P72" s="875"/>
      <c r="Q72" s="876">
        <v>2426</v>
      </c>
      <c r="R72" s="830"/>
      <c r="S72" s="830"/>
      <c r="T72" s="830"/>
      <c r="U72" s="830"/>
      <c r="V72" s="830">
        <v>2345</v>
      </c>
      <c r="W72" s="830"/>
      <c r="X72" s="830"/>
      <c r="Y72" s="830"/>
      <c r="Z72" s="830"/>
      <c r="AA72" s="830">
        <v>81</v>
      </c>
      <c r="AB72" s="830"/>
      <c r="AC72" s="830"/>
      <c r="AD72" s="830"/>
      <c r="AE72" s="830"/>
      <c r="AF72" s="830">
        <v>81</v>
      </c>
      <c r="AG72" s="830"/>
      <c r="AH72" s="830"/>
      <c r="AI72" s="830"/>
      <c r="AJ72" s="830"/>
      <c r="AK72" s="830" t="s">
        <v>567</v>
      </c>
      <c r="AL72" s="830"/>
      <c r="AM72" s="830"/>
      <c r="AN72" s="830"/>
      <c r="AO72" s="830"/>
      <c r="AP72" s="830">
        <v>6</v>
      </c>
      <c r="AQ72" s="830"/>
      <c r="AR72" s="830"/>
      <c r="AS72" s="830"/>
      <c r="AT72" s="830"/>
      <c r="AU72" s="830">
        <v>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560</v>
      </c>
      <c r="C73" s="874"/>
      <c r="D73" s="874"/>
      <c r="E73" s="874"/>
      <c r="F73" s="874"/>
      <c r="G73" s="874"/>
      <c r="H73" s="874"/>
      <c r="I73" s="874"/>
      <c r="J73" s="874"/>
      <c r="K73" s="874"/>
      <c r="L73" s="874"/>
      <c r="M73" s="874"/>
      <c r="N73" s="874"/>
      <c r="O73" s="874"/>
      <c r="P73" s="875"/>
      <c r="Q73" s="876">
        <v>127</v>
      </c>
      <c r="R73" s="830"/>
      <c r="S73" s="830"/>
      <c r="T73" s="830"/>
      <c r="U73" s="830"/>
      <c r="V73" s="830">
        <v>122</v>
      </c>
      <c r="W73" s="830"/>
      <c r="X73" s="830"/>
      <c r="Y73" s="830"/>
      <c r="Z73" s="830"/>
      <c r="AA73" s="830">
        <v>5</v>
      </c>
      <c r="AB73" s="830"/>
      <c r="AC73" s="830"/>
      <c r="AD73" s="830"/>
      <c r="AE73" s="830"/>
      <c r="AF73" s="830">
        <v>5</v>
      </c>
      <c r="AG73" s="830"/>
      <c r="AH73" s="830"/>
      <c r="AI73" s="830"/>
      <c r="AJ73" s="830"/>
      <c r="AK73" s="830">
        <v>10</v>
      </c>
      <c r="AL73" s="830"/>
      <c r="AM73" s="830"/>
      <c r="AN73" s="830"/>
      <c r="AO73" s="830"/>
      <c r="AP73" s="830" t="s">
        <v>567</v>
      </c>
      <c r="AQ73" s="830"/>
      <c r="AR73" s="830"/>
      <c r="AS73" s="830"/>
      <c r="AT73" s="830"/>
      <c r="AU73" s="830" t="s">
        <v>567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561</v>
      </c>
      <c r="C74" s="874"/>
      <c r="D74" s="874"/>
      <c r="E74" s="874"/>
      <c r="F74" s="874"/>
      <c r="G74" s="874"/>
      <c r="H74" s="874"/>
      <c r="I74" s="874"/>
      <c r="J74" s="874"/>
      <c r="K74" s="874"/>
      <c r="L74" s="874"/>
      <c r="M74" s="874"/>
      <c r="N74" s="874"/>
      <c r="O74" s="874"/>
      <c r="P74" s="875"/>
      <c r="Q74" s="876">
        <v>2518</v>
      </c>
      <c r="R74" s="830"/>
      <c r="S74" s="830"/>
      <c r="T74" s="830"/>
      <c r="U74" s="830"/>
      <c r="V74" s="830">
        <v>1875</v>
      </c>
      <c r="W74" s="830"/>
      <c r="X74" s="830"/>
      <c r="Y74" s="830"/>
      <c r="Z74" s="830"/>
      <c r="AA74" s="830">
        <v>643</v>
      </c>
      <c r="AB74" s="830"/>
      <c r="AC74" s="830"/>
      <c r="AD74" s="830"/>
      <c r="AE74" s="830"/>
      <c r="AF74" s="830">
        <v>6821</v>
      </c>
      <c r="AG74" s="830"/>
      <c r="AH74" s="830"/>
      <c r="AI74" s="830"/>
      <c r="AJ74" s="830"/>
      <c r="AK74" s="830" t="s">
        <v>567</v>
      </c>
      <c r="AL74" s="830"/>
      <c r="AM74" s="830"/>
      <c r="AN74" s="830"/>
      <c r="AO74" s="830"/>
      <c r="AP74" s="830">
        <v>2183</v>
      </c>
      <c r="AQ74" s="830"/>
      <c r="AR74" s="830"/>
      <c r="AS74" s="830"/>
      <c r="AT74" s="830"/>
      <c r="AU74" s="830" t="s">
        <v>567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562</v>
      </c>
      <c r="C75" s="874"/>
      <c r="D75" s="874"/>
      <c r="E75" s="874"/>
      <c r="F75" s="874"/>
      <c r="G75" s="874"/>
      <c r="H75" s="874"/>
      <c r="I75" s="874"/>
      <c r="J75" s="874"/>
      <c r="K75" s="874"/>
      <c r="L75" s="874"/>
      <c r="M75" s="874"/>
      <c r="N75" s="874"/>
      <c r="O75" s="874"/>
      <c r="P75" s="875"/>
      <c r="Q75" s="877">
        <v>115</v>
      </c>
      <c r="R75" s="878"/>
      <c r="S75" s="878"/>
      <c r="T75" s="878"/>
      <c r="U75" s="834"/>
      <c r="V75" s="879">
        <v>110</v>
      </c>
      <c r="W75" s="878"/>
      <c r="X75" s="878"/>
      <c r="Y75" s="878"/>
      <c r="Z75" s="834"/>
      <c r="AA75" s="879">
        <v>5</v>
      </c>
      <c r="AB75" s="878"/>
      <c r="AC75" s="878"/>
      <c r="AD75" s="878"/>
      <c r="AE75" s="834"/>
      <c r="AF75" s="879">
        <v>5</v>
      </c>
      <c r="AG75" s="878"/>
      <c r="AH75" s="878"/>
      <c r="AI75" s="878"/>
      <c r="AJ75" s="834"/>
      <c r="AK75" s="879">
        <v>4</v>
      </c>
      <c r="AL75" s="878"/>
      <c r="AM75" s="878"/>
      <c r="AN75" s="878"/>
      <c r="AO75" s="834"/>
      <c r="AP75" s="879" t="s">
        <v>567</v>
      </c>
      <c r="AQ75" s="878"/>
      <c r="AR75" s="878"/>
      <c r="AS75" s="878"/>
      <c r="AT75" s="834"/>
      <c r="AU75" s="879" t="s">
        <v>567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563</v>
      </c>
      <c r="C76" s="874"/>
      <c r="D76" s="874"/>
      <c r="E76" s="874"/>
      <c r="F76" s="874"/>
      <c r="G76" s="874"/>
      <c r="H76" s="874"/>
      <c r="I76" s="874"/>
      <c r="J76" s="874"/>
      <c r="K76" s="874"/>
      <c r="L76" s="874"/>
      <c r="M76" s="874"/>
      <c r="N76" s="874"/>
      <c r="O76" s="874"/>
      <c r="P76" s="875"/>
      <c r="Q76" s="877">
        <v>15763</v>
      </c>
      <c r="R76" s="878"/>
      <c r="S76" s="878"/>
      <c r="T76" s="878"/>
      <c r="U76" s="834"/>
      <c r="V76" s="879">
        <v>16076</v>
      </c>
      <c r="W76" s="878"/>
      <c r="X76" s="878"/>
      <c r="Y76" s="878"/>
      <c r="Z76" s="834"/>
      <c r="AA76" s="879">
        <v>-313</v>
      </c>
      <c r="AB76" s="878"/>
      <c r="AC76" s="878"/>
      <c r="AD76" s="878"/>
      <c r="AE76" s="834"/>
      <c r="AF76" s="879">
        <v>5467</v>
      </c>
      <c r="AG76" s="878"/>
      <c r="AH76" s="878"/>
      <c r="AI76" s="878"/>
      <c r="AJ76" s="834"/>
      <c r="AK76" s="879">
        <v>2309</v>
      </c>
      <c r="AL76" s="878"/>
      <c r="AM76" s="878"/>
      <c r="AN76" s="878"/>
      <c r="AO76" s="834"/>
      <c r="AP76" s="879">
        <v>4949</v>
      </c>
      <c r="AQ76" s="878"/>
      <c r="AR76" s="878"/>
      <c r="AS76" s="878"/>
      <c r="AT76" s="834"/>
      <c r="AU76" s="879">
        <v>372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564</v>
      </c>
      <c r="C77" s="874"/>
      <c r="D77" s="874"/>
      <c r="E77" s="874"/>
      <c r="F77" s="874"/>
      <c r="G77" s="874"/>
      <c r="H77" s="874"/>
      <c r="I77" s="874"/>
      <c r="J77" s="874"/>
      <c r="K77" s="874"/>
      <c r="L77" s="874"/>
      <c r="M77" s="874"/>
      <c r="N77" s="874"/>
      <c r="O77" s="874"/>
      <c r="P77" s="875"/>
      <c r="Q77" s="877">
        <v>617</v>
      </c>
      <c r="R77" s="878"/>
      <c r="S77" s="878"/>
      <c r="T77" s="878"/>
      <c r="U77" s="834"/>
      <c r="V77" s="879">
        <v>567</v>
      </c>
      <c r="W77" s="878"/>
      <c r="X77" s="878"/>
      <c r="Y77" s="878"/>
      <c r="Z77" s="834"/>
      <c r="AA77" s="879">
        <v>51</v>
      </c>
      <c r="AB77" s="878"/>
      <c r="AC77" s="878"/>
      <c r="AD77" s="878"/>
      <c r="AE77" s="834"/>
      <c r="AF77" s="879">
        <v>51</v>
      </c>
      <c r="AG77" s="878"/>
      <c r="AH77" s="878"/>
      <c r="AI77" s="878"/>
      <c r="AJ77" s="834"/>
      <c r="AK77" s="879">
        <v>39</v>
      </c>
      <c r="AL77" s="878"/>
      <c r="AM77" s="878"/>
      <c r="AN77" s="878"/>
      <c r="AO77" s="834"/>
      <c r="AP77" s="879" t="s">
        <v>567</v>
      </c>
      <c r="AQ77" s="878"/>
      <c r="AR77" s="878"/>
      <c r="AS77" s="878"/>
      <c r="AT77" s="834"/>
      <c r="AU77" s="879" t="s">
        <v>567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565</v>
      </c>
      <c r="C78" s="874"/>
      <c r="D78" s="874"/>
      <c r="E78" s="874"/>
      <c r="F78" s="874"/>
      <c r="G78" s="874"/>
      <c r="H78" s="874"/>
      <c r="I78" s="874"/>
      <c r="J78" s="874"/>
      <c r="K78" s="874"/>
      <c r="L78" s="874"/>
      <c r="M78" s="874"/>
      <c r="N78" s="874"/>
      <c r="O78" s="874"/>
      <c r="P78" s="875"/>
      <c r="Q78" s="876">
        <v>177493</v>
      </c>
      <c r="R78" s="830"/>
      <c r="S78" s="830"/>
      <c r="T78" s="830"/>
      <c r="U78" s="830"/>
      <c r="V78" s="830">
        <v>175048</v>
      </c>
      <c r="W78" s="830"/>
      <c r="X78" s="830"/>
      <c r="Y78" s="830"/>
      <c r="Z78" s="830"/>
      <c r="AA78" s="830">
        <v>2445</v>
      </c>
      <c r="AB78" s="830"/>
      <c r="AC78" s="830"/>
      <c r="AD78" s="830"/>
      <c r="AE78" s="830"/>
      <c r="AF78" s="830">
        <v>2442</v>
      </c>
      <c r="AG78" s="830"/>
      <c r="AH78" s="830"/>
      <c r="AI78" s="830"/>
      <c r="AJ78" s="830"/>
      <c r="AK78" s="830">
        <v>6094</v>
      </c>
      <c r="AL78" s="830"/>
      <c r="AM78" s="830"/>
      <c r="AN78" s="830"/>
      <c r="AO78" s="830"/>
      <c r="AP78" s="830" t="s">
        <v>567</v>
      </c>
      <c r="AQ78" s="830"/>
      <c r="AR78" s="830"/>
      <c r="AS78" s="830"/>
      <c r="AT78" s="830"/>
      <c r="AU78" s="830" t="s">
        <v>567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17485</v>
      </c>
      <c r="AG88" s="844"/>
      <c r="AH88" s="844"/>
      <c r="AI88" s="844"/>
      <c r="AJ88" s="844"/>
      <c r="AK88" s="841"/>
      <c r="AL88" s="841"/>
      <c r="AM88" s="841"/>
      <c r="AN88" s="841"/>
      <c r="AO88" s="841"/>
      <c r="AP88" s="844">
        <v>7194</v>
      </c>
      <c r="AQ88" s="844"/>
      <c r="AR88" s="844"/>
      <c r="AS88" s="844"/>
      <c r="AT88" s="844"/>
      <c r="AU88" s="844">
        <v>426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18</v>
      </c>
      <c r="CS102" s="852"/>
      <c r="CT102" s="852"/>
      <c r="CU102" s="852"/>
      <c r="CV102" s="891"/>
      <c r="CW102" s="890" t="s">
        <v>567</v>
      </c>
      <c r="CX102" s="852"/>
      <c r="CY102" s="852"/>
      <c r="CZ102" s="852"/>
      <c r="DA102" s="891"/>
      <c r="DB102" s="890" t="s">
        <v>567</v>
      </c>
      <c r="DC102" s="852"/>
      <c r="DD102" s="852"/>
      <c r="DE102" s="852"/>
      <c r="DF102" s="891"/>
      <c r="DG102" s="890" t="s">
        <v>567</v>
      </c>
      <c r="DH102" s="852"/>
      <c r="DI102" s="852"/>
      <c r="DJ102" s="852"/>
      <c r="DK102" s="891"/>
      <c r="DL102" s="890" t="s">
        <v>567</v>
      </c>
      <c r="DM102" s="852"/>
      <c r="DN102" s="852"/>
      <c r="DO102" s="852"/>
      <c r="DP102" s="891"/>
      <c r="DQ102" s="890" t="s">
        <v>567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487419</v>
      </c>
      <c r="AB110" s="900"/>
      <c r="AC110" s="900"/>
      <c r="AD110" s="900"/>
      <c r="AE110" s="901"/>
      <c r="AF110" s="902">
        <v>531242</v>
      </c>
      <c r="AG110" s="900"/>
      <c r="AH110" s="900"/>
      <c r="AI110" s="900"/>
      <c r="AJ110" s="901"/>
      <c r="AK110" s="902">
        <v>596634</v>
      </c>
      <c r="AL110" s="900"/>
      <c r="AM110" s="900"/>
      <c r="AN110" s="900"/>
      <c r="AO110" s="901"/>
      <c r="AP110" s="903">
        <v>16.7</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7903646</v>
      </c>
      <c r="BR110" s="931"/>
      <c r="BS110" s="931"/>
      <c r="BT110" s="931"/>
      <c r="BU110" s="931"/>
      <c r="BV110" s="931">
        <v>7932148</v>
      </c>
      <c r="BW110" s="931"/>
      <c r="BX110" s="931"/>
      <c r="BY110" s="931"/>
      <c r="BZ110" s="931"/>
      <c r="CA110" s="931">
        <v>7981384</v>
      </c>
      <c r="CB110" s="931"/>
      <c r="CC110" s="931"/>
      <c r="CD110" s="931"/>
      <c r="CE110" s="931"/>
      <c r="CF110" s="944">
        <v>223.5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3668760</v>
      </c>
      <c r="BR112" s="926"/>
      <c r="BS112" s="926"/>
      <c r="BT112" s="926"/>
      <c r="BU112" s="926"/>
      <c r="BV112" s="926">
        <v>3691180</v>
      </c>
      <c r="BW112" s="926"/>
      <c r="BX112" s="926"/>
      <c r="BY112" s="926"/>
      <c r="BZ112" s="926"/>
      <c r="CA112" s="926">
        <v>3454312</v>
      </c>
      <c r="CB112" s="926"/>
      <c r="CC112" s="926"/>
      <c r="CD112" s="926"/>
      <c r="CE112" s="926"/>
      <c r="CF112" s="920">
        <v>96.7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410622</v>
      </c>
      <c r="AB113" s="938"/>
      <c r="AC113" s="938"/>
      <c r="AD113" s="938"/>
      <c r="AE113" s="939"/>
      <c r="AF113" s="940">
        <v>429604</v>
      </c>
      <c r="AG113" s="938"/>
      <c r="AH113" s="938"/>
      <c r="AI113" s="938"/>
      <c r="AJ113" s="939"/>
      <c r="AK113" s="940">
        <v>448740</v>
      </c>
      <c r="AL113" s="938"/>
      <c r="AM113" s="938"/>
      <c r="AN113" s="938"/>
      <c r="AO113" s="939"/>
      <c r="AP113" s="941">
        <v>12.6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527875</v>
      </c>
      <c r="BR113" s="926"/>
      <c r="BS113" s="926"/>
      <c r="BT113" s="926"/>
      <c r="BU113" s="926"/>
      <c r="BV113" s="926">
        <v>467668</v>
      </c>
      <c r="BW113" s="926"/>
      <c r="BX113" s="926"/>
      <c r="BY113" s="926"/>
      <c r="BZ113" s="926"/>
      <c r="CA113" s="926">
        <v>425767</v>
      </c>
      <c r="CB113" s="926"/>
      <c r="CC113" s="926"/>
      <c r="CD113" s="926"/>
      <c r="CE113" s="926"/>
      <c r="CF113" s="920">
        <v>11.9</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62690</v>
      </c>
      <c r="AB114" s="959"/>
      <c r="AC114" s="959"/>
      <c r="AD114" s="959"/>
      <c r="AE114" s="960"/>
      <c r="AF114" s="961">
        <v>67202</v>
      </c>
      <c r="AG114" s="959"/>
      <c r="AH114" s="959"/>
      <c r="AI114" s="959"/>
      <c r="AJ114" s="960"/>
      <c r="AK114" s="961">
        <v>58380</v>
      </c>
      <c r="AL114" s="959"/>
      <c r="AM114" s="959"/>
      <c r="AN114" s="959"/>
      <c r="AO114" s="960"/>
      <c r="AP114" s="962">
        <v>1.6</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805201</v>
      </c>
      <c r="BR114" s="926"/>
      <c r="BS114" s="926"/>
      <c r="BT114" s="926"/>
      <c r="BU114" s="926"/>
      <c r="BV114" s="926">
        <v>797179</v>
      </c>
      <c r="BW114" s="926"/>
      <c r="BX114" s="926"/>
      <c r="BY114" s="926"/>
      <c r="BZ114" s="926"/>
      <c r="CA114" s="926">
        <v>796022</v>
      </c>
      <c r="CB114" s="926"/>
      <c r="CC114" s="926"/>
      <c r="CD114" s="926"/>
      <c r="CE114" s="926"/>
      <c r="CF114" s="920">
        <v>22.3</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v>
      </c>
      <c r="AB115" s="938"/>
      <c r="AC115" s="938"/>
      <c r="AD115" s="938"/>
      <c r="AE115" s="939"/>
      <c r="AF115" s="940">
        <v>8</v>
      </c>
      <c r="AG115" s="938"/>
      <c r="AH115" s="938"/>
      <c r="AI115" s="938"/>
      <c r="AJ115" s="939"/>
      <c r="AK115" s="940">
        <v>2</v>
      </c>
      <c r="AL115" s="938"/>
      <c r="AM115" s="938"/>
      <c r="AN115" s="938"/>
      <c r="AO115" s="939"/>
      <c r="AP115" s="941">
        <v>0</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960747</v>
      </c>
      <c r="AB117" s="979"/>
      <c r="AC117" s="979"/>
      <c r="AD117" s="979"/>
      <c r="AE117" s="980"/>
      <c r="AF117" s="981">
        <v>1028056</v>
      </c>
      <c r="AG117" s="979"/>
      <c r="AH117" s="979"/>
      <c r="AI117" s="979"/>
      <c r="AJ117" s="980"/>
      <c r="AK117" s="981">
        <v>1103756</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12905482</v>
      </c>
      <c r="BR119" s="1000"/>
      <c r="BS119" s="1000"/>
      <c r="BT119" s="1000"/>
      <c r="BU119" s="1000"/>
      <c r="BV119" s="1000">
        <v>12888175</v>
      </c>
      <c r="BW119" s="1000"/>
      <c r="BX119" s="1000"/>
      <c r="BY119" s="1000"/>
      <c r="BZ119" s="1000"/>
      <c r="CA119" s="1000">
        <v>12657485</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1884894</v>
      </c>
      <c r="BR120" s="931"/>
      <c r="BS120" s="931"/>
      <c r="BT120" s="931"/>
      <c r="BU120" s="931"/>
      <c r="BV120" s="931">
        <v>2117089</v>
      </c>
      <c r="BW120" s="931"/>
      <c r="BX120" s="931"/>
      <c r="BY120" s="931"/>
      <c r="BZ120" s="931"/>
      <c r="CA120" s="931">
        <v>2093763</v>
      </c>
      <c r="CB120" s="931"/>
      <c r="CC120" s="931"/>
      <c r="CD120" s="931"/>
      <c r="CE120" s="931"/>
      <c r="CF120" s="944">
        <v>58.6</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3645187</v>
      </c>
      <c r="DH120" s="931"/>
      <c r="DI120" s="931"/>
      <c r="DJ120" s="931"/>
      <c r="DK120" s="931"/>
      <c r="DL120" s="931">
        <v>3680670</v>
      </c>
      <c r="DM120" s="931"/>
      <c r="DN120" s="931"/>
      <c r="DO120" s="931"/>
      <c r="DP120" s="931"/>
      <c r="DQ120" s="931">
        <v>3454312</v>
      </c>
      <c r="DR120" s="931"/>
      <c r="DS120" s="931"/>
      <c r="DT120" s="931"/>
      <c r="DU120" s="931"/>
      <c r="DV120" s="932">
        <v>96.7</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v>130920</v>
      </c>
      <c r="BW121" s="926"/>
      <c r="BX121" s="926"/>
      <c r="BY121" s="926"/>
      <c r="BZ121" s="926"/>
      <c r="CA121" s="926">
        <v>246192</v>
      </c>
      <c r="CB121" s="926"/>
      <c r="CC121" s="926"/>
      <c r="CD121" s="926"/>
      <c r="CE121" s="926"/>
      <c r="CF121" s="920">
        <v>6.9</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23573</v>
      </c>
      <c r="DH121" s="926"/>
      <c r="DI121" s="926"/>
      <c r="DJ121" s="926"/>
      <c r="DK121" s="926"/>
      <c r="DL121" s="926">
        <v>10510</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6831657</v>
      </c>
      <c r="BR122" s="1000"/>
      <c r="BS122" s="1000"/>
      <c r="BT122" s="1000"/>
      <c r="BU122" s="1000"/>
      <c r="BV122" s="1000">
        <v>6539240</v>
      </c>
      <c r="BW122" s="1000"/>
      <c r="BX122" s="1000"/>
      <c r="BY122" s="1000"/>
      <c r="BZ122" s="1000"/>
      <c r="CA122" s="1000">
        <v>6413181</v>
      </c>
      <c r="CB122" s="1000"/>
      <c r="CC122" s="1000"/>
      <c r="CD122" s="1000"/>
      <c r="CE122" s="1000"/>
      <c r="CF122" s="1017">
        <v>179.6</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8716551</v>
      </c>
      <c r="BR123" s="1064"/>
      <c r="BS123" s="1064"/>
      <c r="BT123" s="1064"/>
      <c r="BU123" s="1064"/>
      <c r="BV123" s="1064">
        <v>8787249</v>
      </c>
      <c r="BW123" s="1064"/>
      <c r="BX123" s="1064"/>
      <c r="BY123" s="1064"/>
      <c r="BZ123" s="1064"/>
      <c r="CA123" s="1064">
        <v>8753136</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111.1</v>
      </c>
      <c r="BR124" s="1027"/>
      <c r="BS124" s="1027"/>
      <c r="BT124" s="1027"/>
      <c r="BU124" s="1027"/>
      <c r="BV124" s="1027">
        <v>113.8</v>
      </c>
      <c r="BW124" s="1027"/>
      <c r="BX124" s="1027"/>
      <c r="BY124" s="1027"/>
      <c r="BZ124" s="1027"/>
      <c r="CA124" s="1027">
        <v>109.3</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16</v>
      </c>
      <c r="AB127" s="959"/>
      <c r="AC127" s="959"/>
      <c r="AD127" s="959"/>
      <c r="AE127" s="960"/>
      <c r="AF127" s="961">
        <v>8</v>
      </c>
      <c r="AG127" s="959"/>
      <c r="AH127" s="959"/>
      <c r="AI127" s="959"/>
      <c r="AJ127" s="960"/>
      <c r="AK127" s="961">
        <v>2</v>
      </c>
      <c r="AL127" s="959"/>
      <c r="AM127" s="959"/>
      <c r="AN127" s="959"/>
      <c r="AO127" s="960"/>
      <c r="AP127" s="962">
        <v>0</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t="s">
        <v>122</v>
      </c>
      <c r="AB128" s="1046"/>
      <c r="AC128" s="1046"/>
      <c r="AD128" s="1046"/>
      <c r="AE128" s="1047"/>
      <c r="AF128" s="1048">
        <v>3131</v>
      </c>
      <c r="AG128" s="1046"/>
      <c r="AH128" s="1046"/>
      <c r="AI128" s="1046"/>
      <c r="AJ128" s="1047"/>
      <c r="AK128" s="1048">
        <v>4689</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4316659</v>
      </c>
      <c r="AB129" s="959"/>
      <c r="AC129" s="959"/>
      <c r="AD129" s="959"/>
      <c r="AE129" s="960"/>
      <c r="AF129" s="961">
        <v>4165754</v>
      </c>
      <c r="AG129" s="959"/>
      <c r="AH129" s="959"/>
      <c r="AI129" s="959"/>
      <c r="AJ129" s="960"/>
      <c r="AK129" s="961">
        <v>4156548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548185</v>
      </c>
      <c r="AB130" s="959"/>
      <c r="AC130" s="959"/>
      <c r="AD130" s="959"/>
      <c r="AE130" s="960"/>
      <c r="AF130" s="961">
        <v>563314</v>
      </c>
      <c r="AG130" s="959"/>
      <c r="AH130" s="959"/>
      <c r="AI130" s="959"/>
      <c r="AJ130" s="960"/>
      <c r="AK130" s="961">
        <v>585645</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3768474</v>
      </c>
      <c r="AB131" s="986"/>
      <c r="AC131" s="986"/>
      <c r="AD131" s="986"/>
      <c r="AE131" s="987"/>
      <c r="AF131" s="985">
        <v>3602440</v>
      </c>
      <c r="AG131" s="986"/>
      <c r="AH131" s="986"/>
      <c r="AI131" s="986"/>
      <c r="AJ131" s="987"/>
      <c r="AK131" s="985">
        <v>3570903</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109.3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10.947720479999999</v>
      </c>
      <c r="AB132" s="1097"/>
      <c r="AC132" s="1097"/>
      <c r="AD132" s="1097"/>
      <c r="AE132" s="1098"/>
      <c r="AF132" s="1099">
        <v>12.81384284</v>
      </c>
      <c r="AG132" s="1097"/>
      <c r="AH132" s="1097"/>
      <c r="AI132" s="1097"/>
      <c r="AJ132" s="1098"/>
      <c r="AK132" s="1099">
        <v>14.37793186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12.2</v>
      </c>
      <c r="AB133" s="1080"/>
      <c r="AC133" s="1080"/>
      <c r="AD133" s="1080"/>
      <c r="AE133" s="1081"/>
      <c r="AF133" s="1079">
        <v>11.9</v>
      </c>
      <c r="AG133" s="1080"/>
      <c r="AH133" s="1080"/>
      <c r="AI133" s="1080"/>
      <c r="AJ133" s="1081"/>
      <c r="AK133" s="1079">
        <v>12.7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qRHm/qYx7FCceTYR0P+bj4zeaqespbE6fJTcsFq1eCBuXhPiXu72kY1MdfZTDrZ5pWUqV1Bjp7q3zbnrWV07g==" saltValue="IyJOaoT8Vy6h0p+kOwTp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AiLpTeRGHzeuEhNdlZzn5LA0w/NYnRd9y0eUIpSjvd7mvS6+40P/g5fOWA7nM1Duj0olHffj9ulp5T478AK7w==" saltValue="fWLr+4V0Pz07AlBnazGC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9gS8SocIuagCI+dWHtydP2sRAnxYm7VgbsrgLDfKPb6Bik3RB6G21DwYGg8FMNgDLXEDJ2wu+83LtwkRVTSxg==" saltValue="cVTEm7r7r0bEJwkGIv9g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957447</v>
      </c>
      <c r="AP9" s="281">
        <v>81443</v>
      </c>
      <c r="AQ9" s="282">
        <v>123213</v>
      </c>
      <c r="AR9" s="283">
        <v>-33.9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312573</v>
      </c>
      <c r="AP10" s="284">
        <v>26588</v>
      </c>
      <c r="AQ10" s="285">
        <v>19454</v>
      </c>
      <c r="AR10" s="286">
        <v>36.700000000000003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9188</v>
      </c>
      <c r="AP11" s="284">
        <v>782</v>
      </c>
      <c r="AQ11" s="285">
        <v>2988</v>
      </c>
      <c r="AR11" s="286">
        <v>-73.8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79230</v>
      </c>
      <c r="AP13" s="284">
        <v>6740</v>
      </c>
      <c r="AQ13" s="285">
        <v>6503</v>
      </c>
      <c r="AR13" s="286">
        <v>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10735</v>
      </c>
      <c r="AP14" s="284">
        <v>913</v>
      </c>
      <c r="AQ14" s="285">
        <v>2823</v>
      </c>
      <c r="AR14" s="286">
        <v>-67.7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-58787</v>
      </c>
      <c r="AP15" s="284">
        <v>-5001</v>
      </c>
      <c r="AQ15" s="285">
        <v>-6736</v>
      </c>
      <c r="AR15" s="286">
        <v>-25.8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1310386</v>
      </c>
      <c r="AP16" s="284">
        <v>111465</v>
      </c>
      <c r="AQ16" s="285">
        <v>148246</v>
      </c>
      <c r="AR16" s="286">
        <v>-24.8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7.83</v>
      </c>
      <c r="AP21" s="298">
        <v>12.94</v>
      </c>
      <c r="AQ21" s="299">
        <v>-5.1100000000000003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94.8</v>
      </c>
      <c r="AP22" s="303">
        <v>95.5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596634</v>
      </c>
      <c r="AP32" s="312">
        <v>50751</v>
      </c>
      <c r="AQ32" s="313">
        <v>83862</v>
      </c>
      <c r="AR32" s="314">
        <v>-39.5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448740</v>
      </c>
      <c r="AP35" s="312">
        <v>38171</v>
      </c>
      <c r="AQ35" s="313">
        <v>26360</v>
      </c>
      <c r="AR35" s="314">
        <v>44.8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58380</v>
      </c>
      <c r="AP36" s="312">
        <v>4966</v>
      </c>
      <c r="AQ36" s="313">
        <v>3483</v>
      </c>
      <c r="AR36" s="314">
        <v>42.6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v>
      </c>
      <c r="AP37" s="312">
        <v>0</v>
      </c>
      <c r="AQ37" s="313">
        <v>612</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21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-4689</v>
      </c>
      <c r="AP39" s="312">
        <v>-399</v>
      </c>
      <c r="AQ39" s="313">
        <v>-3285</v>
      </c>
      <c r="AR39" s="314">
        <v>-87.9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-585645</v>
      </c>
      <c r="AP40" s="312">
        <v>-49817</v>
      </c>
      <c r="AQ40" s="313">
        <v>-73039</v>
      </c>
      <c r="AR40" s="314">
        <v>-31.8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513422</v>
      </c>
      <c r="AP41" s="312">
        <v>43673</v>
      </c>
      <c r="AQ41" s="313">
        <v>38015</v>
      </c>
      <c r="AR41" s="314">
        <v>14.9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3485002</v>
      </c>
      <c r="AN51" s="334">
        <v>274518</v>
      </c>
      <c r="AO51" s="335">
        <v>63.1</v>
      </c>
      <c r="AP51" s="336">
        <v>118252</v>
      </c>
      <c r="AQ51" s="337">
        <v>2.8</v>
      </c>
      <c r="AR51" s="338">
        <v>60.3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1272843</v>
      </c>
      <c r="AN52" s="342">
        <v>100263</v>
      </c>
      <c r="AO52" s="343">
        <v>2</v>
      </c>
      <c r="AP52" s="344">
        <v>49994</v>
      </c>
      <c r="AQ52" s="345">
        <v>-7.1</v>
      </c>
      <c r="AR52" s="346">
        <v>9.1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963846</v>
      </c>
      <c r="AN53" s="334">
        <v>77114</v>
      </c>
      <c r="AO53" s="335">
        <v>-71.900000000000006</v>
      </c>
      <c r="AP53" s="336">
        <v>120302</v>
      </c>
      <c r="AQ53" s="337">
        <v>1.7</v>
      </c>
      <c r="AR53" s="338">
        <v>-73.599999999999994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497437</v>
      </c>
      <c r="AN54" s="342">
        <v>39798</v>
      </c>
      <c r="AO54" s="343">
        <v>-60.3</v>
      </c>
      <c r="AP54" s="344">
        <v>59328</v>
      </c>
      <c r="AQ54" s="345">
        <v>18.7</v>
      </c>
      <c r="AR54" s="346">
        <v>-79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434782</v>
      </c>
      <c r="AN55" s="334">
        <v>35527</v>
      </c>
      <c r="AO55" s="335">
        <v>-53.9</v>
      </c>
      <c r="AP55" s="336">
        <v>114841</v>
      </c>
      <c r="AQ55" s="337">
        <v>-4.5</v>
      </c>
      <c r="AR55" s="338">
        <v>-49.4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276461</v>
      </c>
      <c r="AN56" s="342">
        <v>22590</v>
      </c>
      <c r="AO56" s="343">
        <v>-43.2</v>
      </c>
      <c r="AP56" s="344">
        <v>51589</v>
      </c>
      <c r="AQ56" s="345">
        <v>-13</v>
      </c>
      <c r="AR56" s="346">
        <v>-30.2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612998</v>
      </c>
      <c r="AN57" s="334">
        <v>51134</v>
      </c>
      <c r="AO57" s="335">
        <v>43.9</v>
      </c>
      <c r="AP57" s="336">
        <v>124145</v>
      </c>
      <c r="AQ57" s="337">
        <v>8.1</v>
      </c>
      <c r="AR57" s="338">
        <v>35.799999999999997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379449</v>
      </c>
      <c r="AN58" s="342">
        <v>31652</v>
      </c>
      <c r="AO58" s="343">
        <v>40.1</v>
      </c>
      <c r="AP58" s="344">
        <v>54761</v>
      </c>
      <c r="AQ58" s="345">
        <v>6.1</v>
      </c>
      <c r="AR58" s="346">
        <v>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667936</v>
      </c>
      <c r="AN59" s="334">
        <v>56817</v>
      </c>
      <c r="AO59" s="335">
        <v>11.1</v>
      </c>
      <c r="AP59" s="336">
        <v>131480</v>
      </c>
      <c r="AQ59" s="337">
        <v>5.9</v>
      </c>
      <c r="AR59" s="338">
        <v>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322629</v>
      </c>
      <c r="AN60" s="342">
        <v>27444</v>
      </c>
      <c r="AO60" s="343">
        <v>-13.3</v>
      </c>
      <c r="AP60" s="344">
        <v>63148</v>
      </c>
      <c r="AQ60" s="345">
        <v>15.3</v>
      </c>
      <c r="AR60" s="346">
        <v>-28.6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1232913</v>
      </c>
      <c r="AN61" s="349">
        <v>99022</v>
      </c>
      <c r="AO61" s="350">
        <v>-1.5</v>
      </c>
      <c r="AP61" s="351">
        <v>121804</v>
      </c>
      <c r="AQ61" s="352">
        <v>2.8</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549764</v>
      </c>
      <c r="AN62" s="342">
        <v>44349</v>
      </c>
      <c r="AO62" s="343">
        <v>-14.9</v>
      </c>
      <c r="AP62" s="344">
        <v>55764</v>
      </c>
      <c r="AQ62" s="345">
        <v>4</v>
      </c>
      <c r="AR62" s="346">
        <v>-18.899999999999999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bRKawZffxKodKIBPRtQDezy37AnoIuOx+oDgrF8qkhLt5Xh5cpFYoSYuzzF7nnFhyD6aqIqFJCZifPm+Ko/SA==" saltValue="umFq/b03QykCTCMFBdSN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5DzERdjL+EPufwDTogeYdHIwypfSya3vATD1lOBbARLqMOZbGzOLuml7TAt1OBdJEtCIWxp9evRifd7EE0+aBQ==" saltValue="1Z5FQWDpodgs1gxUL+uB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TZhS9extm9OO24QA6AOpSKmEv5q7jzPPVyyd5e7qU/BfKW0c+lYqBfW8Ruqk6eRnTzgC/DUipcCKUwrh6pAzkQ==" saltValue="WbqDr/oBkdNXcigeFs5g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8.32</v>
      </c>
      <c r="G47" s="12">
        <v>9.69</v>
      </c>
      <c r="H47" s="12">
        <v>17.77</v>
      </c>
      <c r="I47" s="12">
        <v>21.28</v>
      </c>
      <c r="J47" s="13">
        <v>22.35</v>
      </c>
    </row>
    <row r="48" spans="2:10" ht="57.75" customHeight="1" x14ac:dyDescent="0.15">
      <c r="B48" s="14"/>
      <c r="C48" s="1141" t="s">
        <v>4</v>
      </c>
      <c r="D48" s="1141"/>
      <c r="E48" s="1142"/>
      <c r="F48" s="15">
        <v>6.14</v>
      </c>
      <c r="G48" s="16">
        <v>9.8699999999999992</v>
      </c>
      <c r="H48" s="16">
        <v>13.14</v>
      </c>
      <c r="I48" s="16">
        <v>11.82</v>
      </c>
      <c r="J48" s="17">
        <v>12.22</v>
      </c>
    </row>
    <row r="49" spans="2:10" ht="57.75" customHeight="1" thickBot="1" x14ac:dyDescent="0.2">
      <c r="B49" s="18"/>
      <c r="C49" s="1143" t="s">
        <v>5</v>
      </c>
      <c r="D49" s="1143"/>
      <c r="E49" s="1144"/>
      <c r="F49" s="19" t="s">
        <v>531</v>
      </c>
      <c r="G49" s="20">
        <v>2.41</v>
      </c>
      <c r="H49" s="20">
        <v>7.42</v>
      </c>
      <c r="I49" s="20" t="s">
        <v>532</v>
      </c>
      <c r="J49" s="21" t="s">
        <v>533</v>
      </c>
    </row>
    <row r="50" spans="2:10" x14ac:dyDescent="0.15"/>
  </sheetData>
  <sheetProtection algorithmName="SHA-512" hashValue="ZD8z06LP1LLi7HiBFsqtvSJR7IPsw/+C3zAZmV0fBNwxFzYktjPScIwJQ4xrPtxP8DjFWwEAsYqicOG/GlT6sg==" saltValue="B4bFZoSXHyi5R90slQNg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6.14</v>
      </c>
      <c r="G34" s="33">
        <v>9.8699999999999992</v>
      </c>
      <c r="H34" s="33">
        <v>13.13</v>
      </c>
      <c r="I34" s="33">
        <v>11.81</v>
      </c>
      <c r="J34" s="34">
        <v>12.21</v>
      </c>
      <c r="K34" s="22"/>
      <c r="L34" s="22"/>
      <c r="M34" s="22"/>
      <c r="N34" s="22"/>
      <c r="O34" s="22"/>
      <c r="P34" s="22"/>
    </row>
    <row r="35" spans="1:16" ht="39" customHeight="1" x14ac:dyDescent="0.15">
      <c r="A35" s="22"/>
      <c r="B35" s="35"/>
      <c r="C35" s="1145" t="s">
        <v>535</v>
      </c>
      <c r="D35" s="1146"/>
      <c r="E35" s="1147"/>
      <c r="F35" s="36">
        <v>9.19</v>
      </c>
      <c r="G35" s="37">
        <v>9.66</v>
      </c>
      <c r="H35" s="37">
        <v>9.65</v>
      </c>
      <c r="I35" s="37">
        <v>10.91</v>
      </c>
      <c r="J35" s="38">
        <v>10.49</v>
      </c>
      <c r="K35" s="22"/>
      <c r="L35" s="22"/>
      <c r="M35" s="22"/>
      <c r="N35" s="22"/>
      <c r="O35" s="22"/>
      <c r="P35" s="22"/>
    </row>
    <row r="36" spans="1:16" ht="39" customHeight="1" x14ac:dyDescent="0.15">
      <c r="A36" s="22"/>
      <c r="B36" s="35"/>
      <c r="C36" s="1145" t="s">
        <v>536</v>
      </c>
      <c r="D36" s="1146"/>
      <c r="E36" s="1147"/>
      <c r="F36" s="36">
        <v>3.47</v>
      </c>
      <c r="G36" s="37">
        <v>2.75</v>
      </c>
      <c r="H36" s="37">
        <v>2.72</v>
      </c>
      <c r="I36" s="37">
        <v>2.62</v>
      </c>
      <c r="J36" s="38">
        <v>3.88</v>
      </c>
      <c r="K36" s="22"/>
      <c r="L36" s="22"/>
      <c r="M36" s="22"/>
      <c r="N36" s="22"/>
      <c r="O36" s="22"/>
      <c r="P36" s="22"/>
    </row>
    <row r="37" spans="1:16" ht="39" customHeight="1" x14ac:dyDescent="0.15">
      <c r="A37" s="22"/>
      <c r="B37" s="35"/>
      <c r="C37" s="1145" t="s">
        <v>537</v>
      </c>
      <c r="D37" s="1146"/>
      <c r="E37" s="1147"/>
      <c r="F37" s="36">
        <v>5.73</v>
      </c>
      <c r="G37" s="37">
        <v>4.51</v>
      </c>
      <c r="H37" s="37">
        <v>8.0299999999999994</v>
      </c>
      <c r="I37" s="37">
        <v>2.25</v>
      </c>
      <c r="J37" s="38">
        <v>1.28</v>
      </c>
      <c r="K37" s="22"/>
      <c r="L37" s="22"/>
      <c r="M37" s="22"/>
      <c r="N37" s="22"/>
      <c r="O37" s="22"/>
      <c r="P37" s="22"/>
    </row>
    <row r="38" spans="1:16" ht="39" customHeight="1" x14ac:dyDescent="0.15">
      <c r="A38" s="22"/>
      <c r="B38" s="35"/>
      <c r="C38" s="1145" t="s">
        <v>538</v>
      </c>
      <c r="D38" s="1146"/>
      <c r="E38" s="1147"/>
      <c r="F38" s="36">
        <v>2.0299999999999998</v>
      </c>
      <c r="G38" s="37">
        <v>1.01</v>
      </c>
      <c r="H38" s="37">
        <v>1.34</v>
      </c>
      <c r="I38" s="37">
        <v>0.75</v>
      </c>
      <c r="J38" s="38">
        <v>1.1200000000000001</v>
      </c>
      <c r="K38" s="22"/>
      <c r="L38" s="22"/>
      <c r="M38" s="22"/>
      <c r="N38" s="22"/>
      <c r="O38" s="22"/>
      <c r="P38" s="22"/>
    </row>
    <row r="39" spans="1:16" ht="39" customHeight="1" x14ac:dyDescent="0.15">
      <c r="A39" s="22"/>
      <c r="B39" s="35"/>
      <c r="C39" s="1145" t="s">
        <v>539</v>
      </c>
      <c r="D39" s="1146"/>
      <c r="E39" s="1147"/>
      <c r="F39" s="36">
        <v>0.12</v>
      </c>
      <c r="G39" s="37">
        <v>0.01</v>
      </c>
      <c r="H39" s="37">
        <v>0.16</v>
      </c>
      <c r="I39" s="37">
        <v>0.08</v>
      </c>
      <c r="J39" s="38">
        <v>0.09</v>
      </c>
      <c r="K39" s="22"/>
      <c r="L39" s="22"/>
      <c r="M39" s="22"/>
      <c r="N39" s="22"/>
      <c r="O39" s="22"/>
      <c r="P39" s="22"/>
    </row>
    <row r="40" spans="1:16" ht="39" customHeight="1" x14ac:dyDescent="0.15">
      <c r="A40" s="22"/>
      <c r="B40" s="35"/>
      <c r="C40" s="1145" t="s">
        <v>540</v>
      </c>
      <c r="D40" s="1146"/>
      <c r="E40" s="1147"/>
      <c r="F40" s="36" t="s">
        <v>541</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VSRvTLBS0GaV9M1wMLRx0ZpBr5DV9VJuWswwde6FJtIHiiGuAYSaD7/fEVkaDpg75ueCFxaSzUZxnsZQU9m8Q==" saltValue="4B45/uzkM2KG/lgkHycg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488</v>
      </c>
      <c r="L45" s="60">
        <v>483</v>
      </c>
      <c r="M45" s="60">
        <v>487</v>
      </c>
      <c r="N45" s="60">
        <v>531</v>
      </c>
      <c r="O45" s="61">
        <v>597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425</v>
      </c>
      <c r="L48" s="64">
        <v>421</v>
      </c>
      <c r="M48" s="64">
        <v>411</v>
      </c>
      <c r="N48" s="64">
        <v>430</v>
      </c>
      <c r="O48" s="65">
        <v>449</v>
      </c>
      <c r="P48" s="48"/>
      <c r="Q48" s="48"/>
      <c r="R48" s="48"/>
      <c r="S48" s="48"/>
      <c r="T48" s="48"/>
      <c r="U48" s="48"/>
    </row>
    <row r="49" spans="1:21" ht="30.75" customHeight="1" x14ac:dyDescent="0.15">
      <c r="A49" s="48"/>
      <c r="B49" s="1155"/>
      <c r="C49" s="1156"/>
      <c r="D49" s="62"/>
      <c r="E49" s="1161" t="s">
        <v>14</v>
      </c>
      <c r="F49" s="1161"/>
      <c r="G49" s="1161"/>
      <c r="H49" s="1161"/>
      <c r="I49" s="1161"/>
      <c r="J49" s="1162"/>
      <c r="K49" s="63">
        <v>55</v>
      </c>
      <c r="L49" s="64">
        <v>56</v>
      </c>
      <c r="M49" s="64">
        <v>63</v>
      </c>
      <c r="N49" s="64">
        <v>67</v>
      </c>
      <c r="O49" s="65">
        <v>58</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1</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524</v>
      </c>
      <c r="L52" s="64">
        <v>548</v>
      </c>
      <c r="M52" s="64">
        <v>548</v>
      </c>
      <c r="N52" s="64">
        <v>566</v>
      </c>
      <c r="O52" s="65">
        <v>591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446</v>
      </c>
      <c r="L53" s="69">
        <v>413</v>
      </c>
      <c r="M53" s="69">
        <v>413</v>
      </c>
      <c r="N53" s="69">
        <v>462</v>
      </c>
      <c r="O53" s="70">
        <v>513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oYpnJ+iaxEuqVPnAZ1rjtgrYaczxkjYT1T9XjaYlgW0Z4PG0yl784dzPddS3CszGy5w2vT0Ev9KH2d4xaBOsA==" saltValue="BrgYRqdvGsIBlUHbtA+P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7535</v>
      </c>
      <c r="J41" s="356">
        <v>7908</v>
      </c>
      <c r="K41" s="356">
        <v>7904</v>
      </c>
      <c r="L41" s="356">
        <v>7932</v>
      </c>
      <c r="M41" s="357">
        <v>7981</v>
      </c>
    </row>
    <row r="42" spans="2:13" ht="27.75" customHeight="1" x14ac:dyDescent="0.15">
      <c r="B42" s="1186"/>
      <c r="C42" s="1187"/>
      <c r="D42" s="106"/>
      <c r="E42" s="1192" t="s">
        <v>32</v>
      </c>
      <c r="F42" s="1192"/>
      <c r="G42" s="1192"/>
      <c r="H42" s="1193"/>
      <c r="I42" s="358">
        <v>1</v>
      </c>
      <c r="J42" s="359">
        <v>1</v>
      </c>
      <c r="K42" s="359" t="s">
        <v>488</v>
      </c>
      <c r="L42" s="359" t="s">
        <v>488</v>
      </c>
      <c r="M42" s="360" t="s">
        <v>488</v>
      </c>
    </row>
    <row r="43" spans="2:13" ht="27.75" customHeight="1" x14ac:dyDescent="0.15">
      <c r="B43" s="1186"/>
      <c r="C43" s="1187"/>
      <c r="D43" s="106"/>
      <c r="E43" s="1192" t="s">
        <v>33</v>
      </c>
      <c r="F43" s="1192"/>
      <c r="G43" s="1192"/>
      <c r="H43" s="1193"/>
      <c r="I43" s="358">
        <v>4345</v>
      </c>
      <c r="J43" s="359">
        <v>3972</v>
      </c>
      <c r="K43" s="359">
        <v>3669</v>
      </c>
      <c r="L43" s="359">
        <v>3691</v>
      </c>
      <c r="M43" s="360">
        <v>3454</v>
      </c>
    </row>
    <row r="44" spans="2:13" ht="27.75" customHeight="1" x14ac:dyDescent="0.15">
      <c r="B44" s="1186"/>
      <c r="C44" s="1187"/>
      <c r="D44" s="106"/>
      <c r="E44" s="1192" t="s">
        <v>34</v>
      </c>
      <c r="F44" s="1192"/>
      <c r="G44" s="1192"/>
      <c r="H44" s="1193"/>
      <c r="I44" s="358">
        <v>484</v>
      </c>
      <c r="J44" s="359">
        <v>585</v>
      </c>
      <c r="K44" s="359">
        <v>528</v>
      </c>
      <c r="L44" s="359">
        <v>468</v>
      </c>
      <c r="M44" s="360">
        <v>426</v>
      </c>
    </row>
    <row r="45" spans="2:13" ht="27.75" customHeight="1" x14ac:dyDescent="0.15">
      <c r="B45" s="1186"/>
      <c r="C45" s="1187"/>
      <c r="D45" s="106"/>
      <c r="E45" s="1192" t="s">
        <v>35</v>
      </c>
      <c r="F45" s="1192"/>
      <c r="G45" s="1192"/>
      <c r="H45" s="1193"/>
      <c r="I45" s="358">
        <v>850</v>
      </c>
      <c r="J45" s="359">
        <v>820</v>
      </c>
      <c r="K45" s="359">
        <v>805</v>
      </c>
      <c r="L45" s="359">
        <v>797</v>
      </c>
      <c r="M45" s="360">
        <v>796</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1025</v>
      </c>
      <c r="J50" s="359">
        <v>1279</v>
      </c>
      <c r="K50" s="359">
        <v>1885</v>
      </c>
      <c r="L50" s="359">
        <v>2117</v>
      </c>
      <c r="M50" s="360">
        <v>2094</v>
      </c>
    </row>
    <row r="51" spans="2:13" ht="27.75" customHeight="1" x14ac:dyDescent="0.15">
      <c r="B51" s="1186"/>
      <c r="C51" s="1187"/>
      <c r="D51" s="106"/>
      <c r="E51" s="1192" t="s">
        <v>42</v>
      </c>
      <c r="F51" s="1192"/>
      <c r="G51" s="1192"/>
      <c r="H51" s="1193"/>
      <c r="I51" s="358" t="s">
        <v>488</v>
      </c>
      <c r="J51" s="359" t="s">
        <v>488</v>
      </c>
      <c r="K51" s="359" t="s">
        <v>488</v>
      </c>
      <c r="L51" s="359">
        <v>131</v>
      </c>
      <c r="M51" s="360">
        <v>246</v>
      </c>
    </row>
    <row r="52" spans="2:13" ht="27.75" customHeight="1" x14ac:dyDescent="0.15">
      <c r="B52" s="1188"/>
      <c r="C52" s="1189"/>
      <c r="D52" s="106"/>
      <c r="E52" s="1192" t="s">
        <v>43</v>
      </c>
      <c r="F52" s="1192"/>
      <c r="G52" s="1192"/>
      <c r="H52" s="1193"/>
      <c r="I52" s="358">
        <v>7290</v>
      </c>
      <c r="J52" s="359">
        <v>7077</v>
      </c>
      <c r="K52" s="359">
        <v>6832</v>
      </c>
      <c r="L52" s="359">
        <v>6539</v>
      </c>
      <c r="M52" s="360">
        <v>6413</v>
      </c>
    </row>
    <row r="53" spans="2:13" ht="27.75" customHeight="1" thickBot="1" x14ac:dyDescent="0.2">
      <c r="B53" s="1199" t="s">
        <v>19</v>
      </c>
      <c r="C53" s="1200"/>
      <c r="D53" s="110"/>
      <c r="E53" s="1201" t="s">
        <v>44</v>
      </c>
      <c r="F53" s="1201"/>
      <c r="G53" s="1201"/>
      <c r="H53" s="1202"/>
      <c r="I53" s="361">
        <v>4899</v>
      </c>
      <c r="J53" s="362">
        <v>4931</v>
      </c>
      <c r="K53" s="362">
        <v>4189</v>
      </c>
      <c r="L53" s="362">
        <v>4101</v>
      </c>
      <c r="M53" s="363">
        <v>3904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ngG/XOJ5jB8oU0ZqR02ePkpHQbBsUa1jYgbEkJeith/ghqIKiVPMvi+0JHLYr3G7KWFnsK6t7M7UwwxMbI7YQ==" saltValue="99P7gRuGrEH0q7+1psyz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767</v>
      </c>
      <c r="G55" s="122">
        <v>887</v>
      </c>
      <c r="H55" s="123">
        <v>929</v>
      </c>
    </row>
    <row r="56" spans="2:8" ht="52.5" customHeight="1" x14ac:dyDescent="0.15">
      <c r="B56" s="124"/>
      <c r="C56" s="1213" t="s">
        <v>47</v>
      </c>
      <c r="D56" s="1213"/>
      <c r="E56" s="1214"/>
      <c r="F56" s="125">
        <v>90</v>
      </c>
      <c r="G56" s="125">
        <v>207</v>
      </c>
      <c r="H56" s="126">
        <v>228</v>
      </c>
    </row>
    <row r="57" spans="2:8" ht="53.25" customHeight="1" x14ac:dyDescent="0.15">
      <c r="B57" s="124"/>
      <c r="C57" s="1215" t="s">
        <v>48</v>
      </c>
      <c r="D57" s="1215"/>
      <c r="E57" s="1216"/>
      <c r="F57" s="127">
        <v>241</v>
      </c>
      <c r="G57" s="127">
        <v>271</v>
      </c>
      <c r="H57" s="128">
        <v>313</v>
      </c>
    </row>
    <row r="58" spans="2:8" ht="45.75" customHeight="1" x14ac:dyDescent="0.15">
      <c r="B58" s="129"/>
      <c r="C58" s="1203" t="s">
        <v>549</v>
      </c>
      <c r="D58" s="1204"/>
      <c r="E58" s="1205"/>
      <c r="F58" s="130">
        <v>71</v>
      </c>
      <c r="G58" s="130">
        <v>121</v>
      </c>
      <c r="H58" s="131">
        <v>171</v>
      </c>
    </row>
    <row r="59" spans="2:8" ht="45.75" customHeight="1" x14ac:dyDescent="0.15">
      <c r="B59" s="129"/>
      <c r="C59" s="1203" t="s">
        <v>550</v>
      </c>
      <c r="D59" s="1204"/>
      <c r="E59" s="1205"/>
      <c r="F59" s="130">
        <v>106</v>
      </c>
      <c r="G59" s="130">
        <v>109</v>
      </c>
      <c r="H59" s="131">
        <v>110</v>
      </c>
    </row>
    <row r="60" spans="2:8" ht="45.75" customHeight="1" x14ac:dyDescent="0.15">
      <c r="B60" s="129"/>
      <c r="C60" s="1203" t="s">
        <v>551</v>
      </c>
      <c r="D60" s="1204"/>
      <c r="E60" s="1205"/>
      <c r="F60" s="130">
        <v>42</v>
      </c>
      <c r="G60" s="130">
        <v>30</v>
      </c>
      <c r="H60" s="131">
        <v>26</v>
      </c>
    </row>
    <row r="61" spans="2:8" ht="45.75" customHeight="1" x14ac:dyDescent="0.15">
      <c r="B61" s="129"/>
      <c r="C61" s="1203" t="s">
        <v>552</v>
      </c>
      <c r="D61" s="1204"/>
      <c r="E61" s="1205"/>
      <c r="F61" s="130">
        <v>2</v>
      </c>
      <c r="G61" s="130">
        <v>3</v>
      </c>
      <c r="H61" s="131">
        <v>4</v>
      </c>
    </row>
    <row r="62" spans="2:8" ht="45.75" customHeight="1" thickBot="1" x14ac:dyDescent="0.2">
      <c r="B62" s="132"/>
      <c r="C62" s="1206" t="s">
        <v>553</v>
      </c>
      <c r="D62" s="1207"/>
      <c r="E62" s="1208"/>
      <c r="F62" s="133">
        <v>6</v>
      </c>
      <c r="G62" s="133">
        <v>4</v>
      </c>
      <c r="H62" s="134">
        <v>2</v>
      </c>
    </row>
    <row r="63" spans="2:8" ht="52.5" customHeight="1" thickBot="1" x14ac:dyDescent="0.2">
      <c r="B63" s="135"/>
      <c r="C63" s="1209" t="s">
        <v>49</v>
      </c>
      <c r="D63" s="1209"/>
      <c r="E63" s="1210"/>
      <c r="F63" s="136">
        <v>1098</v>
      </c>
      <c r="G63" s="136">
        <v>1364</v>
      </c>
      <c r="H63" s="137">
        <v>1470</v>
      </c>
    </row>
    <row r="64" spans="2:8" x14ac:dyDescent="0.15"/>
  </sheetData>
  <sheetProtection algorithmName="SHA-512" hashValue="sVt+GcBm6YMu11V4qH5A855BW8YnaYkHXdqZTLJUrqHTK9sDqTlnzjUlsHmqvI5oEyKDKhU8NC0jglEYx634Bw==" saltValue="JVpuHrZEpbX2kK/obxg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274518</v>
      </c>
      <c r="E3" s="156"/>
      <c r="F3" s="157">
        <v>118252</v>
      </c>
      <c r="G3" s="158"/>
      <c r="H3" s="159"/>
    </row>
    <row r="4" spans="1:8" x14ac:dyDescent="0.15">
      <c r="A4" s="160"/>
      <c r="B4" s="161"/>
      <c r="C4" s="162"/>
      <c r="D4" s="163">
        <v>100263</v>
      </c>
      <c r="E4" s="164"/>
      <c r="F4" s="165">
        <v>49994</v>
      </c>
      <c r="G4" s="166"/>
      <c r="H4" s="167"/>
    </row>
    <row r="5" spans="1:8" x14ac:dyDescent="0.15">
      <c r="A5" s="148" t="s">
        <v>520</v>
      </c>
      <c r="B5" s="153"/>
      <c r="C5" s="154"/>
      <c r="D5" s="155">
        <v>77114</v>
      </c>
      <c r="E5" s="156"/>
      <c r="F5" s="157">
        <v>120302</v>
      </c>
      <c r="G5" s="158"/>
      <c r="H5" s="159"/>
    </row>
    <row r="6" spans="1:8" x14ac:dyDescent="0.15">
      <c r="A6" s="160"/>
      <c r="B6" s="161"/>
      <c r="C6" s="162"/>
      <c r="D6" s="163">
        <v>39798</v>
      </c>
      <c r="E6" s="164"/>
      <c r="F6" s="165">
        <v>59328</v>
      </c>
      <c r="G6" s="166"/>
      <c r="H6" s="167"/>
    </row>
    <row r="7" spans="1:8" x14ac:dyDescent="0.15">
      <c r="A7" s="148" t="s">
        <v>521</v>
      </c>
      <c r="B7" s="153"/>
      <c r="C7" s="154"/>
      <c r="D7" s="155">
        <v>35527</v>
      </c>
      <c r="E7" s="156"/>
      <c r="F7" s="157">
        <v>114841</v>
      </c>
      <c r="G7" s="158"/>
      <c r="H7" s="159"/>
    </row>
    <row r="8" spans="1:8" x14ac:dyDescent="0.15">
      <c r="A8" s="160"/>
      <c r="B8" s="161"/>
      <c r="C8" s="162"/>
      <c r="D8" s="163">
        <v>22590</v>
      </c>
      <c r="E8" s="164"/>
      <c r="F8" s="165">
        <v>51589</v>
      </c>
      <c r="G8" s="166"/>
      <c r="H8" s="167"/>
    </row>
    <row r="9" spans="1:8" x14ac:dyDescent="0.15">
      <c r="A9" s="148" t="s">
        <v>522</v>
      </c>
      <c r="B9" s="153"/>
      <c r="C9" s="154"/>
      <c r="D9" s="155">
        <v>51134</v>
      </c>
      <c r="E9" s="156"/>
      <c r="F9" s="157">
        <v>124145</v>
      </c>
      <c r="G9" s="158"/>
      <c r="H9" s="159"/>
    </row>
    <row r="10" spans="1:8" x14ac:dyDescent="0.15">
      <c r="A10" s="160"/>
      <c r="B10" s="161"/>
      <c r="C10" s="162"/>
      <c r="D10" s="163">
        <v>31652</v>
      </c>
      <c r="E10" s="164"/>
      <c r="F10" s="165">
        <v>54761</v>
      </c>
      <c r="G10" s="166"/>
      <c r="H10" s="167"/>
    </row>
    <row r="11" spans="1:8" x14ac:dyDescent="0.15">
      <c r="A11" s="148" t="s">
        <v>523</v>
      </c>
      <c r="B11" s="153"/>
      <c r="C11" s="154"/>
      <c r="D11" s="155">
        <v>56817</v>
      </c>
      <c r="E11" s="156"/>
      <c r="F11" s="157">
        <v>131480</v>
      </c>
      <c r="G11" s="158"/>
      <c r="H11" s="159"/>
    </row>
    <row r="12" spans="1:8" x14ac:dyDescent="0.15">
      <c r="A12" s="160"/>
      <c r="B12" s="161"/>
      <c r="C12" s="168"/>
      <c r="D12" s="163">
        <v>27444</v>
      </c>
      <c r="E12" s="164"/>
      <c r="F12" s="165">
        <v>63148</v>
      </c>
      <c r="G12" s="166"/>
      <c r="H12" s="167"/>
    </row>
    <row r="13" spans="1:8" x14ac:dyDescent="0.15">
      <c r="A13" s="148"/>
      <c r="B13" s="153"/>
      <c r="C13" s="169"/>
      <c r="D13" s="170">
        <v>99022</v>
      </c>
      <c r="E13" s="171"/>
      <c r="F13" s="172">
        <v>121804</v>
      </c>
      <c r="G13" s="173"/>
      <c r="H13" s="159"/>
    </row>
    <row r="14" spans="1:8" x14ac:dyDescent="0.15">
      <c r="A14" s="160"/>
      <c r="B14" s="161"/>
      <c r="C14" s="162"/>
      <c r="D14" s="163">
        <v>44349</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6.14</v>
      </c>
      <c r="C19" s="174">
        <f>ROUND(VALUE(SUBSTITUTE(実質収支比率等に係る経年分析!G$48,"▲","-")),2)</f>
        <v>9.8699999999999992</v>
      </c>
      <c r="D19" s="174">
        <f>ROUND(VALUE(SUBSTITUTE(実質収支比率等に係る経年分析!H$48,"▲","-")),2)</f>
        <v>13.14</v>
      </c>
      <c r="E19" s="174">
        <f>ROUND(VALUE(SUBSTITUTE(実質収支比率等に係る経年分析!I$48,"▲","-")),2)</f>
        <v>11.82</v>
      </c>
      <c r="F19" s="174">
        <f>ROUND(VALUE(SUBSTITUTE(実質収支比率等に係る経年分析!J$48,"▲","-")),2)</f>
        <v>12.22</v>
      </c>
    </row>
    <row r="20" spans="1:11" x14ac:dyDescent="0.15">
      <c r="A20" s="174" t="s">
        <v>53</v>
      </c>
      <c r="B20" s="174">
        <f>ROUND(VALUE(SUBSTITUTE(実質収支比率等に係る経年分析!F$47,"▲","-")),2)</f>
        <v>8.32</v>
      </c>
      <c r="C20" s="174">
        <f>ROUND(VALUE(SUBSTITUTE(実質収支比率等に係る経年分析!G$47,"▲","-")),2)</f>
        <v>9.69</v>
      </c>
      <c r="D20" s="174">
        <f>ROUND(VALUE(SUBSTITUTE(実質収支比率等に係る経年分析!H$47,"▲","-")),2)</f>
        <v>17.77</v>
      </c>
      <c r="E20" s="174">
        <f>ROUND(VALUE(SUBSTITUTE(実質収支比率等に係る経年分析!I$47,"▲","-")),2)</f>
        <v>21.28</v>
      </c>
      <c r="F20" s="174">
        <f>ROUND(VALUE(SUBSTITUTE(実質収支比率等に係る経年分析!J$47,"▲","-")),2)</f>
        <v>22.35</v>
      </c>
    </row>
    <row r="21" spans="1:11" x14ac:dyDescent="0.15">
      <c r="A21" s="174" t="s">
        <v>54</v>
      </c>
      <c r="B21" s="174">
        <f>IF(ISNUMBER(VALUE(SUBSTITUTE(実質収支比率等に係る経年分析!F$49,"▲","-"))),ROUND(VALUE(SUBSTITUTE(実質収支比率等に係る経年分析!F$49,"▲","-")),2),NA())</f>
        <v>-10.59</v>
      </c>
      <c r="C21" s="174">
        <f>IF(ISNUMBER(VALUE(SUBSTITUTE(実質収支比率等に係る経年分析!G$49,"▲","-"))),ROUND(VALUE(SUBSTITUTE(実質収支比率等に係る経年分析!G$49,"▲","-")),2),NA())</f>
        <v>2.41</v>
      </c>
      <c r="D21" s="174">
        <f>IF(ISNUMBER(VALUE(SUBSTITUTE(実質収支比率等に係る経年分析!H$49,"▲","-"))),ROUND(VALUE(SUBSTITUTE(実質収支比率等に係る経年分析!H$49,"▲","-")),2),NA())</f>
        <v>7.42</v>
      </c>
      <c r="E21" s="174">
        <f>IF(ISNUMBER(VALUE(SUBSTITUTE(実質収支比率等に係る経年分析!I$49,"▲","-"))),ROUND(VALUE(SUBSTITUTE(実質収支比率等に係る経年分析!I$49,"▲","-")),2),NA())</f>
        <v>-6.24</v>
      </c>
      <c r="F21" s="174">
        <f>IF(ISNUMBER(VALUE(SUBSTITUTE(実質収支比率等に係る経年分析!J$49,"▲","-"))),ROUND(VALUE(SUBSTITUTE(実質収支比率等に係る経年分析!J$49,"▲","-")),2),NA())</f>
        <v>-4.6900000000000004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鶴田町学校給食特別会計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鶴田町後期高齢者医療特別会計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鶴田町介護保険特別会計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2.0299999999999998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1.1200000000000001</v>
      </c>
    </row>
    <row r="33" spans="1:16" x14ac:dyDescent="0.15">
      <c r="A33" s="175" t="str">
        <f>IF(連結実質赤字比率に係る赤字・黒字の構成分析!C$37="",NA(),連結実質赤字比率に係る赤字・黒字の構成分析!C$37)</f>
        <v>鶴田町国民健康保険特別会計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8.0299999999999994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15">
      <c r="A34" s="175" t="str">
        <f>IF(連結実質赤字比率に係る赤字・黒字の構成分析!C$36="",NA(),連結実質赤字比率に係る赤字・黒字の構成分析!C$36)</f>
        <v>鶴田町下水道事業会計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3.88</v>
      </c>
    </row>
    <row r="35" spans="1:16" x14ac:dyDescent="0.15">
      <c r="A35" s="175" t="str">
        <f>IF(連結実質赤字比率に係る赤字・黒字の構成分析!C$35="",NA(),連結実質赤字比率に係る赤字・黒字の構成分析!C$35)</f>
        <v>鶴田町水道事業会計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9.8699999999999992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524</v>
      </c>
      <c r="E42" s="176"/>
      <c r="F42" s="176"/>
      <c r="G42" s="176">
        <f>'実質公債費比率（分子）の構造'!L$52</f>
        <v>548</v>
      </c>
      <c r="H42" s="176"/>
      <c r="I42" s="176"/>
      <c r="J42" s="176">
        <f>'実質公債費比率（分子）の構造'!M$52</f>
        <v>548</v>
      </c>
      <c r="K42" s="176"/>
      <c r="L42" s="176"/>
      <c r="M42" s="176">
        <f>'実質公債費比率（分子）の構造'!N$52</f>
        <v>566</v>
      </c>
      <c r="N42" s="176"/>
      <c r="O42" s="176"/>
      <c r="P42" s="176">
        <f>'実質公債費比率（分子）の構造'!O$52</f>
        <v>591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55</v>
      </c>
      <c r="C45" s="176"/>
      <c r="D45" s="176"/>
      <c r="E45" s="176">
        <f>'実質公債費比率（分子）の構造'!L$49</f>
        <v>56</v>
      </c>
      <c r="F45" s="176"/>
      <c r="G45" s="176"/>
      <c r="H45" s="176">
        <f>'実質公債費比率（分子）の構造'!M$49</f>
        <v>63</v>
      </c>
      <c r="I45" s="176"/>
      <c r="J45" s="176"/>
      <c r="K45" s="176">
        <f>'実質公債費比率（分子）の構造'!N$49</f>
        <v>67</v>
      </c>
      <c r="L45" s="176"/>
      <c r="M45" s="176"/>
      <c r="N45" s="176">
        <f>'実質公債費比率（分子）の構造'!O$49</f>
        <v>58</v>
      </c>
      <c r="O45" s="176"/>
      <c r="P45" s="176"/>
    </row>
    <row r="46" spans="1:16" x14ac:dyDescent="0.15">
      <c r="A46" s="176" t="s">
        <v>64</v>
      </c>
      <c r="B46" s="176">
        <f>'実質公債費比率（分子）の構造'!K$48</f>
        <v>425</v>
      </c>
      <c r="C46" s="176"/>
      <c r="D46" s="176"/>
      <c r="E46" s="176">
        <f>'実質公債費比率（分子）の構造'!L$48</f>
        <v>421</v>
      </c>
      <c r="F46" s="176"/>
      <c r="G46" s="176"/>
      <c r="H46" s="176">
        <f>'実質公債費比率（分子）の構造'!M$48</f>
        <v>411</v>
      </c>
      <c r="I46" s="176"/>
      <c r="J46" s="176"/>
      <c r="K46" s="176">
        <f>'実質公債費比率（分子）の構造'!N$48</f>
        <v>430</v>
      </c>
      <c r="L46" s="176"/>
      <c r="M46" s="176"/>
      <c r="N46" s="176">
        <f>'実質公債費比率（分子）の構造'!O$48</f>
        <v>449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488</v>
      </c>
      <c r="C49" s="176"/>
      <c r="D49" s="176"/>
      <c r="E49" s="176">
        <f>'実質公債費比率（分子）の構造'!L$45</f>
        <v>483</v>
      </c>
      <c r="F49" s="176"/>
      <c r="G49" s="176"/>
      <c r="H49" s="176">
        <f>'実質公債費比率（分子）の構造'!M$45</f>
        <v>487</v>
      </c>
      <c r="I49" s="176"/>
      <c r="J49" s="176"/>
      <c r="K49" s="176">
        <f>'実質公債費比率（分子）の構造'!N$45</f>
        <v>531</v>
      </c>
      <c r="L49" s="176"/>
      <c r="M49" s="176"/>
      <c r="N49" s="176">
        <f>'実質公債費比率（分子）の構造'!O$45</f>
        <v>597</v>
      </c>
      <c r="O49" s="176"/>
      <c r="P49" s="176"/>
    </row>
    <row r="50" spans="1:16" x14ac:dyDescent="0.15">
      <c r="A50" s="176" t="s">
        <v>67</v>
      </c>
      <c r="B50" s="176" t="e">
        <f>NA()</f>
        <v>#N/A</v>
      </c>
      <c r="C50" s="176">
        <f>IF(ISNUMBER('実質公債費比率（分子）の構造'!K$53),'実質公債費比率（分子）の構造'!K$53,NA())</f>
        <v>446</v>
      </c>
      <c r="D50" s="176" t="e">
        <f>NA()</f>
        <v>#N/A</v>
      </c>
      <c r="E50" s="176" t="e">
        <f>NA()</f>
        <v>#N/A</v>
      </c>
      <c r="F50" s="176">
        <f>IF(ISNUMBER('実質公債費比率（分子）の構造'!L$53),'実質公債費比率（分子）の構造'!L$53,NA())</f>
        <v>413</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462</v>
      </c>
      <c r="M50" s="176" t="e">
        <f>NA()</f>
        <v>#N/A</v>
      </c>
      <c r="N50" s="176" t="e">
        <f>NA()</f>
        <v>#N/A</v>
      </c>
      <c r="O50" s="176">
        <f>IF(ISNUMBER('実質公債費比率（分子）の構造'!O$53),'実質公債費比率（分子）の構造'!O$53,NA())</f>
        <v>513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7290</v>
      </c>
      <c r="E56" s="175"/>
      <c r="F56" s="175"/>
      <c r="G56" s="175">
        <f>'将来負担比率（分子）の構造'!J$52</f>
        <v>7077</v>
      </c>
      <c r="H56" s="175"/>
      <c r="I56" s="175"/>
      <c r="J56" s="175">
        <f>'将来負担比率（分子）の構造'!K$52</f>
        <v>6832</v>
      </c>
      <c r="K56" s="175"/>
      <c r="L56" s="175"/>
      <c r="M56" s="175">
        <f>'将来負担比率（分子）の構造'!L$52</f>
        <v>6539</v>
      </c>
      <c r="N56" s="175"/>
      <c r="O56" s="175"/>
      <c r="P56" s="175">
        <f>'将来負担比率（分子）の構造'!M$52</f>
        <v>6413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f>'将来負担比率（分子）の構造'!L$51</f>
        <v>131</v>
      </c>
      <c r="N57" s="175"/>
      <c r="O57" s="175"/>
      <c r="P57" s="175">
        <f>'将来負担比率（分子）の構造'!M$51</f>
        <v>246</v>
      </c>
    </row>
    <row r="58" spans="1:16" x14ac:dyDescent="0.15">
      <c r="A58" s="175" t="s">
        <v>41</v>
      </c>
      <c r="B58" s="175"/>
      <c r="C58" s="175"/>
      <c r="D58" s="175">
        <f>'将来負担比率（分子）の構造'!I$50</f>
        <v>1025</v>
      </c>
      <c r="E58" s="175"/>
      <c r="F58" s="175"/>
      <c r="G58" s="175">
        <f>'将来負担比率（分子）の構造'!J$50</f>
        <v>1279</v>
      </c>
      <c r="H58" s="175"/>
      <c r="I58" s="175"/>
      <c r="J58" s="175">
        <f>'将来負担比率（分子）の構造'!K$50</f>
        <v>1885</v>
      </c>
      <c r="K58" s="175"/>
      <c r="L58" s="175"/>
      <c r="M58" s="175">
        <f>'将来負担比率（分子）の構造'!L$50</f>
        <v>2117</v>
      </c>
      <c r="N58" s="175"/>
      <c r="O58" s="175"/>
      <c r="P58" s="175">
        <f>'将来負担比率（分子）の構造'!M$50</f>
        <v>2094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850</v>
      </c>
      <c r="C62" s="175"/>
      <c r="D62" s="175"/>
      <c r="E62" s="175">
        <f>'将来負担比率（分子）の構造'!J$45</f>
        <v>820</v>
      </c>
      <c r="F62" s="175"/>
      <c r="G62" s="175"/>
      <c r="H62" s="175">
        <f>'将来負担比率（分子）の構造'!K$45</f>
        <v>805</v>
      </c>
      <c r="I62" s="175"/>
      <c r="J62" s="175"/>
      <c r="K62" s="175">
        <f>'将来負担比率（分子）の構造'!L$45</f>
        <v>797</v>
      </c>
      <c r="L62" s="175"/>
      <c r="M62" s="175"/>
      <c r="N62" s="175">
        <f>'将来負担比率（分子）の構造'!M$45</f>
        <v>796</v>
      </c>
      <c r="O62" s="175"/>
      <c r="P62" s="175"/>
    </row>
    <row r="63" spans="1:16" x14ac:dyDescent="0.15">
      <c r="A63" s="175" t="s">
        <v>34</v>
      </c>
      <c r="B63" s="175">
        <f>'将来負担比率（分子）の構造'!I$44</f>
        <v>484</v>
      </c>
      <c r="C63" s="175"/>
      <c r="D63" s="175"/>
      <c r="E63" s="175">
        <f>'将来負担比率（分子）の構造'!J$44</f>
        <v>585</v>
      </c>
      <c r="F63" s="175"/>
      <c r="G63" s="175"/>
      <c r="H63" s="175">
        <f>'将来負担比率（分子）の構造'!K$44</f>
        <v>528</v>
      </c>
      <c r="I63" s="175"/>
      <c r="J63" s="175"/>
      <c r="K63" s="175">
        <f>'将来負担比率（分子）の構造'!L$44</f>
        <v>468</v>
      </c>
      <c r="L63" s="175"/>
      <c r="M63" s="175"/>
      <c r="N63" s="175">
        <f>'将来負担比率（分子）の構造'!M$44</f>
        <v>426</v>
      </c>
      <c r="O63" s="175"/>
      <c r="P63" s="175"/>
    </row>
    <row r="64" spans="1:16" x14ac:dyDescent="0.15">
      <c r="A64" s="175" t="s">
        <v>33</v>
      </c>
      <c r="B64" s="175">
        <f>'将来負担比率（分子）の構造'!I$43</f>
        <v>4345</v>
      </c>
      <c r="C64" s="175"/>
      <c r="D64" s="175"/>
      <c r="E64" s="175">
        <f>'将来負担比率（分子）の構造'!J$43</f>
        <v>3972</v>
      </c>
      <c r="F64" s="175"/>
      <c r="G64" s="175"/>
      <c r="H64" s="175">
        <f>'将来負担比率（分子）の構造'!K$43</f>
        <v>3669</v>
      </c>
      <c r="I64" s="175"/>
      <c r="J64" s="175"/>
      <c r="K64" s="175">
        <f>'将来負担比率（分子）の構造'!L$43</f>
        <v>3691</v>
      </c>
      <c r="L64" s="175"/>
      <c r="M64" s="175"/>
      <c r="N64" s="175">
        <f>'将来負担比率（分子）の構造'!M$43</f>
        <v>3454</v>
      </c>
      <c r="O64" s="175"/>
      <c r="P64" s="175"/>
    </row>
    <row r="65" spans="1:16" x14ac:dyDescent="0.15">
      <c r="A65" s="175" t="s">
        <v>32</v>
      </c>
      <c r="B65" s="175">
        <f>'将来負担比率（分子）の構造'!I$42</f>
        <v>1</v>
      </c>
      <c r="C65" s="175"/>
      <c r="D65" s="175"/>
      <c r="E65" s="175">
        <f>'将来負担比率（分子）の構造'!J$42</f>
        <v>1</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7535</v>
      </c>
      <c r="C66" s="175"/>
      <c r="D66" s="175"/>
      <c r="E66" s="175">
        <f>'将来負担比率（分子）の構造'!J$41</f>
        <v>7908</v>
      </c>
      <c r="F66" s="175"/>
      <c r="G66" s="175"/>
      <c r="H66" s="175">
        <f>'将来負担比率（分子）の構造'!K$41</f>
        <v>7904</v>
      </c>
      <c r="I66" s="175"/>
      <c r="J66" s="175"/>
      <c r="K66" s="175">
        <f>'将来負担比率（分子）の構造'!L$41</f>
        <v>7932</v>
      </c>
      <c r="L66" s="175"/>
      <c r="M66" s="175"/>
      <c r="N66" s="175">
        <f>'将来負担比率（分子）の構造'!M$41</f>
        <v>7981</v>
      </c>
      <c r="O66" s="175"/>
      <c r="P66" s="175"/>
    </row>
    <row r="67" spans="1:16" x14ac:dyDescent="0.15">
      <c r="A67" s="175" t="s">
        <v>71</v>
      </c>
      <c r="B67" s="175" t="e">
        <f>NA()</f>
        <v>#N/A</v>
      </c>
      <c r="C67" s="175">
        <f>IF(ISNUMBER('将来負担比率（分子）の構造'!I$53), IF('将来負担比率（分子）の構造'!I$53 &lt; 0, 0, '将来負担比率（分子）の構造'!I$53), NA())</f>
        <v>4899</v>
      </c>
      <c r="D67" s="175" t="e">
        <f>NA()</f>
        <v>#N/A</v>
      </c>
      <c r="E67" s="175" t="e">
        <f>NA()</f>
        <v>#N/A</v>
      </c>
      <c r="F67" s="175">
        <f>IF(ISNUMBER('将来負担比率（分子）の構造'!J$53), IF('将来負担比率（分子）の構造'!J$53 &lt; 0, 0, '将来負担比率（分子）の構造'!J$53), NA())</f>
        <v>4931</v>
      </c>
      <c r="G67" s="175" t="e">
        <f>NA()</f>
        <v>#N/A</v>
      </c>
      <c r="H67" s="175" t="e">
        <f>NA()</f>
        <v>#N/A</v>
      </c>
      <c r="I67" s="175">
        <f>IF(ISNUMBER('将来負担比率（分子）の構造'!K$53), IF('将来負担比率（分子）の構造'!K$53 &lt; 0, 0, '将来負担比率（分子）の構造'!K$53), NA())</f>
        <v>4189</v>
      </c>
      <c r="J67" s="175" t="e">
        <f>NA()</f>
        <v>#N/A</v>
      </c>
      <c r="K67" s="175" t="e">
        <f>NA()</f>
        <v>#N/A</v>
      </c>
      <c r="L67" s="175">
        <f>IF(ISNUMBER('将来負担比率（分子）の構造'!L$53), IF('将来負担比率（分子）の構造'!L$53 &lt; 0, 0, '将来負担比率（分子）の構造'!L$53), NA())</f>
        <v>4101</v>
      </c>
      <c r="M67" s="175" t="e">
        <f>NA()</f>
        <v>#N/A</v>
      </c>
      <c r="N67" s="175" t="e">
        <f>NA()</f>
        <v>#N/A</v>
      </c>
      <c r="O67" s="175">
        <f>IF(ISNUMBER('将来負担比率（分子）の構造'!M$53), IF('将来負担比率（分子）の構造'!M$53 &lt; 0, 0, '将来負担比率（分子）の構造'!M$53), NA())</f>
        <v>3904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767</v>
      </c>
      <c r="C72" s="179">
        <f>基金残高に係る経年分析!G55</f>
        <v>887</v>
      </c>
      <c r="D72" s="179">
        <f>基金残高に係る経年分析!H55</f>
        <v>929</v>
      </c>
    </row>
    <row r="73" spans="1:16" x14ac:dyDescent="0.15">
      <c r="A73" s="178" t="s">
        <v>74</v>
      </c>
      <c r="B73" s="179">
        <f>基金残高に係る経年分析!F56</f>
        <v>90</v>
      </c>
      <c r="C73" s="179">
        <f>基金残高に係る経年分析!G56</f>
        <v>207</v>
      </c>
      <c r="D73" s="179">
        <f>基金残高に係る経年分析!H56</f>
        <v>228</v>
      </c>
    </row>
    <row r="74" spans="1:16" x14ac:dyDescent="0.15">
      <c r="A74" s="178" t="s">
        <v>75</v>
      </c>
      <c r="B74" s="179">
        <f>基金残高に係る経年分析!F57</f>
        <v>241</v>
      </c>
      <c r="C74" s="179">
        <f>基金残高に係る経年分析!G57</f>
        <v>271</v>
      </c>
      <c r="D74" s="179">
        <f>基金残高に係る経年分析!H57</f>
        <v>313</v>
      </c>
    </row>
  </sheetData>
  <sheetProtection algorithmName="SHA-512" hashValue="2CVYHZmwlNtqvmbS7UULc41gf8H08FfiIRlG2h7UcqEDn/UAKHO26nOBtvu0TCwnPxx5ga4vgraxKHoV/cTtbg==" saltValue="exoi1iV8x0ZPBiifQABr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2025-03-21T02:46:04Z</cp:lastPrinted>
  <dcterms:created xsi:type="dcterms:W3CDTF">2025-02-19T00:29:17Z</dcterms:created>
  <dcterms:modified xsi:type="dcterms:W3CDTF">2025-03-21T02:47:22Z</dcterms:modified>
  <cp:category/>
</cp:coreProperties>
</file>