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200_財政\1410財政状況資料集（H22～）\H27→28（H26財政状況資料集）\03_市町村から回答\21 板柳町○\"/>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C36" i="9"/>
  <c r="CO35" i="9"/>
  <c r="BE35" i="9"/>
  <c r="C35" i="9"/>
  <c r="CO34" i="9"/>
  <c r="BW34" i="9"/>
  <c r="BW35" i="9" s="1"/>
  <c r="BW36" i="9" s="1"/>
  <c r="BW37" i="9" s="1"/>
  <c r="BW38" i="9" s="1"/>
  <c r="BW39" i="9" s="1"/>
  <c r="BW40" i="9" s="1"/>
  <c r="BW41" i="9" s="1"/>
  <c r="BW42" i="9" s="1"/>
  <c r="BW43" i="9" s="1"/>
  <c r="U34" i="9"/>
  <c r="U35" i="9" s="1"/>
  <c r="C34" i="9"/>
  <c r="U36" i="9" l="1"/>
  <c r="AM34" i="9" s="1"/>
  <c r="AM35" i="9" s="1"/>
  <c r="AM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alcChain>
</file>

<file path=xl/sharedStrings.xml><?xml version="1.0" encoding="utf-8"?>
<sst xmlns="http://schemas.openxmlformats.org/spreadsheetml/2006/main" count="1022" uniqueCount="549">
  <si>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</si>
  <si>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</si>
  <si>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</si>
  <si>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</si>
  <si>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</si>
  <si>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</si>
  <si>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</si>
  <si>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</si>
  <si>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</si>
  <si>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</si>
  <si>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</si>
  <si>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</si>
  <si>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</si>
  <si>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</si>
  <si>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</si>
  <si>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</si>
  <si>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</si>
  <si>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</si>
  <si>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</si>
  <si>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</si>
  <si>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</si>
  <si>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</si>
  <si>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</si>
  <si>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</si>
  <si>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</si>
  <si>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</si>
  <si>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</si>
  <si>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</si>
  <si>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</si>
  <si>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</si>
  <si>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</si>
  <si>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</si>
  <si>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</si>
  <si>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</si>
  <si>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</si>
  <si>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</si>
  <si>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</si>
  <si>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</si>
  <si>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</si>
  <si>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</si>
  <si>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</si>
  <si>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</si>
  <si>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</si>
  <si>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</si>
  <si>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</si>
  <si>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</si>
  <si>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</si>
  <si>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</si>
  <si>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</si>
  <si>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</si>
  <si>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</si>
  <si>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</si>
  <si>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</si>
  <si>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</si>
  <si>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</si>
  <si>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</si>
  <si>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</si>
  <si>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</si>
  <si>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</si>
  <si>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</si>
  <si>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</si>
  <si>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</si>
  <si>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</si>
  <si>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</si>
  <si>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</si>
  <si>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</si>
  <si>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</si>
  <si>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</si>
  <si>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</si>
  <si>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Ⅳ－０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</si>
  <si>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</si>
  <si>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</si>
  <si>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</si>
  <si>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</si>
  <si>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</si>
  <si>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</si>
  <si>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</si>
  <si>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</si>
  <si>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</si>
  <si>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</si>
  <si>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</si>
  <si>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</si>
  <si>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板柳町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</si>
  <si>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</si>
  <si>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</si>
  <si>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</si>
  <si>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</si>
  <si>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</si>
  <si>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</si>
  <si>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</si>
  <si>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</si>
  <si>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</si>
  <si>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</si>
  <si>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</si>
  <si>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</si>
  <si>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</si>
  <si>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</si>
  <si>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</si>
  <si>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</si>
  <si>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</si>
  <si>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</si>
  <si>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</si>
  <si>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</si>
  <si>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</si>
  <si>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</si>
  <si>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</si>
  <si>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</si>
  <si>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</si>
  <si>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</si>
  <si>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</si>
  <si>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</si>
  <si>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</si>
  <si>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</si>
  <si>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</si>
  <si>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</si>
  <si>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</si>
  <si>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</si>
  <si>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</si>
  <si>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</si>
  <si>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</si>
  <si>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</si>
  <si>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</si>
  <si>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</si>
  <si>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</si>
  <si>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</si>
  <si>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</si>
  <si>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</si>
  <si>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</si>
  <si>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</si>
  <si>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</si>
  <si>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</si>
  <si>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</si>
  <si>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</si>
  <si>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</si>
  <si>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</si>
  <si>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</si>
  <si>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</si>
  <si>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</si>
  <si>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</si>
  <si>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</si>
  <si>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</si>
  <si>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</si>
  <si>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</si>
  <si>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</si>
  <si>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</si>
  <si>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</si>
  <si>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</si>
  <si>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</si>
  <si>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</si>
  <si>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</si>
  <si>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</si>
  <si>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</si>
  <si>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</si>
  <si>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</si>
  <si>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</si>
  <si>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</si>
  <si>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</si>
  <si>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</si>
  <si>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</si>
  <si>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</si>
  <si>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</si>
  <si>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</si>
  <si>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</si>
  <si>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</si>
  <si>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</si>
  <si>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</si>
  <si>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</si>
  <si>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</si>
  <si>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</si>
  <si>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</si>
  <si>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</si>
  <si>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</si>
  <si>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</si>
  <si>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</si>
  <si>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</si>
  <si>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</si>
  <si>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</si>
  <si>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</si>
  <si>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</si>
  <si>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</si>
  <si>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</si>
  <si>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</si>
  <si>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</si>
  <si>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</si>
  <si>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</si>
  <si>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</si>
  <si>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</si>
  <si>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</si>
  <si>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</si>
  <si>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</si>
  <si>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</si>
  <si>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</si>
  <si>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</si>
  <si>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</si>
  <si>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</si>
  <si>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青森県板柳町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</si>
  <si>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</si>
  <si>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</si>
  <si>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</si>
  <si>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</si>
  <si>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</si>
  <si>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</si>
  <si>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</si>
  <si>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</si>
  <si>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</si>
  <si>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</si>
  <si>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</si>
  <si>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</si>
  <si>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</si>
  <si>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</si>
  <si>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</si>
  <si>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</si>
  <si>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</si>
  <si>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</si>
  <si>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</si>
  <si>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</si>
  <si>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</si>
  <si>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</si>
  <si>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</si>
  <si>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</si>
  <si>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</si>
  <si>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</si>
  <si>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</si>
  <si>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</si>
  <si>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</si>
  <si>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</si>
  <si>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</si>
  <si>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</si>
  <si>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</si>
  <si>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</si>
  <si>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</si>
  <si>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</si>
  <si>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</si>
  <si>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</si>
  <si>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</si>
  <si>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</si>
  <si>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</si>
  <si>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</si>
  <si>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</si>
  <si>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</si>
  <si>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</si>
  <si>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</si>
  <si>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</si>
  <si>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</si>
  <si>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</si>
  <si>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</si>
  <si>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</si>
  <si>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</si>
  <si>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</si>
  <si>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</si>
  <si>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</si>
  <si>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</si>
  <si>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</si>
  <si>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</si>
  <si>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</si>
  <si>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</si>
  <si>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</si>
  <si>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</si>
  <si>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</si>
  <si>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</si>
  <si>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</si>
  <si>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</si>
  <si>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</si>
  <si>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</si>
  <si>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</si>
  <si>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</si>
  <si>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</si>
  <si>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</si>
  <si>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</si>
  <si>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</si>
  <si>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</si>
  <si>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</si>
  <si>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</si>
  <si>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</si>
  <si>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</si>
  <si>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</si>
  <si>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</si>
  <si>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</si>
  <si>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</si>
  <si>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</si>
  <si>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</si>
  <si>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</si>
  <si>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</si>
  <si>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</si>
  <si>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</si>
  <si>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</si>
  <si>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</si>
  <si>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</si>
  <si>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</si>
  <si>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</si>
  <si>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</si>
  <si>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</si>
  <si>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</si>
  <si>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</si>
  <si>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</si>
  <si>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</si>
  <si>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</si>
  <si>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</si>
  <si>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</si>
  <si>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</si>
  <si>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</si>
  <si>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</si>
  <si>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</si>
  <si>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</si>
  <si>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</si>
  <si>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</si>
  <si>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</si>
  <si>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</si>
  <si>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</si>
  <si>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</si>
  <si>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</si>
  <si>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</si>
  <si>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</si>
  <si>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</si>
  <si>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</si>
  <si>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</si>
  <si>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</si>
  <si>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</si>
  <si>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</si>
  <si>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</si>
  <si>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</si>
  <si>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</si>
  <si>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</si>
  <si>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</si>
  <si>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</si>
  <si>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</si>
  <si>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</si>
  <si>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</si>
  <si>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</si>
  <si>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</si>
  <si>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</si>
  <si>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</si>
  <si>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</si>
  <si>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</si>
  <si>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</si>
  <si>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</si>
  <si>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</si>
  <si>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</si>
  <si>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</si>
  <si>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</si>
  <si>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</si>
  <si>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</si>
  <si>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</si>
  <si>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</si>
  <si>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</si>
  <si>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</si>
  <si>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青森県板柳町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</si>
  <si>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</si>
  <si>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</si>
  <si>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</si>
  <si>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</si>
  <si>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</si>
  <si>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</si>
  <si>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</si>
  <si>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</si>
  <si>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</si>
  <si>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</si>
  <si>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</si>
  <si>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</si>
  <si>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</si>
  <si>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</si>
  <si>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</si>
  <si>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</si>
  <si>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</si>
  <si>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</si>
  <si>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</si>
  <si>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</si>
  <si>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</si>
  <si>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</si>
  <si>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</si>
  <si>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</si>
  <si>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</si>
  <si>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</si>
  <si>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</si>
  <si>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</si>
  <si>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</si>
  <si>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</si>
  <si>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</si>
  <si>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</si>
  <si>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</si>
  <si>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</si>
  <si>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介護保険特別会計</t>
    <phoneticPr fontId="5"/>
  </si>
  <si>
    <t>後期高齢者医療特別会計</t>
    <phoneticPr fontId="5"/>
  </si>
  <si>
    <t>水道事業会計</t>
    <phoneticPr fontId="5"/>
  </si>
  <si>
    <t>法適用企業</t>
    <phoneticPr fontId="5"/>
  </si>
  <si>
    <t>板柳中央病院事業会計</t>
    <phoneticPr fontId="5"/>
  </si>
  <si>
    <t>公共下水道事業会計</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</si>
  <si>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</si>
  <si>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</si>
  <si>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</si>
  <si>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</si>
  <si>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</si>
  <si>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</si>
  <si>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</si>
  <si>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</si>
  <si>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</si>
  <si>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</si>
  <si>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</si>
  <si>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</si>
  <si>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</si>
  <si>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</si>
  <si>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</si>
  <si>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</si>
  <si>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</si>
  <si>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</si>
  <si>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</si>
  <si>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</si>
  <si>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</si>
  <si>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</si>
  <si>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</si>
  <si>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</si>
  <si>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</si>
  <si>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</si>
  <si>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</si>
  <si>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</si>
  <si>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</si>
  <si>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</si>
  <si>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</si>
  <si>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</si>
  <si>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</si>
  <si>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</si>
  <si>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</si>
  <si>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</si>
  <si>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</si>
  <si>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</si>
  <si>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</si>
  <si>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</si>
  <si>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</si>
  <si>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</si>
  <si>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</si>
  <si>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</si>
  <si>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</si>
  <si>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</si>
  <si>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</si>
  <si>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</si>
  <si>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</si>
  <si>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</si>
  <si>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</si>
  <si>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</si>
  <si>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</si>
  <si>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</si>
  <si>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</si>
  <si>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</si>
  <si>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</si>
  <si>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</si>
  <si>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</si>
  <si>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</si>
  <si>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</si>
  <si>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</si>
  <si>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</si>
  <si>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</si>
  <si>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</si>
  <si>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</si>
  <si>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</si>
  <si>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</si>
  <si>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</si>
  <si>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</si>
  <si>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</si>
  <si>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</si>
  <si>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</si>
  <si>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</si>
  <si>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</si>
  <si>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</si>
  <si>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</si>
  <si>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</si>
  <si>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</si>
  <si>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</si>
  <si>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</si>
  <si>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</si>
  <si>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</si>
  <si>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</si>
  <si>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</si>
  <si>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</si>
  <si>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</si>
  <si>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</si>
  <si>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</si>
  <si>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</si>
  <si>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</si>
  <si>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</si>
  <si>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</si>
  <si>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</si>
  <si>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</si>
  <si>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</si>
  <si>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</si>
  <si>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</si>
  <si>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</si>
  <si>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</si>
  <si>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</si>
  <si>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</si>
  <si>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</si>
  <si>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</si>
  <si>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</si>
  <si>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</si>
  <si>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</si>
  <si>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</si>
  <si>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</si>
  <si>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</si>
  <si>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</si>
  <si>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</si>
  <si>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</si>
  <si>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</si>
  <si>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</si>
  <si>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</si>
  <si>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</si>
  <si>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</si>
  <si>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</si>
  <si>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</si>
  <si>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</si>
  <si>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</si>
  <si>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</si>
  <si>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</si>
  <si>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</si>
  <si>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</si>
  <si>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</si>
  <si>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</si>
  <si>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</si>
  <si>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</si>
  <si>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</si>
  <si>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</si>
  <si>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</si>
  <si>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</si>
  <si>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6.19</t>
  </si>
  <si>
    <t>▲ 0.03</t>
  </si>
  <si>
    <t>一般会計</t>
  </si>
  <si>
    <t>水道事業会計</t>
  </si>
  <si>
    <t>公共下水道事業会計</t>
  </si>
  <si>
    <t>板柳中央病院事業会計</t>
  </si>
  <si>
    <t>▲ 6.90</t>
  </si>
  <si>
    <t>▲ 4.66</t>
  </si>
  <si>
    <t>▲ 2.43</t>
  </si>
  <si>
    <t>国民健康保険事業特別会計</t>
  </si>
  <si>
    <t>介護保険特別会計</t>
  </si>
  <si>
    <t>後期高齢者医療特別会計</t>
  </si>
  <si>
    <t>農業集落排水事業特別会計</t>
  </si>
  <si>
    <t>その他会計（赤字）</t>
  </si>
  <si>
    <t>その他会計（黒字）</t>
  </si>
  <si>
    <t>津軽広域水道企業団（津軽事業部）</t>
    <rPh sb="0" eb="2">
      <t>ツガル</t>
    </rPh>
    <rPh sb="2" eb="4">
      <t>コウイキ</t>
    </rPh>
    <rPh sb="4" eb="6">
      <t>スイドウ</t>
    </rPh>
    <rPh sb="6" eb="9">
      <t>キギョウダン</t>
    </rPh>
    <rPh sb="10" eb="12">
      <t>ツガル</t>
    </rPh>
    <rPh sb="12" eb="15">
      <t>ジギョウブ</t>
    </rPh>
    <phoneticPr fontId="24"/>
  </si>
  <si>
    <t>青森県市町村総合事務組合</t>
    <rPh sb="0" eb="3">
      <t>アオモリケン</t>
    </rPh>
    <rPh sb="3" eb="6">
      <t>シチョウソン</t>
    </rPh>
    <rPh sb="6" eb="8">
      <t>ソウゴウ</t>
    </rPh>
    <rPh sb="8" eb="10">
      <t>ジム</t>
    </rPh>
    <rPh sb="10" eb="12">
      <t>クミアイ</t>
    </rPh>
    <phoneticPr fontId="24"/>
  </si>
  <si>
    <t>津軽広域連合</t>
    <rPh sb="0" eb="2">
      <t>ツガル</t>
    </rPh>
    <rPh sb="2" eb="4">
      <t>コウイキ</t>
    </rPh>
    <rPh sb="4" eb="6">
      <t>レンゴウ</t>
    </rPh>
    <phoneticPr fontId="24"/>
  </si>
  <si>
    <t>西北五広域福祉事務組合</t>
    <rPh sb="0" eb="2">
      <t>セイホク</t>
    </rPh>
    <rPh sb="2" eb="3">
      <t>ゴ</t>
    </rPh>
    <rPh sb="3" eb="5">
      <t>コウイキ</t>
    </rPh>
    <rPh sb="5" eb="7">
      <t>フクシ</t>
    </rPh>
    <rPh sb="7" eb="9">
      <t>ジム</t>
    </rPh>
    <rPh sb="9" eb="11">
      <t>クミアイ</t>
    </rPh>
    <phoneticPr fontId="24"/>
  </si>
  <si>
    <t>弘前地区環境整備事務組合</t>
    <rPh sb="0" eb="2">
      <t>ヒロサキ</t>
    </rPh>
    <rPh sb="2" eb="4">
      <t>チク</t>
    </rPh>
    <rPh sb="4" eb="6">
      <t>カンキョウ</t>
    </rPh>
    <rPh sb="6" eb="8">
      <t>セイビ</t>
    </rPh>
    <rPh sb="8" eb="10">
      <t>ジム</t>
    </rPh>
    <rPh sb="10" eb="12">
      <t>クミアイ</t>
    </rPh>
    <phoneticPr fontId="24"/>
  </si>
  <si>
    <t>青森県市町村職員退職手当組合</t>
    <rPh sb="0" eb="3">
      <t>アオモリケン</t>
    </rPh>
    <rPh sb="3" eb="6">
      <t>シチョウソン</t>
    </rPh>
    <rPh sb="6" eb="8">
      <t>ショクイン</t>
    </rPh>
    <rPh sb="8" eb="10">
      <t>タイショク</t>
    </rPh>
    <rPh sb="10" eb="12">
      <t>テアテ</t>
    </rPh>
    <rPh sb="12" eb="14">
      <t>クミアイ</t>
    </rPh>
    <phoneticPr fontId="24"/>
  </si>
  <si>
    <t>青森県交通災害共済組合</t>
    <rPh sb="0" eb="3">
      <t>アオモリケン</t>
    </rPh>
    <rPh sb="3" eb="5">
      <t>コウツウ</t>
    </rPh>
    <rPh sb="5" eb="7">
      <t>サイガイ</t>
    </rPh>
    <rPh sb="7" eb="9">
      <t>キョウサイ</t>
    </rPh>
    <rPh sb="9" eb="11">
      <t>クミアイ</t>
    </rPh>
    <phoneticPr fontId="24"/>
  </si>
  <si>
    <t>青森県後期高齢者医療広域連合一般会計</t>
    <rPh sb="0" eb="3">
      <t>アオモリケン</t>
    </rPh>
    <rPh sb="3" eb="5">
      <t>コウキ</t>
    </rPh>
    <rPh sb="5" eb="7">
      <t>コウレイ</t>
    </rPh>
    <rPh sb="7" eb="8">
      <t>シャ</t>
    </rPh>
    <rPh sb="8" eb="10">
      <t>イリョウ</t>
    </rPh>
    <rPh sb="10" eb="12">
      <t>コウイキ</t>
    </rPh>
    <rPh sb="12" eb="14">
      <t>レンゴウ</t>
    </rPh>
    <rPh sb="14" eb="16">
      <t>イッパン</t>
    </rPh>
    <rPh sb="16" eb="18">
      <t>カイケイ</t>
    </rPh>
    <phoneticPr fontId="24"/>
  </si>
  <si>
    <t>青森県後期高齢者医療広域連合後期高齢者医療特別会計</t>
    <rPh sb="0" eb="3">
      <t>アオモリケン</t>
    </rPh>
    <rPh sb="3" eb="5">
      <t>コウキ</t>
    </rPh>
    <rPh sb="5" eb="7">
      <t>コウレイ</t>
    </rPh>
    <rPh sb="7" eb="8">
      <t>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4"/>
  </si>
  <si>
    <t>弘前地区消防事務組合</t>
    <rPh sb="0" eb="2">
      <t>ヒロサキ</t>
    </rPh>
    <rPh sb="2" eb="4">
      <t>チク</t>
    </rPh>
    <rPh sb="4" eb="6">
      <t>ショウボウ</t>
    </rPh>
    <rPh sb="6" eb="8">
      <t>ジム</t>
    </rPh>
    <rPh sb="8" eb="10">
      <t>クミアイ</t>
    </rPh>
    <phoneticPr fontId="2"/>
  </si>
  <si>
    <t>○</t>
    <phoneticPr fontId="2"/>
  </si>
  <si>
    <t>板柳町産業振興公社りんごワーク研究所</t>
    <phoneticPr fontId="2"/>
  </si>
  <si>
    <t>法適用企業</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</si>
</sst>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106194</c:v>
                </c:pt>
                <c:pt idx="1">
                  <c:v>90833</c:v>
                </c:pt>
                <c:pt idx="2">
                  <c:v>79181</c:v>
                </c:pt>
                <c:pt idx="3">
                  <c:v>118124</c:v>
                </c:pt>
                <c:pt idx="4">
                  <c:v>101693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59384</c:v>
                </c:pt>
                <c:pt idx="1">
                  <c:v>10405</c:v>
                </c:pt>
                <c:pt idx="2">
                  <c:v>27206</c:v>
                </c:pt>
                <c:pt idx="3">
                  <c:v>17938</c:v>
                </c:pt>
                <c:pt idx="4">
                  <c:v>6213</c:v>
                </c:pt>
              </c:numCache>
            </c:numRef>
          </c:val>
          <c:smooth val="0"/>
        </c:ser>
        <c:dLbls>
          <c:showLegendKey val="0"/>
          <c:showVal val="0"/>
          <c:showCatName val="0"/>
          <c:showSerName val="0"/>
          <c:showPercent val="0"/>
          <c:showBubbleSize val="0"/>
        </c:dLbls>
        <c:marker val="1"/>
        <c:smooth val="0"/>
        <c:axId val="448804968"/>
        <c:axId val="223830696"/>
      </c:lineChart>
      <c:catAx>
        <c:axId val="44880496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23830696"/>
        <c:crosses val="autoZero"/>
        <c:auto val="1"/>
        <c:lblAlgn val="ctr"/>
        <c:lblOffset val="100"/>
        <c:tickLblSkip val="1"/>
        <c:tickMarkSkip val="1"/>
        <c:noMultiLvlLbl val="0"/>
      </c:catAx>
      <c:valAx>
        <c:axId val="223830696"/>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488049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4.07</c:v>
                </c:pt>
                <c:pt idx="1">
                  <c:v>5.22</c:v>
                </c:pt>
                <c:pt idx="2">
                  <c:v>5.8</c:v>
                </c:pt>
                <c:pt idx="3">
                  <c:v>6.5</c:v>
                </c:pt>
                <c:pt idx="4">
                  <c:v>5.44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13.05</c:v>
                </c:pt>
                <c:pt idx="1">
                  <c:v>18.48</c:v>
                </c:pt>
                <c:pt idx="2">
                  <c:v>12.29</c:v>
                </c:pt>
                <c:pt idx="3">
                  <c:v>12.03</c:v>
                </c:pt>
                <c:pt idx="4">
                  <c:v>15.36</c:v>
                </c:pt>
              </c:numCache>
            </c:numRef>
          </c:val>
        </c:ser>
        <c:dLbls>
          <c:showLegendKey val="0"/>
          <c:showVal val="0"/>
          <c:showCatName val="0"/>
          <c:showSerName val="0"/>
          <c:showPercent val="0"/>
          <c:showBubbleSize val="0"/>
        </c:dLbls>
        <c:gapWidth val="250"/>
        <c:overlap val="100"/>
        <c:axId val="452003376"/>
        <c:axId val="1312725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8.06</c:v>
                </c:pt>
                <c:pt idx="1">
                  <c:v>6.32</c:v>
                </c:pt>
                <c:pt idx="2">
                  <c:v>-6.19</c:v>
                </c:pt>
                <c:pt idx="3">
                  <c:v>0.75</c:v>
                </c:pt>
                <c:pt idx="4">
                  <c:v>-0.03</c:v>
                </c:pt>
              </c:numCache>
            </c:numRef>
          </c:val>
          <c:smooth val="0"/>
        </c:ser>
        <c:dLbls>
          <c:showLegendKey val="0"/>
          <c:showVal val="0"/>
          <c:showCatName val="0"/>
          <c:showSerName val="0"/>
          <c:showPercent val="0"/>
          <c:showBubbleSize val="0"/>
        </c:dLbls>
        <c:marker val="1"/>
        <c:smooth val="0"/>
        <c:axId val="452003376"/>
        <c:axId val="131272544"/>
      </c:lineChart>
      <c:catAx>
        <c:axId val="452003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1272544"/>
        <c:crosses val="autoZero"/>
        <c:auto val="1"/>
        <c:lblAlgn val="ctr"/>
        <c:lblOffset val="100"/>
        <c:tickLblSkip val="1"/>
        <c:tickMarkSkip val="1"/>
        <c:noMultiLvlLbl val="0"/>
      </c:catAx>
      <c:valAx>
        <c:axId val="1312725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20033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0.08</c:v>
                </c:pt>
                <c:pt idx="2">
                  <c:v>#N/A</c:v>
                </c:pt>
                <c:pt idx="3">
                  <c:v>7.0000000000000007E-2</c:v>
                </c:pt>
                <c:pt idx="4">
                  <c:v>#N/A</c:v>
                </c:pt>
                <c:pt idx="5">
                  <c:v>0.1</c:v>
                </c:pt>
                <c:pt idx="6">
                  <c:v>#N/A</c:v>
                </c:pt>
                <c:pt idx="7">
                  <c:v>0.08</c:v>
                </c:pt>
                <c:pt idx="8">
                  <c:v>#N/A</c:v>
                </c:pt>
                <c:pt idx="9">
                  <c:v>0.08</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1.64</c:v>
                </c:pt>
                <c:pt idx="2">
                  <c:v>#N/A</c:v>
                </c:pt>
                <c:pt idx="3">
                  <c:v>1.7</c:v>
                </c:pt>
                <c:pt idx="4">
                  <c:v>#N/A</c:v>
                </c:pt>
                <c:pt idx="5">
                  <c:v>1.1299999999999999</c:v>
                </c:pt>
                <c:pt idx="6">
                  <c:v>#N/A</c:v>
                </c:pt>
                <c:pt idx="7">
                  <c:v>2.82</c:v>
                </c:pt>
                <c:pt idx="8">
                  <c:v>#N/A</c:v>
                </c:pt>
                <c:pt idx="9">
                  <c:v>0.2</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1.9</c:v>
                </c:pt>
                <c:pt idx="2">
                  <c:v>#N/A</c:v>
                </c:pt>
                <c:pt idx="3">
                  <c:v>2.6</c:v>
                </c:pt>
                <c:pt idx="4">
                  <c:v>#N/A</c:v>
                </c:pt>
                <c:pt idx="5">
                  <c:v>4.12</c:v>
                </c:pt>
                <c:pt idx="6">
                  <c:v>#N/A</c:v>
                </c:pt>
                <c:pt idx="7">
                  <c:v>2.65</c:v>
                </c:pt>
                <c:pt idx="8">
                  <c:v>#N/A</c:v>
                </c:pt>
                <c:pt idx="9">
                  <c:v>2.58</c:v>
                </c:pt>
              </c:numCache>
            </c:numRef>
          </c:val>
        </c:ser>
        <c:ser>
          <c:idx val="6"/>
          <c:order val="6"/>
          <c:tx>
            <c:strRef>
              <c:f>データシート!$A$33</c:f>
              <c:strCache>
                <c:ptCount val="1"/>
                <c:pt idx="0">
                  <c:v>板柳中央病院事業会計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6.9</c:v>
                </c:pt>
                <c:pt idx="1">
                  <c:v>#N/A</c:v>
                </c:pt>
                <c:pt idx="2">
                  <c:v>4.66</c:v>
                </c:pt>
                <c:pt idx="3">
                  <c:v>#N/A</c:v>
                </c:pt>
                <c:pt idx="4">
                  <c:v>2.4300000000000002</c:v>
                </c:pt>
                <c:pt idx="5">
                  <c:v>#N/A</c:v>
                </c:pt>
                <c:pt idx="6">
                  <c:v>#N/A</c:v>
                </c:pt>
                <c:pt idx="7">
                  <c:v>0</c:v>
                </c:pt>
                <c:pt idx="8">
                  <c:v>#N/A</c:v>
                </c:pt>
                <c:pt idx="9">
                  <c:v>2.78</c:v>
                </c:pt>
              </c:numCache>
            </c:numRef>
          </c:val>
        </c:ser>
        <c:ser>
          <c:idx val="7"/>
          <c:order val="7"/>
          <c:tx>
            <c:strRef>
              <c:f>データシート!$A$34</c:f>
              <c:strCache>
                <c:ptCount val="1"/>
                <c:pt idx="0">
                  <c:v>公共下水道事業会計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2.12</c:v>
                </c:pt>
                <c:pt idx="2">
                  <c:v>#N/A</c:v>
                </c:pt>
                <c:pt idx="3">
                  <c:v>2.81</c:v>
                </c:pt>
                <c:pt idx="4">
                  <c:v>#N/A</c:v>
                </c:pt>
                <c:pt idx="5">
                  <c:v>3.58</c:v>
                </c:pt>
                <c:pt idx="6">
                  <c:v>#N/A</c:v>
                </c:pt>
                <c:pt idx="7">
                  <c:v>4.24</c:v>
                </c:pt>
                <c:pt idx="8">
                  <c:v>#N/A</c:v>
                </c:pt>
                <c:pt idx="9">
                  <c:v>4.07</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4.9000000000000004</c:v>
                </c:pt>
                <c:pt idx="2">
                  <c:v>#N/A</c:v>
                </c:pt>
                <c:pt idx="3">
                  <c:v>4.8499999999999996</c:v>
                </c:pt>
                <c:pt idx="4">
                  <c:v>#N/A</c:v>
                </c:pt>
                <c:pt idx="5">
                  <c:v>4.7300000000000004</c:v>
                </c:pt>
                <c:pt idx="6">
                  <c:v>#N/A</c:v>
                </c:pt>
                <c:pt idx="7">
                  <c:v>4.5599999999999996</c:v>
                </c:pt>
                <c:pt idx="8">
                  <c:v>#N/A</c:v>
                </c:pt>
                <c:pt idx="9">
                  <c:v>5.12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4.07</c:v>
                </c:pt>
                <c:pt idx="2">
                  <c:v>#N/A</c:v>
                </c:pt>
                <c:pt idx="3">
                  <c:v>5.21</c:v>
                </c:pt>
                <c:pt idx="4">
                  <c:v>#N/A</c:v>
                </c:pt>
                <c:pt idx="5">
                  <c:v>5.8</c:v>
                </c:pt>
                <c:pt idx="6">
                  <c:v>#N/A</c:v>
                </c:pt>
                <c:pt idx="7">
                  <c:v>6.49</c:v>
                </c:pt>
                <c:pt idx="8">
                  <c:v>#N/A</c:v>
                </c:pt>
                <c:pt idx="9">
                  <c:v>5.44</c:v>
                </c:pt>
              </c:numCache>
            </c:numRef>
          </c:val>
        </c:ser>
        <c:dLbls>
          <c:showLegendKey val="0"/>
          <c:showVal val="0"/>
          <c:showCatName val="0"/>
          <c:showSerName val="0"/>
          <c:showPercent val="0"/>
          <c:showBubbleSize val="0"/>
        </c:dLbls>
        <c:gapWidth val="150"/>
        <c:overlap val="100"/>
        <c:axId val="448701840"/>
        <c:axId val="447773936"/>
      </c:barChart>
      <c:catAx>
        <c:axId val="448701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47773936"/>
        <c:crosses val="autoZero"/>
        <c:auto val="1"/>
        <c:lblAlgn val="ctr"/>
        <c:lblOffset val="100"/>
        <c:tickLblSkip val="1"/>
        <c:tickMarkSkip val="1"/>
        <c:noMultiLvlLbl val="0"/>
      </c:catAx>
      <c:valAx>
        <c:axId val="4477739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487018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522</c:v>
                </c:pt>
                <c:pt idx="5">
                  <c:v>541</c:v>
                </c:pt>
                <c:pt idx="8">
                  <c:v>556</c:v>
                </c:pt>
                <c:pt idx="11">
                  <c:v>573</c:v>
                </c:pt>
                <c:pt idx="14">
                  <c:v>608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12</c:v>
                </c:pt>
                <c:pt idx="3">
                  <c:v>12</c:v>
                </c:pt>
                <c:pt idx="6">
                  <c:v>12</c:v>
                </c:pt>
                <c:pt idx="9">
                  <c:v>12</c:v>
                </c:pt>
                <c:pt idx="12">
                  <c:v>12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29</c:v>
                </c:pt>
                <c:pt idx="3">
                  <c:v>29</c:v>
                </c:pt>
                <c:pt idx="6">
                  <c:v>29</c:v>
                </c:pt>
                <c:pt idx="9">
                  <c:v>29</c:v>
                </c:pt>
                <c:pt idx="12">
                  <c:v>28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389</c:v>
                </c:pt>
                <c:pt idx="3">
                  <c:v>409</c:v>
                </c:pt>
                <c:pt idx="6">
                  <c:v>438</c:v>
                </c:pt>
                <c:pt idx="9">
                  <c:v>469</c:v>
                </c:pt>
                <c:pt idx="12">
                  <c:v>432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649</c:v>
                </c:pt>
                <c:pt idx="3">
                  <c:v>591</c:v>
                </c:pt>
                <c:pt idx="6">
                  <c:v>517</c:v>
                </c:pt>
                <c:pt idx="9">
                  <c:v>495</c:v>
                </c:pt>
                <c:pt idx="12">
                  <c:v>488</c:v>
                </c:pt>
              </c:numCache>
            </c:numRef>
          </c:val>
        </c:ser>
        <c:dLbls>
          <c:showLegendKey val="0"/>
          <c:showVal val="0"/>
          <c:showCatName val="0"/>
          <c:showSerName val="0"/>
          <c:showPercent val="0"/>
          <c:showBubbleSize val="0"/>
        </c:dLbls>
        <c:gapWidth val="100"/>
        <c:overlap val="100"/>
        <c:axId val="452426728"/>
        <c:axId val="4524271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557</c:v>
                </c:pt>
                <c:pt idx="2">
                  <c:v>#N/A</c:v>
                </c:pt>
                <c:pt idx="3">
                  <c:v>#N/A</c:v>
                </c:pt>
                <c:pt idx="4">
                  <c:v>500</c:v>
                </c:pt>
                <c:pt idx="5">
                  <c:v>#N/A</c:v>
                </c:pt>
                <c:pt idx="6">
                  <c:v>#N/A</c:v>
                </c:pt>
                <c:pt idx="7">
                  <c:v>440</c:v>
                </c:pt>
                <c:pt idx="8">
                  <c:v>#N/A</c:v>
                </c:pt>
                <c:pt idx="9">
                  <c:v>#N/A</c:v>
                </c:pt>
                <c:pt idx="10">
                  <c:v>432</c:v>
                </c:pt>
                <c:pt idx="11">
                  <c:v>#N/A</c:v>
                </c:pt>
                <c:pt idx="12">
                  <c:v>#N/A</c:v>
                </c:pt>
                <c:pt idx="13">
                  <c:v>352</c:v>
                </c:pt>
                <c:pt idx="14">
                  <c:v>#N/A</c:v>
                </c:pt>
              </c:numCache>
            </c:numRef>
          </c:val>
          <c:smooth val="0"/>
        </c:ser>
        <c:dLbls>
          <c:showLegendKey val="0"/>
          <c:showVal val="0"/>
          <c:showCatName val="0"/>
          <c:showSerName val="0"/>
          <c:showPercent val="0"/>
          <c:showBubbleSize val="0"/>
        </c:dLbls>
        <c:marker val="1"/>
        <c:smooth val="0"/>
        <c:axId val="452426728"/>
        <c:axId val="452427112"/>
      </c:lineChart>
      <c:catAx>
        <c:axId val="452426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52427112"/>
        <c:crosses val="autoZero"/>
        <c:auto val="1"/>
        <c:lblAlgn val="ctr"/>
        <c:lblOffset val="100"/>
        <c:tickLblSkip val="1"/>
        <c:tickMarkSkip val="1"/>
        <c:noMultiLvlLbl val="0"/>
      </c:catAx>
      <c:valAx>
        <c:axId val="4524271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2426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7272</c:v>
                </c:pt>
                <c:pt idx="5">
                  <c:v>7328</c:v>
                </c:pt>
                <c:pt idx="8">
                  <c:v>7287</c:v>
                </c:pt>
                <c:pt idx="11">
                  <c:v>7186</c:v>
                </c:pt>
                <c:pt idx="14">
                  <c:v>7058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346</c:v>
                </c:pt>
                <c:pt idx="5">
                  <c:v>290</c:v>
                </c:pt>
                <c:pt idx="8">
                  <c:v>232</c:v>
                </c:pt>
                <c:pt idx="11">
                  <c:v>183</c:v>
                </c:pt>
                <c:pt idx="14">
                  <c:v>157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976</c:v>
                </c:pt>
                <c:pt idx="5">
                  <c:v>1379</c:v>
                </c:pt>
                <c:pt idx="8">
                  <c:v>1667</c:v>
                </c:pt>
                <c:pt idx="11">
                  <c:v>1986</c:v>
                </c:pt>
                <c:pt idx="14">
                  <c:v>2331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1571</c:v>
                </c:pt>
                <c:pt idx="3">
                  <c:v>1547</c:v>
                </c:pt>
                <c:pt idx="6">
                  <c:v>1406</c:v>
                </c:pt>
                <c:pt idx="9">
                  <c:v>1129</c:v>
                </c:pt>
                <c:pt idx="12">
                  <c:v>1006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160</c:v>
                </c:pt>
                <c:pt idx="3">
                  <c:v>135</c:v>
                </c:pt>
                <c:pt idx="6">
                  <c:v>107</c:v>
                </c:pt>
                <c:pt idx="9">
                  <c:v>82</c:v>
                </c:pt>
                <c:pt idx="12">
                  <c:v>228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7291</c:v>
                </c:pt>
                <c:pt idx="3">
                  <c:v>7472</c:v>
                </c:pt>
                <c:pt idx="6">
                  <c:v>7383</c:v>
                </c:pt>
                <c:pt idx="9">
                  <c:v>7356</c:v>
                </c:pt>
                <c:pt idx="12">
                  <c:v>6389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70</c:v>
                </c:pt>
                <c:pt idx="3">
                  <c:v>66</c:v>
                </c:pt>
                <c:pt idx="6">
                  <c:v>54</c:v>
                </c:pt>
                <c:pt idx="9">
                  <c:v>43</c:v>
                </c:pt>
                <c:pt idx="12">
                  <c:v>34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5286</c:v>
                </c:pt>
                <c:pt idx="3">
                  <c:v>5061</c:v>
                </c:pt>
                <c:pt idx="6">
                  <c:v>5055</c:v>
                </c:pt>
                <c:pt idx="9">
                  <c:v>4900</c:v>
                </c:pt>
                <c:pt idx="12">
                  <c:v>4747</c:v>
                </c:pt>
              </c:numCache>
            </c:numRef>
          </c:val>
        </c:ser>
        <c:dLbls>
          <c:showLegendKey val="0"/>
          <c:showVal val="0"/>
          <c:showCatName val="0"/>
          <c:showSerName val="0"/>
          <c:showPercent val="0"/>
          <c:showBubbleSize val="0"/>
        </c:dLbls>
        <c:gapWidth val="100"/>
        <c:overlap val="100"/>
        <c:axId val="223773864"/>
        <c:axId val="2230482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5785</c:v>
                </c:pt>
                <c:pt idx="2">
                  <c:v>#N/A</c:v>
                </c:pt>
                <c:pt idx="3">
                  <c:v>#N/A</c:v>
                </c:pt>
                <c:pt idx="4">
                  <c:v>5284</c:v>
                </c:pt>
                <c:pt idx="5">
                  <c:v>#N/A</c:v>
                </c:pt>
                <c:pt idx="6">
                  <c:v>#N/A</c:v>
                </c:pt>
                <c:pt idx="7">
                  <c:v>4819</c:v>
                </c:pt>
                <c:pt idx="8">
                  <c:v>#N/A</c:v>
                </c:pt>
                <c:pt idx="9">
                  <c:v>#N/A</c:v>
                </c:pt>
                <c:pt idx="10">
                  <c:v>4155</c:v>
                </c:pt>
                <c:pt idx="11">
                  <c:v>#N/A</c:v>
                </c:pt>
                <c:pt idx="12">
                  <c:v>#N/A</c:v>
                </c:pt>
                <c:pt idx="13">
                  <c:v>2857</c:v>
                </c:pt>
                <c:pt idx="14">
                  <c:v>#N/A</c:v>
                </c:pt>
              </c:numCache>
            </c:numRef>
          </c:val>
          <c:smooth val="0"/>
        </c:ser>
        <c:dLbls>
          <c:showLegendKey val="0"/>
          <c:showVal val="0"/>
          <c:showCatName val="0"/>
          <c:showSerName val="0"/>
          <c:showPercent val="0"/>
          <c:showBubbleSize val="0"/>
        </c:dLbls>
        <c:marker val="1"/>
        <c:smooth val="0"/>
        <c:axId val="223773864"/>
        <c:axId val="223048232"/>
      </c:lineChart>
      <c:catAx>
        <c:axId val="223773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23048232"/>
        <c:crosses val="autoZero"/>
        <c:auto val="1"/>
        <c:lblAlgn val="ctr"/>
        <c:lblOffset val="100"/>
        <c:tickLblSkip val="1"/>
        <c:tickMarkSkip val="1"/>
        <c:noMultiLvlLbl val="0"/>
      </c:catAx>
      <c:valAx>
        <c:axId val="2230482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37738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青森県板柳町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14,633
14,608
41.88
6,074,209
5,838,147
215,186
3,952,670
4,747,016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11.9
84.7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に類似団体平均を０．０６ポイント下回っている。税収の伸び悩みから類似団体平均を下回っており、戸別徴収により徴収強化等、税の徴収率向上対策による歳入確保に努める。歳出については、経常経費の節減等、歳出の徹底的な見直しを実施するとともに、行財政改革計画に基づきながら財政の健全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154517</xdr:rowOff>
    </xdr:to>
    <xdr:cxnSp macro="">
      <xdr:nvCxnSpPr>
        <xdr:cNvPr id="62" name="直線コネクタ 61"/>
        <xdr:cNvCxnSpPr/>
      </xdr:nvCxnSpPr>
      <xdr:spPr>
        <a:xfrm flipV="1">
          <a:off x="4953000" y="6261100"/>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126594</xdr:rowOff>
    </xdr:from>
    <xdr:ext cx="762000" cy="259045"/>
    <xdr:sp macro="" textlink="">
      <xdr:nvSpPr>
        <xdr:cNvPr id="63" name="財政力最小値テキスト"/>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154517</xdr:rowOff>
    </xdr:from>
    <xdr:to>
      <xdr:col>7</xdr:col>
      <xdr:colOff>241300</xdr:colOff>
      <xdr:row>45</xdr:row>
      <xdr:rowOff>154517</xdr:rowOff>
    </xdr:to>
    <xdr:cxnSp macro="">
      <xdr:nvCxnSpPr>
        <xdr:cNvPr id="64" name="直線コネクタ 63"/>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5"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0.58</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6" name="直線コネクタ 65"/>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44450</xdr:rowOff>
    </xdr:from>
    <xdr:to>
      <xdr:col>7</xdr:col>
      <xdr:colOff>152400</xdr:colOff>
      <xdr:row>44</xdr:row>
      <xdr:rowOff>84667</xdr:rowOff>
    </xdr:to>
    <xdr:cxnSp macro="">
      <xdr:nvCxnSpPr>
        <xdr:cNvPr id="67" name="直線コネクタ 66"/>
        <xdr:cNvCxnSpPr/>
      </xdr:nvCxnSpPr>
      <xdr:spPr>
        <a:xfrm flipV="1">
          <a:off x="4114800" y="7588250"/>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8"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84667</xdr:rowOff>
    </xdr:from>
    <xdr:to>
      <xdr:col>6</xdr:col>
      <xdr:colOff>0</xdr:colOff>
      <xdr:row>44</xdr:row>
      <xdr:rowOff>84667</xdr:rowOff>
    </xdr:to>
    <xdr:cxnSp macro="">
      <xdr:nvCxnSpPr>
        <xdr:cNvPr id="70" name="直線コネクタ 69"/>
        <xdr:cNvCxnSpPr/>
      </xdr:nvCxnSpPr>
      <xdr:spPr>
        <a:xfrm>
          <a:off x="3225800" y="76284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2" name="テキスト ボックス 71"/>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44450</xdr:rowOff>
    </xdr:from>
    <xdr:to>
      <xdr:col>4</xdr:col>
      <xdr:colOff>482600</xdr:colOff>
      <xdr:row>44</xdr:row>
      <xdr:rowOff>84667</xdr:rowOff>
    </xdr:to>
    <xdr:cxnSp macro="">
      <xdr:nvCxnSpPr>
        <xdr:cNvPr id="73" name="直線コネクタ 72"/>
        <xdr:cNvCxnSpPr/>
      </xdr:nvCxnSpPr>
      <xdr:spPr>
        <a:xfrm>
          <a:off x="2336800" y="758825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135467</xdr:rowOff>
    </xdr:from>
    <xdr:to>
      <xdr:col>4</xdr:col>
      <xdr:colOff>533400</xdr:colOff>
      <xdr:row>43</xdr:row>
      <xdr:rowOff>65617</xdr:rowOff>
    </xdr:to>
    <xdr:sp macro="" textlink="">
      <xdr:nvSpPr>
        <xdr:cNvPr id="74" name="フローチャート : 判断 73"/>
        <xdr:cNvSpPr/>
      </xdr:nvSpPr>
      <xdr:spPr>
        <a:xfrm>
          <a:off x="3175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75794</xdr:rowOff>
    </xdr:from>
    <xdr:ext cx="762000" cy="259045"/>
    <xdr:sp macro="" textlink="">
      <xdr:nvSpPr>
        <xdr:cNvPr id="75" name="テキスト ボックス 74"/>
        <xdr:cNvSpPr txBox="1"/>
      </xdr:nvSpPr>
      <xdr:spPr>
        <a:xfrm>
          <a:off x="2844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0.30</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4233</xdr:rowOff>
    </xdr:from>
    <xdr:to>
      <xdr:col>3</xdr:col>
      <xdr:colOff>279400</xdr:colOff>
      <xdr:row>44</xdr:row>
      <xdr:rowOff>44450</xdr:rowOff>
    </xdr:to>
    <xdr:cxnSp macro="">
      <xdr:nvCxnSpPr>
        <xdr:cNvPr id="76" name="直線コネクタ 75"/>
        <xdr:cNvCxnSpPr/>
      </xdr:nvCxnSpPr>
      <xdr:spPr>
        <a:xfrm>
          <a:off x="1447800" y="75480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105833</xdr:rowOff>
    </xdr:from>
    <xdr:to>
      <xdr:col>2</xdr:col>
      <xdr:colOff>127000</xdr:colOff>
      <xdr:row>42</xdr:row>
      <xdr:rowOff>35983</xdr:rowOff>
    </xdr:to>
    <xdr:sp macro="" textlink="">
      <xdr:nvSpPr>
        <xdr:cNvPr id="79" name="フローチャート : 判断 78"/>
        <xdr:cNvSpPr/>
      </xdr:nvSpPr>
      <xdr:spPr>
        <a:xfrm>
          <a:off x="1397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46160</xdr:rowOff>
    </xdr:from>
    <xdr:ext cx="762000" cy="259045"/>
    <xdr:sp macro="" textlink="">
      <xdr:nvSpPr>
        <xdr:cNvPr id="80" name="テキスト ボックス 79"/>
        <xdr:cNvSpPr txBox="1"/>
      </xdr:nvSpPr>
      <xdr:spPr>
        <a:xfrm>
          <a:off x="1066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165100</xdr:rowOff>
    </xdr:from>
    <xdr:to>
      <xdr:col>7</xdr:col>
      <xdr:colOff>203200</xdr:colOff>
      <xdr:row>44</xdr:row>
      <xdr:rowOff>95250</xdr:rowOff>
    </xdr:to>
    <xdr:sp macro="" textlink="">
      <xdr:nvSpPr>
        <xdr:cNvPr id="86" name="円/楕円 85"/>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137177</xdr:rowOff>
    </xdr:from>
    <xdr:ext cx="762000" cy="259045"/>
    <xdr:sp macro="" textlink="">
      <xdr:nvSpPr>
        <xdr:cNvPr id="87" name="財政力該当値テキスト"/>
        <xdr:cNvSpPr txBox="1"/>
      </xdr:nvSpPr>
      <xdr:spPr>
        <a:xfrm>
          <a:off x="5041900" y="750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33867</xdr:rowOff>
    </xdr:from>
    <xdr:to>
      <xdr:col>6</xdr:col>
      <xdr:colOff>50800</xdr:colOff>
      <xdr:row>44</xdr:row>
      <xdr:rowOff>135467</xdr:rowOff>
    </xdr:to>
    <xdr:sp macro="" textlink="">
      <xdr:nvSpPr>
        <xdr:cNvPr id="88" name="円/楕円 87"/>
        <xdr:cNvSpPr/>
      </xdr:nvSpPr>
      <xdr:spPr>
        <a:xfrm>
          <a:off x="4064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120244</xdr:rowOff>
    </xdr:from>
    <xdr:ext cx="736600" cy="259045"/>
    <xdr:sp macro="" textlink="">
      <xdr:nvSpPr>
        <xdr:cNvPr id="89" name="テキスト ボックス 88"/>
        <xdr:cNvSpPr txBox="1"/>
      </xdr:nvSpPr>
      <xdr:spPr>
        <a:xfrm>
          <a:off x="3733800" y="7664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33867</xdr:rowOff>
    </xdr:from>
    <xdr:to>
      <xdr:col>4</xdr:col>
      <xdr:colOff>533400</xdr:colOff>
      <xdr:row>44</xdr:row>
      <xdr:rowOff>135467</xdr:rowOff>
    </xdr:to>
    <xdr:sp macro="" textlink="">
      <xdr:nvSpPr>
        <xdr:cNvPr id="90" name="円/楕円 89"/>
        <xdr:cNvSpPr/>
      </xdr:nvSpPr>
      <xdr:spPr>
        <a:xfrm>
          <a:off x="3175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120244</xdr:rowOff>
    </xdr:from>
    <xdr:ext cx="762000" cy="259045"/>
    <xdr:sp macro="" textlink="">
      <xdr:nvSpPr>
        <xdr:cNvPr id="91" name="テキスト ボックス 90"/>
        <xdr:cNvSpPr txBox="1"/>
      </xdr:nvSpPr>
      <xdr:spPr>
        <a:xfrm>
          <a:off x="2844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2" name="円/楕円 91"/>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93" name="テキスト ボックス 92"/>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124883</xdr:rowOff>
    </xdr:from>
    <xdr:to>
      <xdr:col>2</xdr:col>
      <xdr:colOff>127000</xdr:colOff>
      <xdr:row>44</xdr:row>
      <xdr:rowOff>55033</xdr:rowOff>
    </xdr:to>
    <xdr:sp macro="" textlink="">
      <xdr:nvSpPr>
        <xdr:cNvPr id="94" name="円/楕円 93"/>
        <xdr:cNvSpPr/>
      </xdr:nvSpPr>
      <xdr:spPr>
        <a:xfrm>
          <a:off x="1397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39810</xdr:rowOff>
    </xdr:from>
    <xdr:ext cx="762000" cy="259045"/>
    <xdr:sp macro="" textlink="">
      <xdr:nvSpPr>
        <xdr:cNvPr id="95" name="テキスト ボックス 94"/>
        <xdr:cNvSpPr txBox="1"/>
      </xdr:nvSpPr>
      <xdr:spPr>
        <a:xfrm>
          <a:off x="1066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類似団体平均を</a:t>
          </a:r>
          <a:r>
            <a:rPr lang="ja-JP" altLang="en-US" sz="1100" b="0" i="0">
              <a:solidFill>
                <a:schemeClr val="dk1"/>
              </a:solidFill>
              <a:effectLst/>
              <a:latin typeface="+mn-lt"/>
              <a:ea typeface="+mn-ea"/>
              <a:cs typeface="+mn-cs"/>
            </a:rPr>
            <a:t>１</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３</a:t>
          </a:r>
          <a:r>
            <a:rPr lang="ja-JP" altLang="ja-JP" sz="1100" b="0" i="0">
              <a:solidFill>
                <a:schemeClr val="dk1"/>
              </a:solidFill>
              <a:effectLst/>
              <a:latin typeface="+mn-lt"/>
              <a:ea typeface="+mn-ea"/>
              <a:cs typeface="+mn-cs"/>
            </a:rPr>
            <a:t>ポイント下回っている。</a:t>
          </a:r>
          <a:r>
            <a:rPr lang="ja-JP" altLang="en-US" sz="1100" b="0" i="0">
              <a:solidFill>
                <a:schemeClr val="dk1"/>
              </a:solidFill>
              <a:effectLst/>
              <a:latin typeface="+mn-lt"/>
              <a:ea typeface="+mn-ea"/>
              <a:cs typeface="+mn-cs"/>
            </a:rPr>
            <a:t>公債</a:t>
          </a:r>
          <a:r>
            <a:rPr lang="ja-JP" altLang="ja-JP" sz="1100" b="0" i="0">
              <a:solidFill>
                <a:schemeClr val="dk1"/>
              </a:solidFill>
              <a:effectLst/>
              <a:latin typeface="+mn-lt"/>
              <a:ea typeface="+mn-ea"/>
              <a:cs typeface="+mn-cs"/>
            </a:rPr>
            <a:t>費等の経常経費の節減を行っているところであるが、今後も引き続き、経常経費の節減を行う等自主財源の確保にも努める。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38523</xdr:rowOff>
    </xdr:from>
    <xdr:to>
      <xdr:col>7</xdr:col>
      <xdr:colOff>152400</xdr:colOff>
      <xdr:row>67</xdr:row>
      <xdr:rowOff>80010</xdr:rowOff>
    </xdr:to>
    <xdr:cxnSp macro="">
      <xdr:nvCxnSpPr>
        <xdr:cNvPr id="125" name="直線コネクタ 124"/>
        <xdr:cNvCxnSpPr/>
      </xdr:nvCxnSpPr>
      <xdr:spPr>
        <a:xfrm flipV="1">
          <a:off x="4953000" y="9982623"/>
          <a:ext cx="0" cy="15845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52087</xdr:rowOff>
    </xdr:from>
    <xdr:ext cx="762000" cy="259045"/>
    <xdr:sp macro="" textlink="">
      <xdr:nvSpPr>
        <xdr:cNvPr id="126" name="財政構造の弾力性最小値テキスト"/>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67</xdr:row>
      <xdr:rowOff>80010</xdr:rowOff>
    </xdr:from>
    <xdr:to>
      <xdr:col>7</xdr:col>
      <xdr:colOff>241300</xdr:colOff>
      <xdr:row>67</xdr:row>
      <xdr:rowOff>80010</xdr:rowOff>
    </xdr:to>
    <xdr:cxnSp macro="">
      <xdr:nvCxnSpPr>
        <xdr:cNvPr id="127" name="直線コネクタ 126"/>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124900</xdr:rowOff>
    </xdr:from>
    <xdr:ext cx="762000" cy="259045"/>
    <xdr:sp macro="" textlink="">
      <xdr:nvSpPr>
        <xdr:cNvPr id="128" name="財政構造の弾力性最大値テキスト"/>
        <xdr:cNvSpPr txBox="1"/>
      </xdr:nvSpPr>
      <xdr:spPr>
        <a:xfrm>
          <a:off x="5041900" y="9726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a:t>
          </a:r>
          <a:endParaRPr kumimoji="1" lang="ja-JP" altLang="en-US" sz="1000" b="1">
            <a:latin typeface="ＭＳ Ｐゴシック"/>
          </a:endParaRPr>
        </a:p>
      </xdr:txBody>
    </xdr:sp>
    <xdr:clientData/>
  </xdr:oneCellAnchor>
  <xdr:twoCellAnchor>
    <xdr:from>
      <xdr:col>7</xdr:col>
      <xdr:colOff>63500</xdr:colOff>
      <xdr:row>58</xdr:row>
      <xdr:rowOff>38523</xdr:rowOff>
    </xdr:from>
    <xdr:to>
      <xdr:col>7</xdr:col>
      <xdr:colOff>241300</xdr:colOff>
      <xdr:row>58</xdr:row>
      <xdr:rowOff>38523</xdr:rowOff>
    </xdr:to>
    <xdr:cxnSp macro="">
      <xdr:nvCxnSpPr>
        <xdr:cNvPr id="129" name="直線コネクタ 128"/>
        <xdr:cNvCxnSpPr/>
      </xdr:nvCxnSpPr>
      <xdr:spPr>
        <a:xfrm>
          <a:off x="4864100" y="9982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87206</xdr:rowOff>
    </xdr:from>
    <xdr:to>
      <xdr:col>7</xdr:col>
      <xdr:colOff>152400</xdr:colOff>
      <xdr:row>63</xdr:row>
      <xdr:rowOff>33867</xdr:rowOff>
    </xdr:to>
    <xdr:cxnSp macro="">
      <xdr:nvCxnSpPr>
        <xdr:cNvPr id="130" name="直線コネクタ 129"/>
        <xdr:cNvCxnSpPr/>
      </xdr:nvCxnSpPr>
      <xdr:spPr>
        <a:xfrm>
          <a:off x="4114800" y="10545656"/>
          <a:ext cx="838200" cy="289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59707</xdr:rowOff>
    </xdr:from>
    <xdr:ext cx="762000" cy="259045"/>
    <xdr:sp macro="" textlink="">
      <xdr:nvSpPr>
        <xdr:cNvPr id="131" name="財政構造の弾力性平均値テキスト"/>
        <xdr:cNvSpPr txBox="1"/>
      </xdr:nvSpPr>
      <xdr:spPr>
        <a:xfrm>
          <a:off x="5041900" y="1086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32" name="フローチャート : 判断 131"/>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87206</xdr:rowOff>
    </xdr:from>
    <xdr:to>
      <xdr:col>6</xdr:col>
      <xdr:colOff>0</xdr:colOff>
      <xdr:row>62</xdr:row>
      <xdr:rowOff>92710</xdr:rowOff>
    </xdr:to>
    <xdr:cxnSp macro="">
      <xdr:nvCxnSpPr>
        <xdr:cNvPr id="133" name="直線コネクタ 132"/>
        <xdr:cNvCxnSpPr/>
      </xdr:nvCxnSpPr>
      <xdr:spPr>
        <a:xfrm flipV="1">
          <a:off x="3225800" y="10545656"/>
          <a:ext cx="889000" cy="176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162560</xdr:rowOff>
    </xdr:from>
    <xdr:to>
      <xdr:col>6</xdr:col>
      <xdr:colOff>50800</xdr:colOff>
      <xdr:row>63</xdr:row>
      <xdr:rowOff>92710</xdr:rowOff>
    </xdr:to>
    <xdr:sp macro="" textlink="">
      <xdr:nvSpPr>
        <xdr:cNvPr id="134" name="フローチャート : 判断 133"/>
        <xdr:cNvSpPr/>
      </xdr:nvSpPr>
      <xdr:spPr>
        <a:xfrm>
          <a:off x="4064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77487</xdr:rowOff>
    </xdr:from>
    <xdr:ext cx="736600" cy="259045"/>
    <xdr:sp macro="" textlink="">
      <xdr:nvSpPr>
        <xdr:cNvPr id="135" name="テキスト ボックス 134"/>
        <xdr:cNvSpPr txBox="1"/>
      </xdr:nvSpPr>
      <xdr:spPr>
        <a:xfrm>
          <a:off x="3733800" y="1087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84667</xdr:rowOff>
    </xdr:from>
    <xdr:to>
      <xdr:col>4</xdr:col>
      <xdr:colOff>482600</xdr:colOff>
      <xdr:row>62</xdr:row>
      <xdr:rowOff>92710</xdr:rowOff>
    </xdr:to>
    <xdr:cxnSp macro="">
      <xdr:nvCxnSpPr>
        <xdr:cNvPr id="136" name="直線コネクタ 135"/>
        <xdr:cNvCxnSpPr/>
      </xdr:nvCxnSpPr>
      <xdr:spPr>
        <a:xfrm>
          <a:off x="2336800" y="10714567"/>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138430</xdr:rowOff>
    </xdr:from>
    <xdr:to>
      <xdr:col>4</xdr:col>
      <xdr:colOff>533400</xdr:colOff>
      <xdr:row>63</xdr:row>
      <xdr:rowOff>68580</xdr:rowOff>
    </xdr:to>
    <xdr:sp macro="" textlink="">
      <xdr:nvSpPr>
        <xdr:cNvPr id="137" name="フローチャート : 判断 136"/>
        <xdr:cNvSpPr/>
      </xdr:nvSpPr>
      <xdr:spPr>
        <a:xfrm>
          <a:off x="31750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53357</xdr:rowOff>
    </xdr:from>
    <xdr:ext cx="762000" cy="259045"/>
    <xdr:sp macro="" textlink="">
      <xdr:nvSpPr>
        <xdr:cNvPr id="138" name="テキスト ボックス 137"/>
        <xdr:cNvSpPr txBox="1"/>
      </xdr:nvSpPr>
      <xdr:spPr>
        <a:xfrm>
          <a:off x="2844800" y="1085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12277</xdr:rowOff>
    </xdr:from>
    <xdr:to>
      <xdr:col>3</xdr:col>
      <xdr:colOff>279400</xdr:colOff>
      <xdr:row>62</xdr:row>
      <xdr:rowOff>84667</xdr:rowOff>
    </xdr:to>
    <xdr:cxnSp macro="">
      <xdr:nvCxnSpPr>
        <xdr:cNvPr id="139" name="直線コネクタ 138"/>
        <xdr:cNvCxnSpPr/>
      </xdr:nvCxnSpPr>
      <xdr:spPr>
        <a:xfrm>
          <a:off x="1447800" y="1064217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170604</xdr:rowOff>
    </xdr:from>
    <xdr:to>
      <xdr:col>3</xdr:col>
      <xdr:colOff>330200</xdr:colOff>
      <xdr:row>63</xdr:row>
      <xdr:rowOff>100754</xdr:rowOff>
    </xdr:to>
    <xdr:sp macro="" textlink="">
      <xdr:nvSpPr>
        <xdr:cNvPr id="140" name="フローチャート : 判断 139"/>
        <xdr:cNvSpPr/>
      </xdr:nvSpPr>
      <xdr:spPr>
        <a:xfrm>
          <a:off x="2286000" y="1080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85531</xdr:rowOff>
    </xdr:from>
    <xdr:ext cx="762000" cy="259045"/>
    <xdr:sp macro="" textlink="">
      <xdr:nvSpPr>
        <xdr:cNvPr id="141" name="テキスト ボックス 140"/>
        <xdr:cNvSpPr txBox="1"/>
      </xdr:nvSpPr>
      <xdr:spPr>
        <a:xfrm>
          <a:off x="1955800" y="1088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85.7</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140970</xdr:rowOff>
    </xdr:from>
    <xdr:to>
      <xdr:col>2</xdr:col>
      <xdr:colOff>127000</xdr:colOff>
      <xdr:row>62</xdr:row>
      <xdr:rowOff>71120</xdr:rowOff>
    </xdr:to>
    <xdr:sp macro="" textlink="">
      <xdr:nvSpPr>
        <xdr:cNvPr id="142" name="フローチャート : 判断 141"/>
        <xdr:cNvSpPr/>
      </xdr:nvSpPr>
      <xdr:spPr>
        <a:xfrm>
          <a:off x="1397000" y="1059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55897</xdr:rowOff>
    </xdr:from>
    <xdr:ext cx="762000" cy="259045"/>
    <xdr:sp macro="" textlink="">
      <xdr:nvSpPr>
        <xdr:cNvPr id="143" name="テキスト ボックス 142"/>
        <xdr:cNvSpPr txBox="1"/>
      </xdr:nvSpPr>
      <xdr:spPr>
        <a:xfrm>
          <a:off x="1066800" y="1068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154517</xdr:rowOff>
    </xdr:from>
    <xdr:to>
      <xdr:col>7</xdr:col>
      <xdr:colOff>203200</xdr:colOff>
      <xdr:row>63</xdr:row>
      <xdr:rowOff>84667</xdr:rowOff>
    </xdr:to>
    <xdr:sp macro="" textlink="">
      <xdr:nvSpPr>
        <xdr:cNvPr id="149" name="円/楕円 148"/>
        <xdr:cNvSpPr/>
      </xdr:nvSpPr>
      <xdr:spPr>
        <a:xfrm>
          <a:off x="4902200" y="1078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171044</xdr:rowOff>
    </xdr:from>
    <xdr:ext cx="762000" cy="259045"/>
    <xdr:sp macro="" textlink="">
      <xdr:nvSpPr>
        <xdr:cNvPr id="150" name="財政構造の弾力性該当値テキスト"/>
        <xdr:cNvSpPr txBox="1"/>
      </xdr:nvSpPr>
      <xdr:spPr>
        <a:xfrm>
          <a:off x="5041900" y="1062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36406</xdr:rowOff>
    </xdr:from>
    <xdr:to>
      <xdr:col>6</xdr:col>
      <xdr:colOff>50800</xdr:colOff>
      <xdr:row>61</xdr:row>
      <xdr:rowOff>138006</xdr:rowOff>
    </xdr:to>
    <xdr:sp macro="" textlink="">
      <xdr:nvSpPr>
        <xdr:cNvPr id="151" name="円/楕円 150"/>
        <xdr:cNvSpPr/>
      </xdr:nvSpPr>
      <xdr:spPr>
        <a:xfrm>
          <a:off x="4064000" y="10494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148183</xdr:rowOff>
    </xdr:from>
    <xdr:ext cx="736600" cy="259045"/>
    <xdr:sp macro="" textlink="">
      <xdr:nvSpPr>
        <xdr:cNvPr id="152" name="テキスト ボックス 151"/>
        <xdr:cNvSpPr txBox="1"/>
      </xdr:nvSpPr>
      <xdr:spPr>
        <a:xfrm>
          <a:off x="3733800" y="102637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41910</xdr:rowOff>
    </xdr:from>
    <xdr:to>
      <xdr:col>4</xdr:col>
      <xdr:colOff>533400</xdr:colOff>
      <xdr:row>62</xdr:row>
      <xdr:rowOff>143510</xdr:rowOff>
    </xdr:to>
    <xdr:sp macro="" textlink="">
      <xdr:nvSpPr>
        <xdr:cNvPr id="153" name="円/楕円 152"/>
        <xdr:cNvSpPr/>
      </xdr:nvSpPr>
      <xdr:spPr>
        <a:xfrm>
          <a:off x="3175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153687</xdr:rowOff>
    </xdr:from>
    <xdr:ext cx="762000" cy="259045"/>
    <xdr:sp macro="" textlink="">
      <xdr:nvSpPr>
        <xdr:cNvPr id="154" name="テキスト ボックス 153"/>
        <xdr:cNvSpPr txBox="1"/>
      </xdr:nvSpPr>
      <xdr:spPr>
        <a:xfrm>
          <a:off x="2844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33867</xdr:rowOff>
    </xdr:from>
    <xdr:to>
      <xdr:col>3</xdr:col>
      <xdr:colOff>330200</xdr:colOff>
      <xdr:row>62</xdr:row>
      <xdr:rowOff>135467</xdr:rowOff>
    </xdr:to>
    <xdr:sp macro="" textlink="">
      <xdr:nvSpPr>
        <xdr:cNvPr id="155" name="円/楕円 154"/>
        <xdr:cNvSpPr/>
      </xdr:nvSpPr>
      <xdr:spPr>
        <a:xfrm>
          <a:off x="2286000" y="1066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145644</xdr:rowOff>
    </xdr:from>
    <xdr:ext cx="762000" cy="259045"/>
    <xdr:sp macro="" textlink="">
      <xdr:nvSpPr>
        <xdr:cNvPr id="156" name="テキスト ボックス 155"/>
        <xdr:cNvSpPr txBox="1"/>
      </xdr:nvSpPr>
      <xdr:spPr>
        <a:xfrm>
          <a:off x="1955800" y="1043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132927</xdr:rowOff>
    </xdr:from>
    <xdr:to>
      <xdr:col>2</xdr:col>
      <xdr:colOff>127000</xdr:colOff>
      <xdr:row>62</xdr:row>
      <xdr:rowOff>63077</xdr:rowOff>
    </xdr:to>
    <xdr:sp macro="" textlink="">
      <xdr:nvSpPr>
        <xdr:cNvPr id="157" name="円/楕円 156"/>
        <xdr:cNvSpPr/>
      </xdr:nvSpPr>
      <xdr:spPr>
        <a:xfrm>
          <a:off x="1397000" y="1059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73254</xdr:rowOff>
    </xdr:from>
    <xdr:ext cx="762000" cy="259045"/>
    <xdr:sp macro="" textlink="">
      <xdr:nvSpPr>
        <xdr:cNvPr id="158" name="テキスト ボックス 157"/>
        <xdr:cNvSpPr txBox="1"/>
      </xdr:nvSpPr>
      <xdr:spPr>
        <a:xfrm>
          <a:off x="1066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[99,831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121,547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a:solidFill>
                <a:schemeClr val="dk1"/>
              </a:solidFill>
              <a:effectLst/>
              <a:latin typeface="+mn-lt"/>
              <a:ea typeface="+mn-ea"/>
              <a:cs typeface="+mn-cs"/>
            </a:rPr>
            <a:t>人件</a:t>
          </a:r>
          <a:r>
            <a:rPr lang="ja-JP" altLang="ja-JP" sz="1100" b="0" i="0">
              <a:solidFill>
                <a:schemeClr val="dk1"/>
              </a:solidFill>
              <a:effectLst/>
              <a:latin typeface="+mn-lt"/>
              <a:ea typeface="+mn-ea"/>
              <a:cs typeface="+mn-cs"/>
            </a:rPr>
            <a:t>費等の節減により、類似団体平均を下回っている。今後も、引き続きコストの低減を図っていく。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164285</xdr:rowOff>
    </xdr:from>
    <xdr:to>
      <xdr:col>7</xdr:col>
      <xdr:colOff>152400</xdr:colOff>
      <xdr:row>90</xdr:row>
      <xdr:rowOff>18650</xdr:rowOff>
    </xdr:to>
    <xdr:cxnSp macro="">
      <xdr:nvCxnSpPr>
        <xdr:cNvPr id="186" name="直線コネクタ 185"/>
        <xdr:cNvCxnSpPr/>
      </xdr:nvCxnSpPr>
      <xdr:spPr>
        <a:xfrm flipV="1">
          <a:off x="4953000" y="13880285"/>
          <a:ext cx="0" cy="1568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162177</xdr:rowOff>
    </xdr:from>
    <xdr:ext cx="762000" cy="259045"/>
    <xdr:sp macro="" textlink="">
      <xdr:nvSpPr>
        <xdr:cNvPr id="187" name="人件費・物件費等の状況最小値テキスト"/>
        <xdr:cNvSpPr txBox="1"/>
      </xdr:nvSpPr>
      <xdr:spPr>
        <a:xfrm>
          <a:off x="5041900" y="1542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424,917</a:t>
          </a:r>
          <a:endParaRPr kumimoji="1" lang="ja-JP" altLang="en-US" sz="1000" b="1">
            <a:latin typeface="ＭＳ Ｐゴシック"/>
          </a:endParaRPr>
        </a:p>
      </xdr:txBody>
    </xdr:sp>
    <xdr:clientData/>
  </xdr:oneCellAnchor>
  <xdr:twoCellAnchor>
    <xdr:from>
      <xdr:col>7</xdr:col>
      <xdr:colOff>63500</xdr:colOff>
      <xdr:row>90</xdr:row>
      <xdr:rowOff>18650</xdr:rowOff>
    </xdr:from>
    <xdr:to>
      <xdr:col>7</xdr:col>
      <xdr:colOff>241300</xdr:colOff>
      <xdr:row>90</xdr:row>
      <xdr:rowOff>18650</xdr:rowOff>
    </xdr:to>
    <xdr:cxnSp macro="">
      <xdr:nvCxnSpPr>
        <xdr:cNvPr id="188" name="直線コネクタ 187"/>
        <xdr:cNvCxnSpPr/>
      </xdr:nvCxnSpPr>
      <xdr:spPr>
        <a:xfrm>
          <a:off x="4864100" y="15449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79212</xdr:rowOff>
    </xdr:from>
    <xdr:ext cx="762000" cy="259045"/>
    <xdr:sp macro="" textlink="">
      <xdr:nvSpPr>
        <xdr:cNvPr id="189" name="人件費・物件費等の状況最大値テキスト"/>
        <xdr:cNvSpPr txBox="1"/>
      </xdr:nvSpPr>
      <xdr:spPr>
        <a:xfrm>
          <a:off x="5041900" y="1362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99,831</a:t>
          </a:r>
          <a:endParaRPr kumimoji="1" lang="ja-JP" altLang="en-US" sz="1000" b="1">
            <a:latin typeface="ＭＳ Ｐゴシック"/>
          </a:endParaRPr>
        </a:p>
      </xdr:txBody>
    </xdr:sp>
    <xdr:clientData/>
  </xdr:oneCellAnchor>
  <xdr:twoCellAnchor>
    <xdr:from>
      <xdr:col>7</xdr:col>
      <xdr:colOff>63500</xdr:colOff>
      <xdr:row>80</xdr:row>
      <xdr:rowOff>164285</xdr:rowOff>
    </xdr:from>
    <xdr:to>
      <xdr:col>7</xdr:col>
      <xdr:colOff>241300</xdr:colOff>
      <xdr:row>80</xdr:row>
      <xdr:rowOff>164285</xdr:rowOff>
    </xdr:to>
    <xdr:cxnSp macro="">
      <xdr:nvCxnSpPr>
        <xdr:cNvPr id="190" name="直線コネクタ 189"/>
        <xdr:cNvCxnSpPr/>
      </xdr:nvCxnSpPr>
      <xdr:spPr>
        <a:xfrm>
          <a:off x="4864100" y="13880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159989</xdr:rowOff>
    </xdr:from>
    <xdr:to>
      <xdr:col>7</xdr:col>
      <xdr:colOff>152400</xdr:colOff>
      <xdr:row>80</xdr:row>
      <xdr:rowOff>164285</xdr:rowOff>
    </xdr:to>
    <xdr:cxnSp macro="">
      <xdr:nvCxnSpPr>
        <xdr:cNvPr id="191" name="直線コネクタ 190"/>
        <xdr:cNvCxnSpPr/>
      </xdr:nvCxnSpPr>
      <xdr:spPr>
        <a:xfrm>
          <a:off x="4114800" y="13875989"/>
          <a:ext cx="838200" cy="4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100905</xdr:rowOff>
    </xdr:from>
    <xdr:ext cx="762000" cy="259045"/>
    <xdr:sp macro="" textlink="">
      <xdr:nvSpPr>
        <xdr:cNvPr id="192" name="人件費・物件費等の状況平均値テキスト"/>
        <xdr:cNvSpPr txBox="1"/>
      </xdr:nvSpPr>
      <xdr:spPr>
        <a:xfrm>
          <a:off x="5041900" y="14159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174,063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128828</xdr:rowOff>
    </xdr:from>
    <xdr:to>
      <xdr:col>7</xdr:col>
      <xdr:colOff>203200</xdr:colOff>
      <xdr:row>83</xdr:row>
      <xdr:rowOff>58978</xdr:rowOff>
    </xdr:to>
    <xdr:sp macro="" textlink="">
      <xdr:nvSpPr>
        <xdr:cNvPr id="193" name="フローチャート : 判断 192"/>
        <xdr:cNvSpPr/>
      </xdr:nvSpPr>
      <xdr:spPr>
        <a:xfrm>
          <a:off x="4902200" y="14187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159989</xdr:rowOff>
    </xdr:from>
    <xdr:to>
      <xdr:col>6</xdr:col>
      <xdr:colOff>0</xdr:colOff>
      <xdr:row>81</xdr:row>
      <xdr:rowOff>50360</xdr:rowOff>
    </xdr:to>
    <xdr:cxnSp macro="">
      <xdr:nvCxnSpPr>
        <xdr:cNvPr id="194" name="直線コネクタ 193"/>
        <xdr:cNvCxnSpPr/>
      </xdr:nvCxnSpPr>
      <xdr:spPr>
        <a:xfrm flipV="1">
          <a:off x="3225800" y="13875989"/>
          <a:ext cx="889000" cy="61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98583</xdr:rowOff>
    </xdr:from>
    <xdr:to>
      <xdr:col>6</xdr:col>
      <xdr:colOff>50800</xdr:colOff>
      <xdr:row>83</xdr:row>
      <xdr:rowOff>28733</xdr:rowOff>
    </xdr:to>
    <xdr:sp macro="" textlink="">
      <xdr:nvSpPr>
        <xdr:cNvPr id="195" name="フローチャート : 判断 194"/>
        <xdr:cNvSpPr/>
      </xdr:nvSpPr>
      <xdr:spPr>
        <a:xfrm>
          <a:off x="4064000" y="14157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13510</xdr:rowOff>
    </xdr:from>
    <xdr:ext cx="736600" cy="259045"/>
    <xdr:sp macro="" textlink="">
      <xdr:nvSpPr>
        <xdr:cNvPr id="196" name="テキスト ボックス 195"/>
        <xdr:cNvSpPr txBox="1"/>
      </xdr:nvSpPr>
      <xdr:spPr>
        <a:xfrm>
          <a:off x="3733800" y="142438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167,796</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50360</xdr:rowOff>
    </xdr:from>
    <xdr:to>
      <xdr:col>4</xdr:col>
      <xdr:colOff>482600</xdr:colOff>
      <xdr:row>81</xdr:row>
      <xdr:rowOff>63689</xdr:rowOff>
    </xdr:to>
    <xdr:cxnSp macro="">
      <xdr:nvCxnSpPr>
        <xdr:cNvPr id="197" name="直線コネクタ 196"/>
        <xdr:cNvCxnSpPr/>
      </xdr:nvCxnSpPr>
      <xdr:spPr>
        <a:xfrm flipV="1">
          <a:off x="2336800" y="13937810"/>
          <a:ext cx="889000" cy="13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94269</xdr:rowOff>
    </xdr:from>
    <xdr:to>
      <xdr:col>4</xdr:col>
      <xdr:colOff>533400</xdr:colOff>
      <xdr:row>83</xdr:row>
      <xdr:rowOff>24419</xdr:rowOff>
    </xdr:to>
    <xdr:sp macro="" textlink="">
      <xdr:nvSpPr>
        <xdr:cNvPr id="198" name="フローチャート : 判断 197"/>
        <xdr:cNvSpPr/>
      </xdr:nvSpPr>
      <xdr:spPr>
        <a:xfrm>
          <a:off x="3175000" y="14153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9196</xdr:rowOff>
    </xdr:from>
    <xdr:ext cx="762000" cy="259045"/>
    <xdr:sp macro="" textlink="">
      <xdr:nvSpPr>
        <xdr:cNvPr id="199" name="テキスト ボックス 198"/>
        <xdr:cNvSpPr txBox="1"/>
      </xdr:nvSpPr>
      <xdr:spPr>
        <a:xfrm>
          <a:off x="2844800" y="14239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166,902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40853</xdr:rowOff>
    </xdr:from>
    <xdr:to>
      <xdr:col>3</xdr:col>
      <xdr:colOff>279400</xdr:colOff>
      <xdr:row>81</xdr:row>
      <xdr:rowOff>63689</xdr:rowOff>
    </xdr:to>
    <xdr:cxnSp macro="">
      <xdr:nvCxnSpPr>
        <xdr:cNvPr id="200" name="直線コネクタ 199"/>
        <xdr:cNvCxnSpPr/>
      </xdr:nvCxnSpPr>
      <xdr:spPr>
        <a:xfrm>
          <a:off x="1447800" y="13928303"/>
          <a:ext cx="889000" cy="22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148358</xdr:rowOff>
    </xdr:from>
    <xdr:to>
      <xdr:col>3</xdr:col>
      <xdr:colOff>330200</xdr:colOff>
      <xdr:row>83</xdr:row>
      <xdr:rowOff>78508</xdr:rowOff>
    </xdr:to>
    <xdr:sp macro="" textlink="">
      <xdr:nvSpPr>
        <xdr:cNvPr id="201" name="フローチャート : 判断 200"/>
        <xdr:cNvSpPr/>
      </xdr:nvSpPr>
      <xdr:spPr>
        <a:xfrm>
          <a:off x="2286000" y="14207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63285</xdr:rowOff>
    </xdr:from>
    <xdr:ext cx="762000" cy="259045"/>
    <xdr:sp macro="" textlink="">
      <xdr:nvSpPr>
        <xdr:cNvPr id="202" name="テキスト ボックス 201"/>
        <xdr:cNvSpPr txBox="1"/>
      </xdr:nvSpPr>
      <xdr:spPr>
        <a:xfrm>
          <a:off x="1955800" y="14293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178,110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58455</xdr:rowOff>
    </xdr:from>
    <xdr:to>
      <xdr:col>2</xdr:col>
      <xdr:colOff>127000</xdr:colOff>
      <xdr:row>82</xdr:row>
      <xdr:rowOff>160055</xdr:rowOff>
    </xdr:to>
    <xdr:sp macro="" textlink="">
      <xdr:nvSpPr>
        <xdr:cNvPr id="203" name="フローチャート : 判断 202"/>
        <xdr:cNvSpPr/>
      </xdr:nvSpPr>
      <xdr:spPr>
        <a:xfrm>
          <a:off x="1397000" y="1411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144832</xdr:rowOff>
    </xdr:from>
    <xdr:ext cx="762000" cy="259045"/>
    <xdr:sp macro="" textlink="">
      <xdr:nvSpPr>
        <xdr:cNvPr id="204" name="テキスト ボックス 203"/>
        <xdr:cNvSpPr txBox="1"/>
      </xdr:nvSpPr>
      <xdr:spPr>
        <a:xfrm>
          <a:off x="1066800" y="14203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159,481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80</xdr:row>
      <xdr:rowOff>113485</xdr:rowOff>
    </xdr:from>
    <xdr:to>
      <xdr:col>7</xdr:col>
      <xdr:colOff>203200</xdr:colOff>
      <xdr:row>81</xdr:row>
      <xdr:rowOff>43635</xdr:rowOff>
    </xdr:to>
    <xdr:sp macro="" textlink="">
      <xdr:nvSpPr>
        <xdr:cNvPr id="210" name="円/楕円 209"/>
        <xdr:cNvSpPr/>
      </xdr:nvSpPr>
      <xdr:spPr>
        <a:xfrm>
          <a:off x="4902200" y="1382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34762</xdr:rowOff>
    </xdr:from>
    <xdr:ext cx="762000" cy="259045"/>
    <xdr:sp macro="" textlink="">
      <xdr:nvSpPr>
        <xdr:cNvPr id="211" name="人件費・物件費等の状況該当値テキスト"/>
        <xdr:cNvSpPr txBox="1"/>
      </xdr:nvSpPr>
      <xdr:spPr>
        <a:xfrm>
          <a:off x="5041900" y="13750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99,831</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109189</xdr:rowOff>
    </xdr:from>
    <xdr:to>
      <xdr:col>6</xdr:col>
      <xdr:colOff>50800</xdr:colOff>
      <xdr:row>81</xdr:row>
      <xdr:rowOff>39339</xdr:rowOff>
    </xdr:to>
    <xdr:sp macro="" textlink="">
      <xdr:nvSpPr>
        <xdr:cNvPr id="212" name="円/楕円 211"/>
        <xdr:cNvSpPr/>
      </xdr:nvSpPr>
      <xdr:spPr>
        <a:xfrm>
          <a:off x="4064000" y="13825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49516</xdr:rowOff>
    </xdr:from>
    <xdr:ext cx="736600" cy="259045"/>
    <xdr:sp macro="" textlink="">
      <xdr:nvSpPr>
        <xdr:cNvPr id="213" name="テキスト ボックス 212"/>
        <xdr:cNvSpPr txBox="1"/>
      </xdr:nvSpPr>
      <xdr:spPr>
        <a:xfrm>
          <a:off x="3733800" y="135940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98,941</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171010</xdr:rowOff>
    </xdr:from>
    <xdr:to>
      <xdr:col>4</xdr:col>
      <xdr:colOff>533400</xdr:colOff>
      <xdr:row>81</xdr:row>
      <xdr:rowOff>101160</xdr:rowOff>
    </xdr:to>
    <xdr:sp macro="" textlink="">
      <xdr:nvSpPr>
        <xdr:cNvPr id="214" name="円/楕円 213"/>
        <xdr:cNvSpPr/>
      </xdr:nvSpPr>
      <xdr:spPr>
        <a:xfrm>
          <a:off x="3175000" y="13887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111337</xdr:rowOff>
    </xdr:from>
    <xdr:ext cx="762000" cy="259045"/>
    <xdr:sp macro="" textlink="">
      <xdr:nvSpPr>
        <xdr:cNvPr id="215" name="テキスト ボックス 214"/>
        <xdr:cNvSpPr txBox="1"/>
      </xdr:nvSpPr>
      <xdr:spPr>
        <a:xfrm>
          <a:off x="2844800" y="1365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111,751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12889</xdr:rowOff>
    </xdr:from>
    <xdr:to>
      <xdr:col>3</xdr:col>
      <xdr:colOff>330200</xdr:colOff>
      <xdr:row>81</xdr:row>
      <xdr:rowOff>114489</xdr:rowOff>
    </xdr:to>
    <xdr:sp macro="" textlink="">
      <xdr:nvSpPr>
        <xdr:cNvPr id="216" name="円/楕円 215"/>
        <xdr:cNvSpPr/>
      </xdr:nvSpPr>
      <xdr:spPr>
        <a:xfrm>
          <a:off x="2286000" y="13900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124666</xdr:rowOff>
    </xdr:from>
    <xdr:ext cx="762000" cy="259045"/>
    <xdr:sp macro="" textlink="">
      <xdr:nvSpPr>
        <xdr:cNvPr id="217" name="テキスト ボックス 216"/>
        <xdr:cNvSpPr txBox="1"/>
      </xdr:nvSpPr>
      <xdr:spPr>
        <a:xfrm>
          <a:off x="1955800" y="1366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114,513</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161503</xdr:rowOff>
    </xdr:from>
    <xdr:to>
      <xdr:col>2</xdr:col>
      <xdr:colOff>127000</xdr:colOff>
      <xdr:row>81</xdr:row>
      <xdr:rowOff>91653</xdr:rowOff>
    </xdr:to>
    <xdr:sp macro="" textlink="">
      <xdr:nvSpPr>
        <xdr:cNvPr id="218" name="円/楕円 217"/>
        <xdr:cNvSpPr/>
      </xdr:nvSpPr>
      <xdr:spPr>
        <a:xfrm>
          <a:off x="1397000" y="13877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101830</xdr:rowOff>
    </xdr:from>
    <xdr:ext cx="762000" cy="259045"/>
    <xdr:sp macro="" textlink="">
      <xdr:nvSpPr>
        <xdr:cNvPr id="219" name="テキスト ボックス 218"/>
        <xdr:cNvSpPr txBox="1"/>
      </xdr:nvSpPr>
      <xdr:spPr>
        <a:xfrm>
          <a:off x="1066800" y="13646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109,781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類似団体の平均を</a:t>
          </a:r>
          <a:r>
            <a:rPr lang="ja-JP" altLang="en-US" sz="1100" b="0" i="0">
              <a:solidFill>
                <a:schemeClr val="dk1"/>
              </a:solidFill>
              <a:effectLst/>
              <a:latin typeface="+mn-lt"/>
              <a:ea typeface="+mn-ea"/>
              <a:cs typeface="+mn-cs"/>
            </a:rPr>
            <a:t>０</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４</a:t>
          </a:r>
          <a:r>
            <a:rPr lang="ja-JP" altLang="ja-JP" sz="1100" b="0" i="0">
              <a:solidFill>
                <a:schemeClr val="dk1"/>
              </a:solidFill>
              <a:effectLst/>
              <a:latin typeface="+mn-lt"/>
              <a:ea typeface="+mn-ea"/>
              <a:cs typeface="+mn-cs"/>
            </a:rPr>
            <a:t>イント</a:t>
          </a:r>
          <a:r>
            <a:rPr lang="ja-JP" altLang="en-US" sz="1100" b="0" i="0">
              <a:solidFill>
                <a:schemeClr val="dk1"/>
              </a:solidFill>
              <a:effectLst/>
              <a:latin typeface="+mn-lt"/>
              <a:ea typeface="+mn-ea"/>
              <a:cs typeface="+mn-cs"/>
            </a:rPr>
            <a:t>上</a:t>
          </a:r>
          <a:r>
            <a:rPr lang="ja-JP" altLang="ja-JP" sz="1100" b="0" i="0">
              <a:solidFill>
                <a:schemeClr val="dk1"/>
              </a:solidFill>
              <a:effectLst/>
              <a:latin typeface="+mn-lt"/>
              <a:ea typeface="+mn-ea"/>
              <a:cs typeface="+mn-cs"/>
            </a:rPr>
            <a:t>回っている。これまでも、給与適正化に努めてきたが、今後も継続していく。</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151695</xdr:rowOff>
    </xdr:from>
    <xdr:to>
      <xdr:col>24</xdr:col>
      <xdr:colOff>558800</xdr:colOff>
      <xdr:row>88</xdr:row>
      <xdr:rowOff>26811</xdr:rowOff>
    </xdr:to>
    <xdr:cxnSp macro="">
      <xdr:nvCxnSpPr>
        <xdr:cNvPr id="248" name="直線コネクタ 247"/>
        <xdr:cNvCxnSpPr/>
      </xdr:nvCxnSpPr>
      <xdr:spPr>
        <a:xfrm flipV="1">
          <a:off x="17018000" y="13867695"/>
          <a:ext cx="0" cy="1246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170338</xdr:rowOff>
    </xdr:from>
    <xdr:ext cx="762000" cy="259045"/>
    <xdr:sp macro="" textlink="">
      <xdr:nvSpPr>
        <xdr:cNvPr id="249" name="給与水準   （国との比較）最小値テキスト"/>
        <xdr:cNvSpPr txBox="1"/>
      </xdr:nvSpPr>
      <xdr:spPr>
        <a:xfrm>
          <a:off x="17106900" y="15086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24</xdr:col>
      <xdr:colOff>469900</xdr:colOff>
      <xdr:row>88</xdr:row>
      <xdr:rowOff>26811</xdr:rowOff>
    </xdr:from>
    <xdr:to>
      <xdr:col>24</xdr:col>
      <xdr:colOff>647700</xdr:colOff>
      <xdr:row>88</xdr:row>
      <xdr:rowOff>26811</xdr:rowOff>
    </xdr:to>
    <xdr:cxnSp macro="">
      <xdr:nvCxnSpPr>
        <xdr:cNvPr id="250" name="直線コネクタ 249"/>
        <xdr:cNvCxnSpPr/>
      </xdr:nvCxnSpPr>
      <xdr:spPr>
        <a:xfrm>
          <a:off x="16929100" y="15114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66622</xdr:rowOff>
    </xdr:from>
    <xdr:ext cx="762000" cy="259045"/>
    <xdr:sp macro="" textlink="">
      <xdr:nvSpPr>
        <xdr:cNvPr id="251" name="給与水準   （国との比較）最大値テキスト"/>
        <xdr:cNvSpPr txBox="1"/>
      </xdr:nvSpPr>
      <xdr:spPr>
        <a:xfrm>
          <a:off x="17106900" y="13611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90.5</a:t>
          </a:r>
          <a:endParaRPr kumimoji="1" lang="ja-JP" altLang="en-US" sz="1000" b="1">
            <a:latin typeface="ＭＳ Ｐゴシック"/>
          </a:endParaRPr>
        </a:p>
      </xdr:txBody>
    </xdr:sp>
    <xdr:clientData/>
  </xdr:oneCellAnchor>
  <xdr:twoCellAnchor>
    <xdr:from>
      <xdr:col>24</xdr:col>
      <xdr:colOff>469900</xdr:colOff>
      <xdr:row>80</xdr:row>
      <xdr:rowOff>151695</xdr:rowOff>
    </xdr:from>
    <xdr:to>
      <xdr:col>24</xdr:col>
      <xdr:colOff>647700</xdr:colOff>
      <xdr:row>80</xdr:row>
      <xdr:rowOff>151695</xdr:rowOff>
    </xdr:to>
    <xdr:cxnSp macro="">
      <xdr:nvCxnSpPr>
        <xdr:cNvPr id="252" name="直線コネクタ 251"/>
        <xdr:cNvCxnSpPr/>
      </xdr:nvCxnSpPr>
      <xdr:spPr>
        <a:xfrm>
          <a:off x="16929100" y="13867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52916</xdr:rowOff>
    </xdr:from>
    <xdr:to>
      <xdr:col>24</xdr:col>
      <xdr:colOff>558800</xdr:colOff>
      <xdr:row>84</xdr:row>
      <xdr:rowOff>109361</xdr:rowOff>
    </xdr:to>
    <xdr:cxnSp macro="">
      <xdr:nvCxnSpPr>
        <xdr:cNvPr id="253" name="直線コネクタ 252"/>
        <xdr:cNvCxnSpPr/>
      </xdr:nvCxnSpPr>
      <xdr:spPr>
        <a:xfrm>
          <a:off x="16179800" y="14283266"/>
          <a:ext cx="838200" cy="227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21466</xdr:rowOff>
    </xdr:from>
    <xdr:ext cx="762000" cy="259045"/>
    <xdr:sp macro="" textlink="">
      <xdr:nvSpPr>
        <xdr:cNvPr id="254" name="給与水準   （国との比較）平均値テキスト"/>
        <xdr:cNvSpPr txBox="1"/>
      </xdr:nvSpPr>
      <xdr:spPr>
        <a:xfrm>
          <a:off x="17106900" y="14251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4939</xdr:rowOff>
    </xdr:from>
    <xdr:to>
      <xdr:col>24</xdr:col>
      <xdr:colOff>609600</xdr:colOff>
      <xdr:row>84</xdr:row>
      <xdr:rowOff>106539</xdr:rowOff>
    </xdr:to>
    <xdr:sp macro="" textlink="">
      <xdr:nvSpPr>
        <xdr:cNvPr id="255" name="フローチャート : 判断 254"/>
        <xdr:cNvSpPr/>
      </xdr:nvSpPr>
      <xdr:spPr>
        <a:xfrm>
          <a:off x="16967200" y="1440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52916</xdr:rowOff>
    </xdr:from>
    <xdr:to>
      <xdr:col>23</xdr:col>
      <xdr:colOff>406400</xdr:colOff>
      <xdr:row>89</xdr:row>
      <xdr:rowOff>43039</xdr:rowOff>
    </xdr:to>
    <xdr:cxnSp macro="">
      <xdr:nvCxnSpPr>
        <xdr:cNvPr id="256" name="直線コネクタ 255"/>
        <xdr:cNvCxnSpPr/>
      </xdr:nvCxnSpPr>
      <xdr:spPr>
        <a:xfrm flipV="1">
          <a:off x="15290800" y="14283266"/>
          <a:ext cx="889000" cy="1018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4939</xdr:rowOff>
    </xdr:from>
    <xdr:to>
      <xdr:col>23</xdr:col>
      <xdr:colOff>457200</xdr:colOff>
      <xdr:row>84</xdr:row>
      <xdr:rowOff>106539</xdr:rowOff>
    </xdr:to>
    <xdr:sp macro="" textlink="">
      <xdr:nvSpPr>
        <xdr:cNvPr id="257" name="フローチャート : 判断 256"/>
        <xdr:cNvSpPr/>
      </xdr:nvSpPr>
      <xdr:spPr>
        <a:xfrm>
          <a:off x="16129000" y="1440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91316</xdr:rowOff>
    </xdr:from>
    <xdr:ext cx="736600" cy="259045"/>
    <xdr:sp macro="" textlink="">
      <xdr:nvSpPr>
        <xdr:cNvPr id="258" name="テキスト ボックス 257"/>
        <xdr:cNvSpPr txBox="1"/>
      </xdr:nvSpPr>
      <xdr:spPr>
        <a:xfrm>
          <a:off x="15798800" y="14493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160866</xdr:rowOff>
    </xdr:from>
    <xdr:to>
      <xdr:col>22</xdr:col>
      <xdr:colOff>203200</xdr:colOff>
      <xdr:row>89</xdr:row>
      <xdr:rowOff>43039</xdr:rowOff>
    </xdr:to>
    <xdr:cxnSp macro="">
      <xdr:nvCxnSpPr>
        <xdr:cNvPr id="259" name="直線コネクタ 258"/>
        <xdr:cNvCxnSpPr/>
      </xdr:nvCxnSpPr>
      <xdr:spPr>
        <a:xfrm>
          <a:off x="14401800" y="15248466"/>
          <a:ext cx="889000" cy="53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153105</xdr:rowOff>
    </xdr:from>
    <xdr:to>
      <xdr:col>22</xdr:col>
      <xdr:colOff>254000</xdr:colOff>
      <xdr:row>90</xdr:row>
      <xdr:rowOff>83255</xdr:rowOff>
    </xdr:to>
    <xdr:sp macro="" textlink="">
      <xdr:nvSpPr>
        <xdr:cNvPr id="260" name="フローチャート : 判断 259"/>
        <xdr:cNvSpPr/>
      </xdr:nvSpPr>
      <xdr:spPr>
        <a:xfrm>
          <a:off x="15240000" y="15412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68032</xdr:rowOff>
    </xdr:from>
    <xdr:ext cx="762000" cy="259045"/>
    <xdr:sp macro="" textlink="">
      <xdr:nvSpPr>
        <xdr:cNvPr id="261" name="テキスト ボックス 260"/>
        <xdr:cNvSpPr txBox="1"/>
      </xdr:nvSpPr>
      <xdr:spPr>
        <a:xfrm>
          <a:off x="14909800" y="15498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117122</xdr:rowOff>
    </xdr:from>
    <xdr:to>
      <xdr:col>21</xdr:col>
      <xdr:colOff>0</xdr:colOff>
      <xdr:row>88</xdr:row>
      <xdr:rowOff>160866</xdr:rowOff>
    </xdr:to>
    <xdr:cxnSp macro="">
      <xdr:nvCxnSpPr>
        <xdr:cNvPr id="262" name="直線コネクタ 261"/>
        <xdr:cNvCxnSpPr/>
      </xdr:nvCxnSpPr>
      <xdr:spPr>
        <a:xfrm>
          <a:off x="13512800" y="14176022"/>
          <a:ext cx="889000" cy="1072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153105</xdr:rowOff>
    </xdr:from>
    <xdr:to>
      <xdr:col>21</xdr:col>
      <xdr:colOff>50800</xdr:colOff>
      <xdr:row>90</xdr:row>
      <xdr:rowOff>83255</xdr:rowOff>
    </xdr:to>
    <xdr:sp macro="" textlink="">
      <xdr:nvSpPr>
        <xdr:cNvPr id="263" name="フローチャート : 判断 262"/>
        <xdr:cNvSpPr/>
      </xdr:nvSpPr>
      <xdr:spPr>
        <a:xfrm>
          <a:off x="14351000" y="15412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68032</xdr:rowOff>
    </xdr:from>
    <xdr:ext cx="762000" cy="259045"/>
    <xdr:sp macro="" textlink="">
      <xdr:nvSpPr>
        <xdr:cNvPr id="264" name="テキスト ボックス 263"/>
        <xdr:cNvSpPr txBox="1"/>
      </xdr:nvSpPr>
      <xdr:spPr>
        <a:xfrm>
          <a:off x="14020800" y="15498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4939</xdr:rowOff>
    </xdr:from>
    <xdr:to>
      <xdr:col>19</xdr:col>
      <xdr:colOff>533400</xdr:colOff>
      <xdr:row>84</xdr:row>
      <xdr:rowOff>106539</xdr:rowOff>
    </xdr:to>
    <xdr:sp macro="" textlink="">
      <xdr:nvSpPr>
        <xdr:cNvPr id="265" name="フローチャート : 判断 264"/>
        <xdr:cNvSpPr/>
      </xdr:nvSpPr>
      <xdr:spPr>
        <a:xfrm>
          <a:off x="13462000" y="1440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91316</xdr:rowOff>
    </xdr:from>
    <xdr:ext cx="762000" cy="259045"/>
    <xdr:sp macro="" textlink="">
      <xdr:nvSpPr>
        <xdr:cNvPr id="266" name="テキスト ボックス 265"/>
        <xdr:cNvSpPr txBox="1"/>
      </xdr:nvSpPr>
      <xdr:spPr>
        <a:xfrm>
          <a:off x="13131800" y="14493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58561</xdr:rowOff>
    </xdr:from>
    <xdr:to>
      <xdr:col>24</xdr:col>
      <xdr:colOff>609600</xdr:colOff>
      <xdr:row>84</xdr:row>
      <xdr:rowOff>160161</xdr:rowOff>
    </xdr:to>
    <xdr:sp macro="" textlink="">
      <xdr:nvSpPr>
        <xdr:cNvPr id="272" name="円/楕円 271"/>
        <xdr:cNvSpPr/>
      </xdr:nvSpPr>
      <xdr:spPr>
        <a:xfrm>
          <a:off x="16967200" y="14460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30638</xdr:rowOff>
    </xdr:from>
    <xdr:ext cx="762000" cy="259045"/>
    <xdr:sp macro="" textlink="">
      <xdr:nvSpPr>
        <xdr:cNvPr id="273" name="給与水準   （国との比較）該当値テキスト"/>
        <xdr:cNvSpPr txBox="1"/>
      </xdr:nvSpPr>
      <xdr:spPr>
        <a:xfrm>
          <a:off x="17106900" y="1443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2116</xdr:rowOff>
    </xdr:from>
    <xdr:to>
      <xdr:col>23</xdr:col>
      <xdr:colOff>457200</xdr:colOff>
      <xdr:row>83</xdr:row>
      <xdr:rowOff>103716</xdr:rowOff>
    </xdr:to>
    <xdr:sp macro="" textlink="">
      <xdr:nvSpPr>
        <xdr:cNvPr id="274" name="円/楕円 273"/>
        <xdr:cNvSpPr/>
      </xdr:nvSpPr>
      <xdr:spPr>
        <a:xfrm>
          <a:off x="16129000" y="14232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113893</xdr:rowOff>
    </xdr:from>
    <xdr:ext cx="736600" cy="259045"/>
    <xdr:sp macro="" textlink="">
      <xdr:nvSpPr>
        <xdr:cNvPr id="275" name="テキスト ボックス 274"/>
        <xdr:cNvSpPr txBox="1"/>
      </xdr:nvSpPr>
      <xdr:spPr>
        <a:xfrm>
          <a:off x="15798800" y="14001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163689</xdr:rowOff>
    </xdr:from>
    <xdr:to>
      <xdr:col>22</xdr:col>
      <xdr:colOff>254000</xdr:colOff>
      <xdr:row>89</xdr:row>
      <xdr:rowOff>93839</xdr:rowOff>
    </xdr:to>
    <xdr:sp macro="" textlink="">
      <xdr:nvSpPr>
        <xdr:cNvPr id="276" name="円/楕円 275"/>
        <xdr:cNvSpPr/>
      </xdr:nvSpPr>
      <xdr:spPr>
        <a:xfrm>
          <a:off x="15240000" y="1525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104016</xdr:rowOff>
    </xdr:from>
    <xdr:ext cx="762000" cy="259045"/>
    <xdr:sp macro="" textlink="">
      <xdr:nvSpPr>
        <xdr:cNvPr id="277" name="テキスト ボックス 276"/>
        <xdr:cNvSpPr txBox="1"/>
      </xdr:nvSpPr>
      <xdr:spPr>
        <a:xfrm>
          <a:off x="14909800" y="15020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110066</xdr:rowOff>
    </xdr:from>
    <xdr:to>
      <xdr:col>21</xdr:col>
      <xdr:colOff>50800</xdr:colOff>
      <xdr:row>89</xdr:row>
      <xdr:rowOff>40216</xdr:rowOff>
    </xdr:to>
    <xdr:sp macro="" textlink="">
      <xdr:nvSpPr>
        <xdr:cNvPr id="278" name="円/楕円 277"/>
        <xdr:cNvSpPr/>
      </xdr:nvSpPr>
      <xdr:spPr>
        <a:xfrm>
          <a:off x="14351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50393</xdr:rowOff>
    </xdr:from>
    <xdr:ext cx="762000" cy="259045"/>
    <xdr:sp macro="" textlink="">
      <xdr:nvSpPr>
        <xdr:cNvPr id="279" name="テキスト ボックス 278"/>
        <xdr:cNvSpPr txBox="1"/>
      </xdr:nvSpPr>
      <xdr:spPr>
        <a:xfrm>
          <a:off x="14020800" y="14966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66322</xdr:rowOff>
    </xdr:from>
    <xdr:to>
      <xdr:col>19</xdr:col>
      <xdr:colOff>533400</xdr:colOff>
      <xdr:row>82</xdr:row>
      <xdr:rowOff>167922</xdr:rowOff>
    </xdr:to>
    <xdr:sp macro="" textlink="">
      <xdr:nvSpPr>
        <xdr:cNvPr id="280" name="円/楕円 279"/>
        <xdr:cNvSpPr/>
      </xdr:nvSpPr>
      <xdr:spPr>
        <a:xfrm>
          <a:off x="13462000" y="14125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6649</xdr:rowOff>
    </xdr:from>
    <xdr:ext cx="762000" cy="259045"/>
    <xdr:sp macro="" textlink="">
      <xdr:nvSpPr>
        <xdr:cNvPr id="281" name="テキスト ボックス 280"/>
        <xdr:cNvSpPr txBox="1"/>
      </xdr:nvSpPr>
      <xdr:spPr>
        <a:xfrm>
          <a:off x="13131800" y="13894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[6.77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類似団体平均値を３．</a:t>
          </a:r>
          <a:r>
            <a:rPr lang="ja-JP" altLang="en-US" sz="1100" b="0" i="0">
              <a:solidFill>
                <a:schemeClr val="dk1"/>
              </a:solidFill>
              <a:effectLst/>
              <a:latin typeface="+mn-lt"/>
              <a:ea typeface="+mn-ea"/>
              <a:cs typeface="+mn-cs"/>
            </a:rPr>
            <a:t>８９</a:t>
          </a:r>
          <a:r>
            <a:rPr lang="ja-JP" altLang="ja-JP" sz="1100" b="0" i="0">
              <a:solidFill>
                <a:schemeClr val="dk1"/>
              </a:solidFill>
              <a:effectLst/>
              <a:latin typeface="+mn-lt"/>
              <a:ea typeface="+mn-ea"/>
              <a:cs typeface="+mn-cs"/>
            </a:rPr>
            <a:t>人下回っている。これまでも、</a:t>
          </a:r>
          <a:r>
            <a:rPr lang="ja-JP" altLang="en-US" sz="1100" b="0" i="0">
              <a:solidFill>
                <a:schemeClr val="dk1"/>
              </a:solidFill>
              <a:effectLst/>
              <a:latin typeface="+mn-lt"/>
              <a:ea typeface="+mn-ea"/>
              <a:cs typeface="+mn-cs"/>
            </a:rPr>
            <a:t>定員管理</a:t>
          </a:r>
          <a:r>
            <a:rPr lang="ja-JP" altLang="ja-JP" sz="1100" b="0" i="0">
              <a:solidFill>
                <a:schemeClr val="dk1"/>
              </a:solidFill>
              <a:effectLst/>
              <a:latin typeface="+mn-lt"/>
              <a:ea typeface="+mn-ea"/>
              <a:cs typeface="+mn-cs"/>
            </a:rPr>
            <a:t>適正化に努めてきたが、今後も継続していく。</a:t>
          </a:r>
          <a:endParaRPr lang="ja-JP" altLang="ja-JP">
            <a:effectLst/>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8" name="直線コネクタ 297"/>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299" name="テキスト ボックス 298"/>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0" name="直線コネクタ 299"/>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1" name="テキスト ボックス 300"/>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2" name="直線コネクタ 301"/>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3" name="テキスト ボックス 302"/>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6" name="直線コネクタ 305"/>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7" name="テキスト ボックス 306"/>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8" name="直線コネクタ 307"/>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9" name="テキスト ボックス 308"/>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0" name="直線コネクタ 309"/>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1" name="テキスト ボックス 310"/>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62150</xdr:rowOff>
    </xdr:from>
    <xdr:to>
      <xdr:col>24</xdr:col>
      <xdr:colOff>558800</xdr:colOff>
      <xdr:row>66</xdr:row>
      <xdr:rowOff>162481</xdr:rowOff>
    </xdr:to>
    <xdr:cxnSp macro="">
      <xdr:nvCxnSpPr>
        <xdr:cNvPr id="315" name="直線コネクタ 314"/>
        <xdr:cNvCxnSpPr/>
      </xdr:nvCxnSpPr>
      <xdr:spPr>
        <a:xfrm flipV="1">
          <a:off x="17018000" y="10006250"/>
          <a:ext cx="0" cy="14719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134558</xdr:rowOff>
    </xdr:from>
    <xdr:ext cx="762000" cy="259045"/>
    <xdr:sp macro="" textlink="">
      <xdr:nvSpPr>
        <xdr:cNvPr id="316" name="定員管理の状況最小値テキスト"/>
        <xdr:cNvSpPr txBox="1"/>
      </xdr:nvSpPr>
      <xdr:spPr>
        <a:xfrm>
          <a:off x="17106900" y="11450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16.53</a:t>
          </a:r>
          <a:endParaRPr kumimoji="1" lang="ja-JP" altLang="en-US" sz="1000" b="1">
            <a:latin typeface="ＭＳ Ｐゴシック"/>
          </a:endParaRPr>
        </a:p>
      </xdr:txBody>
    </xdr:sp>
    <xdr:clientData/>
  </xdr:oneCellAnchor>
  <xdr:twoCellAnchor>
    <xdr:from>
      <xdr:col>24</xdr:col>
      <xdr:colOff>469900</xdr:colOff>
      <xdr:row>66</xdr:row>
      <xdr:rowOff>162481</xdr:rowOff>
    </xdr:from>
    <xdr:to>
      <xdr:col>24</xdr:col>
      <xdr:colOff>647700</xdr:colOff>
      <xdr:row>66</xdr:row>
      <xdr:rowOff>162481</xdr:rowOff>
    </xdr:to>
    <xdr:cxnSp macro="">
      <xdr:nvCxnSpPr>
        <xdr:cNvPr id="317" name="直線コネクタ 316"/>
        <xdr:cNvCxnSpPr/>
      </xdr:nvCxnSpPr>
      <xdr:spPr>
        <a:xfrm>
          <a:off x="16929100" y="11478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148527</xdr:rowOff>
    </xdr:from>
    <xdr:ext cx="762000" cy="259045"/>
    <xdr:sp macro="" textlink="">
      <xdr:nvSpPr>
        <xdr:cNvPr id="318" name="定員管理の状況最大値テキスト"/>
        <xdr:cNvSpPr txBox="1"/>
      </xdr:nvSpPr>
      <xdr:spPr>
        <a:xfrm>
          <a:off x="17106900" y="9749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6.77</a:t>
          </a:r>
          <a:endParaRPr kumimoji="1" lang="ja-JP" altLang="en-US" sz="1000" b="1">
            <a:latin typeface="ＭＳ Ｐゴシック"/>
          </a:endParaRPr>
        </a:p>
      </xdr:txBody>
    </xdr:sp>
    <xdr:clientData/>
  </xdr:oneCellAnchor>
  <xdr:twoCellAnchor>
    <xdr:from>
      <xdr:col>24</xdr:col>
      <xdr:colOff>469900</xdr:colOff>
      <xdr:row>58</xdr:row>
      <xdr:rowOff>62150</xdr:rowOff>
    </xdr:from>
    <xdr:to>
      <xdr:col>24</xdr:col>
      <xdr:colOff>647700</xdr:colOff>
      <xdr:row>58</xdr:row>
      <xdr:rowOff>62150</xdr:rowOff>
    </xdr:to>
    <xdr:cxnSp macro="">
      <xdr:nvCxnSpPr>
        <xdr:cNvPr id="319" name="直線コネクタ 318"/>
        <xdr:cNvCxnSpPr/>
      </xdr:nvCxnSpPr>
      <xdr:spPr>
        <a:xfrm>
          <a:off x="16929100" y="10006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62150</xdr:rowOff>
    </xdr:from>
    <xdr:to>
      <xdr:col>24</xdr:col>
      <xdr:colOff>558800</xdr:colOff>
      <xdr:row>58</xdr:row>
      <xdr:rowOff>66675</xdr:rowOff>
    </xdr:to>
    <xdr:cxnSp macro="">
      <xdr:nvCxnSpPr>
        <xdr:cNvPr id="320" name="直線コネクタ 319"/>
        <xdr:cNvCxnSpPr/>
      </xdr:nvCxnSpPr>
      <xdr:spPr>
        <a:xfrm flipV="1">
          <a:off x="16179800" y="10006250"/>
          <a:ext cx="838200" cy="4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55739</xdr:rowOff>
    </xdr:from>
    <xdr:ext cx="762000" cy="259045"/>
    <xdr:sp macro="" textlink="">
      <xdr:nvSpPr>
        <xdr:cNvPr id="321" name="定員管理の状況平均値テキスト"/>
        <xdr:cNvSpPr txBox="1"/>
      </xdr:nvSpPr>
      <xdr:spPr>
        <a:xfrm>
          <a:off x="17106900" y="10514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83662</xdr:rowOff>
    </xdr:from>
    <xdr:to>
      <xdr:col>24</xdr:col>
      <xdr:colOff>609600</xdr:colOff>
      <xdr:row>62</xdr:row>
      <xdr:rowOff>13812</xdr:rowOff>
    </xdr:to>
    <xdr:sp macro="" textlink="">
      <xdr:nvSpPr>
        <xdr:cNvPr id="322" name="フローチャート : 判断 321"/>
        <xdr:cNvSpPr/>
      </xdr:nvSpPr>
      <xdr:spPr>
        <a:xfrm>
          <a:off x="16967200" y="1054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66675</xdr:rowOff>
    </xdr:from>
    <xdr:to>
      <xdr:col>23</xdr:col>
      <xdr:colOff>406400</xdr:colOff>
      <xdr:row>60</xdr:row>
      <xdr:rowOff>29925</xdr:rowOff>
    </xdr:to>
    <xdr:cxnSp macro="">
      <xdr:nvCxnSpPr>
        <xdr:cNvPr id="323" name="直線コネクタ 322"/>
        <xdr:cNvCxnSpPr/>
      </xdr:nvCxnSpPr>
      <xdr:spPr>
        <a:xfrm flipV="1">
          <a:off x="15290800" y="10010775"/>
          <a:ext cx="889000" cy="306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62547</xdr:rowOff>
    </xdr:from>
    <xdr:to>
      <xdr:col>23</xdr:col>
      <xdr:colOff>457200</xdr:colOff>
      <xdr:row>61</xdr:row>
      <xdr:rowOff>164147</xdr:rowOff>
    </xdr:to>
    <xdr:sp macro="" textlink="">
      <xdr:nvSpPr>
        <xdr:cNvPr id="324" name="フローチャート : 判断 323"/>
        <xdr:cNvSpPr/>
      </xdr:nvSpPr>
      <xdr:spPr>
        <a:xfrm>
          <a:off x="16129000" y="10520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148924</xdr:rowOff>
    </xdr:from>
    <xdr:ext cx="736600" cy="259045"/>
    <xdr:sp macro="" textlink="">
      <xdr:nvSpPr>
        <xdr:cNvPr id="325" name="テキスト ボックス 324"/>
        <xdr:cNvSpPr txBox="1"/>
      </xdr:nvSpPr>
      <xdr:spPr>
        <a:xfrm>
          <a:off x="15798800" y="106073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29925</xdr:rowOff>
    </xdr:from>
    <xdr:to>
      <xdr:col>22</xdr:col>
      <xdr:colOff>203200</xdr:colOff>
      <xdr:row>60</xdr:row>
      <xdr:rowOff>57071</xdr:rowOff>
    </xdr:to>
    <xdr:cxnSp macro="">
      <xdr:nvCxnSpPr>
        <xdr:cNvPr id="326" name="直線コネクタ 325"/>
        <xdr:cNvCxnSpPr/>
      </xdr:nvCxnSpPr>
      <xdr:spPr>
        <a:xfrm flipV="1">
          <a:off x="14401800" y="10316925"/>
          <a:ext cx="889000" cy="27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79137</xdr:rowOff>
    </xdr:from>
    <xdr:to>
      <xdr:col>22</xdr:col>
      <xdr:colOff>254000</xdr:colOff>
      <xdr:row>62</xdr:row>
      <xdr:rowOff>9287</xdr:rowOff>
    </xdr:to>
    <xdr:sp macro="" textlink="">
      <xdr:nvSpPr>
        <xdr:cNvPr id="327" name="フローチャート : 判断 326"/>
        <xdr:cNvSpPr/>
      </xdr:nvSpPr>
      <xdr:spPr>
        <a:xfrm>
          <a:off x="15240000" y="1053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165514</xdr:rowOff>
    </xdr:from>
    <xdr:ext cx="762000" cy="259045"/>
    <xdr:sp macro="" textlink="">
      <xdr:nvSpPr>
        <xdr:cNvPr id="328" name="テキスト ボックス 327"/>
        <xdr:cNvSpPr txBox="1"/>
      </xdr:nvSpPr>
      <xdr:spPr>
        <a:xfrm>
          <a:off x="14909800" y="1062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10.63</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57071</xdr:rowOff>
    </xdr:from>
    <xdr:to>
      <xdr:col>21</xdr:col>
      <xdr:colOff>0</xdr:colOff>
      <xdr:row>60</xdr:row>
      <xdr:rowOff>60087</xdr:rowOff>
    </xdr:to>
    <xdr:cxnSp macro="">
      <xdr:nvCxnSpPr>
        <xdr:cNvPr id="329" name="直線コネクタ 328"/>
        <xdr:cNvCxnSpPr/>
      </xdr:nvCxnSpPr>
      <xdr:spPr>
        <a:xfrm flipV="1">
          <a:off x="13512800" y="10344071"/>
          <a:ext cx="889000" cy="3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106283</xdr:rowOff>
    </xdr:from>
    <xdr:to>
      <xdr:col>21</xdr:col>
      <xdr:colOff>50800</xdr:colOff>
      <xdr:row>62</xdr:row>
      <xdr:rowOff>36433</xdr:rowOff>
    </xdr:to>
    <xdr:sp macro="" textlink="">
      <xdr:nvSpPr>
        <xdr:cNvPr id="330" name="フローチャート : 判断 329"/>
        <xdr:cNvSpPr/>
      </xdr:nvSpPr>
      <xdr:spPr>
        <a:xfrm>
          <a:off x="14351000" y="10564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21210</xdr:rowOff>
    </xdr:from>
    <xdr:ext cx="762000" cy="259045"/>
    <xdr:sp macro="" textlink="">
      <xdr:nvSpPr>
        <xdr:cNvPr id="331" name="テキスト ボックス 330"/>
        <xdr:cNvSpPr txBox="1"/>
      </xdr:nvSpPr>
      <xdr:spPr>
        <a:xfrm>
          <a:off x="14020800" y="10651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42942</xdr:rowOff>
    </xdr:from>
    <xdr:to>
      <xdr:col>19</xdr:col>
      <xdr:colOff>533400</xdr:colOff>
      <xdr:row>61</xdr:row>
      <xdr:rowOff>144542</xdr:rowOff>
    </xdr:to>
    <xdr:sp macro="" textlink="">
      <xdr:nvSpPr>
        <xdr:cNvPr id="332" name="フローチャート : 判断 331"/>
        <xdr:cNvSpPr/>
      </xdr:nvSpPr>
      <xdr:spPr>
        <a:xfrm>
          <a:off x="13462000" y="10501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129319</xdr:rowOff>
    </xdr:from>
    <xdr:ext cx="762000" cy="259045"/>
    <xdr:sp macro="" textlink="">
      <xdr:nvSpPr>
        <xdr:cNvPr id="333" name="テキスト ボックス 332"/>
        <xdr:cNvSpPr txBox="1"/>
      </xdr:nvSpPr>
      <xdr:spPr>
        <a:xfrm>
          <a:off x="13131800" y="10587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11350</xdr:rowOff>
    </xdr:from>
    <xdr:to>
      <xdr:col>24</xdr:col>
      <xdr:colOff>609600</xdr:colOff>
      <xdr:row>58</xdr:row>
      <xdr:rowOff>112950</xdr:rowOff>
    </xdr:to>
    <xdr:sp macro="" textlink="">
      <xdr:nvSpPr>
        <xdr:cNvPr id="339" name="円/楕円 338"/>
        <xdr:cNvSpPr/>
      </xdr:nvSpPr>
      <xdr:spPr>
        <a:xfrm>
          <a:off x="16967200" y="995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57</xdr:row>
      <xdr:rowOff>104077</xdr:rowOff>
    </xdr:from>
    <xdr:ext cx="762000" cy="259045"/>
    <xdr:sp macro="" textlink="">
      <xdr:nvSpPr>
        <xdr:cNvPr id="340" name="定員管理の状況該当値テキスト"/>
        <xdr:cNvSpPr txBox="1"/>
      </xdr:nvSpPr>
      <xdr:spPr>
        <a:xfrm>
          <a:off x="17106900" y="987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15875</xdr:rowOff>
    </xdr:from>
    <xdr:to>
      <xdr:col>23</xdr:col>
      <xdr:colOff>457200</xdr:colOff>
      <xdr:row>58</xdr:row>
      <xdr:rowOff>117475</xdr:rowOff>
    </xdr:to>
    <xdr:sp macro="" textlink="">
      <xdr:nvSpPr>
        <xdr:cNvPr id="341" name="円/楕円 340"/>
        <xdr:cNvSpPr/>
      </xdr:nvSpPr>
      <xdr:spPr>
        <a:xfrm>
          <a:off x="16129000" y="9959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56</xdr:row>
      <xdr:rowOff>127652</xdr:rowOff>
    </xdr:from>
    <xdr:ext cx="736600" cy="259045"/>
    <xdr:sp macro="" textlink="">
      <xdr:nvSpPr>
        <xdr:cNvPr id="342" name="テキスト ボックス 341"/>
        <xdr:cNvSpPr txBox="1"/>
      </xdr:nvSpPr>
      <xdr:spPr>
        <a:xfrm>
          <a:off x="15798800" y="9728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150575</xdr:rowOff>
    </xdr:from>
    <xdr:to>
      <xdr:col>22</xdr:col>
      <xdr:colOff>254000</xdr:colOff>
      <xdr:row>60</xdr:row>
      <xdr:rowOff>80725</xdr:rowOff>
    </xdr:to>
    <xdr:sp macro="" textlink="">
      <xdr:nvSpPr>
        <xdr:cNvPr id="343" name="円/楕円 342"/>
        <xdr:cNvSpPr/>
      </xdr:nvSpPr>
      <xdr:spPr>
        <a:xfrm>
          <a:off x="15240000" y="10266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90902</xdr:rowOff>
    </xdr:from>
    <xdr:ext cx="762000" cy="259045"/>
    <xdr:sp macro="" textlink="">
      <xdr:nvSpPr>
        <xdr:cNvPr id="344" name="テキスト ボックス 343"/>
        <xdr:cNvSpPr txBox="1"/>
      </xdr:nvSpPr>
      <xdr:spPr>
        <a:xfrm>
          <a:off x="14909800" y="10035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6271</xdr:rowOff>
    </xdr:from>
    <xdr:to>
      <xdr:col>21</xdr:col>
      <xdr:colOff>50800</xdr:colOff>
      <xdr:row>60</xdr:row>
      <xdr:rowOff>107871</xdr:rowOff>
    </xdr:to>
    <xdr:sp macro="" textlink="">
      <xdr:nvSpPr>
        <xdr:cNvPr id="345" name="円/楕円 344"/>
        <xdr:cNvSpPr/>
      </xdr:nvSpPr>
      <xdr:spPr>
        <a:xfrm>
          <a:off x="14351000" y="10293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118048</xdr:rowOff>
    </xdr:from>
    <xdr:ext cx="762000" cy="259045"/>
    <xdr:sp macro="" textlink="">
      <xdr:nvSpPr>
        <xdr:cNvPr id="346" name="テキスト ボックス 345"/>
        <xdr:cNvSpPr txBox="1"/>
      </xdr:nvSpPr>
      <xdr:spPr>
        <a:xfrm>
          <a:off x="14020800" y="10062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9287</xdr:rowOff>
    </xdr:from>
    <xdr:to>
      <xdr:col>19</xdr:col>
      <xdr:colOff>533400</xdr:colOff>
      <xdr:row>60</xdr:row>
      <xdr:rowOff>110887</xdr:rowOff>
    </xdr:to>
    <xdr:sp macro="" textlink="">
      <xdr:nvSpPr>
        <xdr:cNvPr id="347" name="円/楕円 346"/>
        <xdr:cNvSpPr/>
      </xdr:nvSpPr>
      <xdr:spPr>
        <a:xfrm>
          <a:off x="13462000" y="10296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121064</xdr:rowOff>
    </xdr:from>
    <xdr:ext cx="762000" cy="259045"/>
    <xdr:sp macro="" textlink="">
      <xdr:nvSpPr>
        <xdr:cNvPr id="348" name="テキスト ボックス 347"/>
        <xdr:cNvSpPr txBox="1"/>
      </xdr:nvSpPr>
      <xdr:spPr>
        <a:xfrm>
          <a:off x="13131800" y="10065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類似団体の平均を０．７ポイント上回っている。。地方債を財源とする事業を必要最小限とし、将来負担の増加を抑える。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6" name="テキスト ボックス 375"/>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99483</xdr:rowOff>
    </xdr:from>
    <xdr:to>
      <xdr:col>24</xdr:col>
      <xdr:colOff>558800</xdr:colOff>
      <xdr:row>45</xdr:row>
      <xdr:rowOff>7055</xdr:rowOff>
    </xdr:to>
    <xdr:cxnSp macro="">
      <xdr:nvCxnSpPr>
        <xdr:cNvPr id="378" name="直線コネクタ 377"/>
        <xdr:cNvCxnSpPr/>
      </xdr:nvCxnSpPr>
      <xdr:spPr>
        <a:xfrm flipV="1">
          <a:off x="17018000" y="6100233"/>
          <a:ext cx="0" cy="16220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150582</xdr:rowOff>
    </xdr:from>
    <xdr:ext cx="762000" cy="259045"/>
    <xdr:sp macro="" textlink="">
      <xdr:nvSpPr>
        <xdr:cNvPr id="379" name="公債費負担の状況最小値テキスト"/>
        <xdr:cNvSpPr txBox="1"/>
      </xdr:nvSpPr>
      <xdr:spPr>
        <a:xfrm>
          <a:off x="17106900" y="76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17.5</a:t>
          </a:r>
          <a:endParaRPr kumimoji="1" lang="ja-JP" altLang="en-US" sz="1000" b="1">
            <a:latin typeface="ＭＳ Ｐゴシック"/>
          </a:endParaRPr>
        </a:p>
      </xdr:txBody>
    </xdr:sp>
    <xdr:clientData/>
  </xdr:oneCellAnchor>
  <xdr:twoCellAnchor>
    <xdr:from>
      <xdr:col>24</xdr:col>
      <xdr:colOff>469900</xdr:colOff>
      <xdr:row>45</xdr:row>
      <xdr:rowOff>7055</xdr:rowOff>
    </xdr:from>
    <xdr:to>
      <xdr:col>24</xdr:col>
      <xdr:colOff>647700</xdr:colOff>
      <xdr:row>45</xdr:row>
      <xdr:rowOff>7055</xdr:rowOff>
    </xdr:to>
    <xdr:cxnSp macro="">
      <xdr:nvCxnSpPr>
        <xdr:cNvPr id="380" name="直線コネクタ 379"/>
        <xdr:cNvCxnSpPr/>
      </xdr:nvCxnSpPr>
      <xdr:spPr>
        <a:xfrm>
          <a:off x="16929100" y="77223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14410</xdr:rowOff>
    </xdr:from>
    <xdr:ext cx="762000" cy="259045"/>
    <xdr:sp macro="" textlink="">
      <xdr:nvSpPr>
        <xdr:cNvPr id="381" name="公債費負担の状況最大値テキスト"/>
        <xdr:cNvSpPr txBox="1"/>
      </xdr:nvSpPr>
      <xdr:spPr>
        <a:xfrm>
          <a:off x="17106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24</xdr:col>
      <xdr:colOff>469900</xdr:colOff>
      <xdr:row>35</xdr:row>
      <xdr:rowOff>99483</xdr:rowOff>
    </xdr:from>
    <xdr:to>
      <xdr:col>24</xdr:col>
      <xdr:colOff>647700</xdr:colOff>
      <xdr:row>35</xdr:row>
      <xdr:rowOff>99483</xdr:rowOff>
    </xdr:to>
    <xdr:cxnSp macro="">
      <xdr:nvCxnSpPr>
        <xdr:cNvPr id="382" name="直線コネクタ 381"/>
        <xdr:cNvCxnSpPr/>
      </xdr:nvCxnSpPr>
      <xdr:spPr>
        <a:xfrm>
          <a:off x="16929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113595</xdr:rowOff>
    </xdr:from>
    <xdr:to>
      <xdr:col>24</xdr:col>
      <xdr:colOff>558800</xdr:colOff>
      <xdr:row>41</xdr:row>
      <xdr:rowOff>103011</xdr:rowOff>
    </xdr:to>
    <xdr:cxnSp macro="">
      <xdr:nvCxnSpPr>
        <xdr:cNvPr id="383" name="直線コネクタ 382"/>
        <xdr:cNvCxnSpPr/>
      </xdr:nvCxnSpPr>
      <xdr:spPr>
        <a:xfrm flipV="1">
          <a:off x="16179800" y="6971595"/>
          <a:ext cx="8382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156932</xdr:rowOff>
    </xdr:from>
    <xdr:ext cx="762000" cy="259045"/>
    <xdr:sp macro="" textlink="">
      <xdr:nvSpPr>
        <xdr:cNvPr id="384" name="公債費負担の状況平均値テキスト"/>
        <xdr:cNvSpPr txBox="1"/>
      </xdr:nvSpPr>
      <xdr:spPr>
        <a:xfrm>
          <a:off x="17106900" y="66720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140405</xdr:rowOff>
    </xdr:from>
    <xdr:to>
      <xdr:col>24</xdr:col>
      <xdr:colOff>609600</xdr:colOff>
      <xdr:row>40</xdr:row>
      <xdr:rowOff>70555</xdr:rowOff>
    </xdr:to>
    <xdr:sp macro="" textlink="">
      <xdr:nvSpPr>
        <xdr:cNvPr id="385" name="フローチャート : 判断 384"/>
        <xdr:cNvSpPr/>
      </xdr:nvSpPr>
      <xdr:spPr>
        <a:xfrm>
          <a:off x="16967200" y="68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103011</xdr:rowOff>
    </xdr:from>
    <xdr:to>
      <xdr:col>23</xdr:col>
      <xdr:colOff>406400</xdr:colOff>
      <xdr:row>42</xdr:row>
      <xdr:rowOff>65617</xdr:rowOff>
    </xdr:to>
    <xdr:cxnSp macro="">
      <xdr:nvCxnSpPr>
        <xdr:cNvPr id="386" name="直線コネクタ 385"/>
        <xdr:cNvCxnSpPr/>
      </xdr:nvCxnSpPr>
      <xdr:spPr>
        <a:xfrm flipV="1">
          <a:off x="15290800" y="7132461"/>
          <a:ext cx="889000" cy="134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129822</xdr:rowOff>
    </xdr:from>
    <xdr:to>
      <xdr:col>23</xdr:col>
      <xdr:colOff>457200</xdr:colOff>
      <xdr:row>41</xdr:row>
      <xdr:rowOff>59972</xdr:rowOff>
    </xdr:to>
    <xdr:sp macro="" textlink="">
      <xdr:nvSpPr>
        <xdr:cNvPr id="387" name="フローチャート : 判断 386"/>
        <xdr:cNvSpPr/>
      </xdr:nvSpPr>
      <xdr:spPr>
        <a:xfrm>
          <a:off x="16129000" y="698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70149</xdr:rowOff>
    </xdr:from>
    <xdr:ext cx="736600" cy="259045"/>
    <xdr:sp macro="" textlink="">
      <xdr:nvSpPr>
        <xdr:cNvPr id="388" name="テキスト ボックス 387"/>
        <xdr:cNvSpPr txBox="1"/>
      </xdr:nvSpPr>
      <xdr:spPr>
        <a:xfrm>
          <a:off x="15798800" y="67566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65617</xdr:rowOff>
    </xdr:from>
    <xdr:to>
      <xdr:col>22</xdr:col>
      <xdr:colOff>203200</xdr:colOff>
      <xdr:row>43</xdr:row>
      <xdr:rowOff>95250</xdr:rowOff>
    </xdr:to>
    <xdr:cxnSp macro="">
      <xdr:nvCxnSpPr>
        <xdr:cNvPr id="389" name="直線コネクタ 388"/>
        <xdr:cNvCxnSpPr/>
      </xdr:nvCxnSpPr>
      <xdr:spPr>
        <a:xfrm flipV="1">
          <a:off x="14401800" y="7266517"/>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79022</xdr:rowOff>
    </xdr:from>
    <xdr:to>
      <xdr:col>22</xdr:col>
      <xdr:colOff>254000</xdr:colOff>
      <xdr:row>42</xdr:row>
      <xdr:rowOff>9172</xdr:rowOff>
    </xdr:to>
    <xdr:sp macro="" textlink="">
      <xdr:nvSpPr>
        <xdr:cNvPr id="390" name="フローチャート : 判断 389"/>
        <xdr:cNvSpPr/>
      </xdr:nvSpPr>
      <xdr:spPr>
        <a:xfrm>
          <a:off x="15240000" y="710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19349</xdr:rowOff>
    </xdr:from>
    <xdr:ext cx="762000" cy="259045"/>
    <xdr:sp macro="" textlink="">
      <xdr:nvSpPr>
        <xdr:cNvPr id="391" name="テキスト ボックス 390"/>
        <xdr:cNvSpPr txBox="1"/>
      </xdr:nvSpPr>
      <xdr:spPr>
        <a:xfrm>
          <a:off x="14909800" y="687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95250</xdr:rowOff>
    </xdr:from>
    <xdr:to>
      <xdr:col>21</xdr:col>
      <xdr:colOff>0</xdr:colOff>
      <xdr:row>44</xdr:row>
      <xdr:rowOff>71261</xdr:rowOff>
    </xdr:to>
    <xdr:cxnSp macro="">
      <xdr:nvCxnSpPr>
        <xdr:cNvPr id="392" name="直線コネクタ 391"/>
        <xdr:cNvCxnSpPr/>
      </xdr:nvCxnSpPr>
      <xdr:spPr>
        <a:xfrm flipV="1">
          <a:off x="13512800" y="7467600"/>
          <a:ext cx="889000" cy="147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68439</xdr:rowOff>
    </xdr:from>
    <xdr:to>
      <xdr:col>21</xdr:col>
      <xdr:colOff>50800</xdr:colOff>
      <xdr:row>42</xdr:row>
      <xdr:rowOff>170039</xdr:rowOff>
    </xdr:to>
    <xdr:sp macro="" textlink="">
      <xdr:nvSpPr>
        <xdr:cNvPr id="393" name="フローチャート : 判断 392"/>
        <xdr:cNvSpPr/>
      </xdr:nvSpPr>
      <xdr:spPr>
        <a:xfrm>
          <a:off x="14351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8766</xdr:rowOff>
    </xdr:from>
    <xdr:ext cx="762000" cy="259045"/>
    <xdr:sp macro="" textlink="">
      <xdr:nvSpPr>
        <xdr:cNvPr id="394" name="テキスト ボックス 393"/>
        <xdr:cNvSpPr txBox="1"/>
      </xdr:nvSpPr>
      <xdr:spPr>
        <a:xfrm>
          <a:off x="14020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122061</xdr:rowOff>
    </xdr:from>
    <xdr:to>
      <xdr:col>19</xdr:col>
      <xdr:colOff>533400</xdr:colOff>
      <xdr:row>43</xdr:row>
      <xdr:rowOff>52211</xdr:rowOff>
    </xdr:to>
    <xdr:sp macro="" textlink="">
      <xdr:nvSpPr>
        <xdr:cNvPr id="395" name="フローチャート : 判断 394"/>
        <xdr:cNvSpPr/>
      </xdr:nvSpPr>
      <xdr:spPr>
        <a:xfrm>
          <a:off x="13462000" y="7322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62388</xdr:rowOff>
    </xdr:from>
    <xdr:ext cx="762000" cy="259045"/>
    <xdr:sp macro="" textlink="">
      <xdr:nvSpPr>
        <xdr:cNvPr id="396" name="テキスト ボックス 395"/>
        <xdr:cNvSpPr txBox="1"/>
      </xdr:nvSpPr>
      <xdr:spPr>
        <a:xfrm>
          <a:off x="13131800" y="709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62795</xdr:rowOff>
    </xdr:from>
    <xdr:to>
      <xdr:col>24</xdr:col>
      <xdr:colOff>609600</xdr:colOff>
      <xdr:row>40</xdr:row>
      <xdr:rowOff>164395</xdr:rowOff>
    </xdr:to>
    <xdr:sp macro="" textlink="">
      <xdr:nvSpPr>
        <xdr:cNvPr id="402" name="円/楕円 401"/>
        <xdr:cNvSpPr/>
      </xdr:nvSpPr>
      <xdr:spPr>
        <a:xfrm>
          <a:off x="16967200" y="692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34872</xdr:rowOff>
    </xdr:from>
    <xdr:ext cx="762000" cy="259045"/>
    <xdr:sp macro="" textlink="">
      <xdr:nvSpPr>
        <xdr:cNvPr id="403" name="公債費負担の状況該当値テキスト"/>
        <xdr:cNvSpPr txBox="1"/>
      </xdr:nvSpPr>
      <xdr:spPr>
        <a:xfrm>
          <a:off x="17106900" y="6892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52211</xdr:rowOff>
    </xdr:from>
    <xdr:to>
      <xdr:col>23</xdr:col>
      <xdr:colOff>457200</xdr:colOff>
      <xdr:row>41</xdr:row>
      <xdr:rowOff>153811</xdr:rowOff>
    </xdr:to>
    <xdr:sp macro="" textlink="">
      <xdr:nvSpPr>
        <xdr:cNvPr id="404" name="円/楕円 403"/>
        <xdr:cNvSpPr/>
      </xdr:nvSpPr>
      <xdr:spPr>
        <a:xfrm>
          <a:off x="16129000" y="70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138588</xdr:rowOff>
    </xdr:from>
    <xdr:ext cx="736600" cy="259045"/>
    <xdr:sp macro="" textlink="">
      <xdr:nvSpPr>
        <xdr:cNvPr id="405" name="テキスト ボックス 404"/>
        <xdr:cNvSpPr txBox="1"/>
      </xdr:nvSpPr>
      <xdr:spPr>
        <a:xfrm>
          <a:off x="15798800" y="71680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14817</xdr:rowOff>
    </xdr:from>
    <xdr:to>
      <xdr:col>22</xdr:col>
      <xdr:colOff>254000</xdr:colOff>
      <xdr:row>42</xdr:row>
      <xdr:rowOff>116417</xdr:rowOff>
    </xdr:to>
    <xdr:sp macro="" textlink="">
      <xdr:nvSpPr>
        <xdr:cNvPr id="406" name="円/楕円 405"/>
        <xdr:cNvSpPr/>
      </xdr:nvSpPr>
      <xdr:spPr>
        <a:xfrm>
          <a:off x="15240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101194</xdr:rowOff>
    </xdr:from>
    <xdr:ext cx="762000" cy="259045"/>
    <xdr:sp macro="" textlink="">
      <xdr:nvSpPr>
        <xdr:cNvPr id="407" name="テキスト ボックス 406"/>
        <xdr:cNvSpPr txBox="1"/>
      </xdr:nvSpPr>
      <xdr:spPr>
        <a:xfrm>
          <a:off x="14909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44450</xdr:rowOff>
    </xdr:from>
    <xdr:to>
      <xdr:col>21</xdr:col>
      <xdr:colOff>50800</xdr:colOff>
      <xdr:row>43</xdr:row>
      <xdr:rowOff>146050</xdr:rowOff>
    </xdr:to>
    <xdr:sp macro="" textlink="">
      <xdr:nvSpPr>
        <xdr:cNvPr id="408" name="円/楕円 407"/>
        <xdr:cNvSpPr/>
      </xdr:nvSpPr>
      <xdr:spPr>
        <a:xfrm>
          <a:off x="14351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130827</xdr:rowOff>
    </xdr:from>
    <xdr:ext cx="762000" cy="259045"/>
    <xdr:sp macro="" textlink="">
      <xdr:nvSpPr>
        <xdr:cNvPr id="409" name="テキスト ボックス 408"/>
        <xdr:cNvSpPr txBox="1"/>
      </xdr:nvSpPr>
      <xdr:spPr>
        <a:xfrm>
          <a:off x="14020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20461</xdr:rowOff>
    </xdr:from>
    <xdr:to>
      <xdr:col>19</xdr:col>
      <xdr:colOff>533400</xdr:colOff>
      <xdr:row>44</xdr:row>
      <xdr:rowOff>122061</xdr:rowOff>
    </xdr:to>
    <xdr:sp macro="" textlink="">
      <xdr:nvSpPr>
        <xdr:cNvPr id="410" name="円/楕円 409"/>
        <xdr:cNvSpPr/>
      </xdr:nvSpPr>
      <xdr:spPr>
        <a:xfrm>
          <a:off x="13462000" y="756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106838</xdr:rowOff>
    </xdr:from>
    <xdr:ext cx="762000" cy="259045"/>
    <xdr:sp macro="" textlink="">
      <xdr:nvSpPr>
        <xdr:cNvPr id="411" name="テキスト ボックス 410"/>
        <xdr:cNvSpPr txBox="1"/>
      </xdr:nvSpPr>
      <xdr:spPr>
        <a:xfrm>
          <a:off x="13131800" y="7650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類似団体の平均を３５．０ポイント上回っている。地方債を財源とする事業を必要最小限とし、将来負担の増加を抑える。</a:t>
          </a: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8" name="直線コネクタ 427"/>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9" name="テキスト ボックス 428"/>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0" name="直線コネクタ 429"/>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1" name="テキスト ボックス 430"/>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2" name="直線コネクタ 431"/>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3" name="テキスト ボックス 432"/>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4" name="直線コネクタ 433"/>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5" name="テキスト ボックス 434"/>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128575</xdr:rowOff>
    </xdr:to>
    <xdr:cxnSp macro="">
      <xdr:nvCxnSpPr>
        <xdr:cNvPr id="438" name="直線コネクタ 437"/>
        <xdr:cNvCxnSpPr/>
      </xdr:nvCxnSpPr>
      <xdr:spPr>
        <a:xfrm flipV="1">
          <a:off x="17018000" y="2451100"/>
          <a:ext cx="0" cy="12779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100652</xdr:rowOff>
    </xdr:from>
    <xdr:ext cx="762000" cy="259045"/>
    <xdr:sp macro="" textlink="">
      <xdr:nvSpPr>
        <xdr:cNvPr id="439" name="将来負担の状況最小値テキスト"/>
        <xdr:cNvSpPr txBox="1"/>
      </xdr:nvSpPr>
      <xdr:spPr>
        <a:xfrm>
          <a:off x="17106900" y="3701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132.4</a:t>
          </a:r>
          <a:endParaRPr kumimoji="1" lang="ja-JP" altLang="en-US" sz="1000" b="1">
            <a:latin typeface="ＭＳ Ｐゴシック"/>
          </a:endParaRPr>
        </a:p>
      </xdr:txBody>
    </xdr:sp>
    <xdr:clientData/>
  </xdr:oneCellAnchor>
  <xdr:twoCellAnchor>
    <xdr:from>
      <xdr:col>24</xdr:col>
      <xdr:colOff>469900</xdr:colOff>
      <xdr:row>21</xdr:row>
      <xdr:rowOff>128575</xdr:rowOff>
    </xdr:from>
    <xdr:to>
      <xdr:col>24</xdr:col>
      <xdr:colOff>647700</xdr:colOff>
      <xdr:row>21</xdr:row>
      <xdr:rowOff>128575</xdr:rowOff>
    </xdr:to>
    <xdr:cxnSp macro="">
      <xdr:nvCxnSpPr>
        <xdr:cNvPr id="440" name="直線コネクタ 439"/>
        <xdr:cNvCxnSpPr/>
      </xdr:nvCxnSpPr>
      <xdr:spPr>
        <a:xfrm>
          <a:off x="16929100" y="37290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1"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2" name="直線コネクタ 441"/>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11075</xdr:rowOff>
    </xdr:from>
    <xdr:to>
      <xdr:col>24</xdr:col>
      <xdr:colOff>558800</xdr:colOff>
      <xdr:row>21</xdr:row>
      <xdr:rowOff>7925</xdr:rowOff>
    </xdr:to>
    <xdr:cxnSp macro="">
      <xdr:nvCxnSpPr>
        <xdr:cNvPr id="443" name="直線コネクタ 442"/>
        <xdr:cNvCxnSpPr/>
      </xdr:nvCxnSpPr>
      <xdr:spPr>
        <a:xfrm flipV="1">
          <a:off x="16179800" y="3268625"/>
          <a:ext cx="838200" cy="339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153331</xdr:rowOff>
    </xdr:from>
    <xdr:ext cx="762000" cy="259045"/>
    <xdr:sp macro="" textlink="">
      <xdr:nvSpPr>
        <xdr:cNvPr id="444" name="将来負担の状況平均値テキスト"/>
        <xdr:cNvSpPr txBox="1"/>
      </xdr:nvSpPr>
      <xdr:spPr>
        <a:xfrm>
          <a:off x="17106900" y="27250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49.7</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136804</xdr:rowOff>
    </xdr:from>
    <xdr:to>
      <xdr:col>24</xdr:col>
      <xdr:colOff>609600</xdr:colOff>
      <xdr:row>17</xdr:row>
      <xdr:rowOff>66954</xdr:rowOff>
    </xdr:to>
    <xdr:sp macro="" textlink="">
      <xdr:nvSpPr>
        <xdr:cNvPr id="445" name="フローチャート : 判断 444"/>
        <xdr:cNvSpPr/>
      </xdr:nvSpPr>
      <xdr:spPr>
        <a:xfrm>
          <a:off x="16967200" y="2880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21</xdr:row>
      <xdr:rowOff>7925</xdr:rowOff>
    </xdr:from>
    <xdr:to>
      <xdr:col>23</xdr:col>
      <xdr:colOff>406400</xdr:colOff>
      <xdr:row>22</xdr:row>
      <xdr:rowOff>41097</xdr:rowOff>
    </xdr:to>
    <xdr:cxnSp macro="">
      <xdr:nvCxnSpPr>
        <xdr:cNvPr id="446" name="直線コネクタ 445"/>
        <xdr:cNvCxnSpPr/>
      </xdr:nvCxnSpPr>
      <xdr:spPr>
        <a:xfrm flipV="1">
          <a:off x="15290800" y="3608375"/>
          <a:ext cx="889000" cy="204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53188</xdr:rowOff>
    </xdr:from>
    <xdr:to>
      <xdr:col>23</xdr:col>
      <xdr:colOff>457200</xdr:colOff>
      <xdr:row>17</xdr:row>
      <xdr:rowOff>154788</xdr:rowOff>
    </xdr:to>
    <xdr:sp macro="" textlink="">
      <xdr:nvSpPr>
        <xdr:cNvPr id="447" name="フローチャート : 判断 446"/>
        <xdr:cNvSpPr/>
      </xdr:nvSpPr>
      <xdr:spPr>
        <a:xfrm>
          <a:off x="16129000" y="2967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164965</xdr:rowOff>
    </xdr:from>
    <xdr:ext cx="736600" cy="259045"/>
    <xdr:sp macro="" textlink="">
      <xdr:nvSpPr>
        <xdr:cNvPr id="448" name="テキスト ボックス 447"/>
        <xdr:cNvSpPr txBox="1"/>
      </xdr:nvSpPr>
      <xdr:spPr>
        <a:xfrm>
          <a:off x="15798800" y="27367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58.8</a:t>
          </a:r>
          <a:endParaRPr kumimoji="1" lang="ja-JP" altLang="en-US" sz="1000" b="1">
            <a:solidFill>
              <a:srgbClr val="000080"/>
            </a:solidFill>
            <a:latin typeface="ＭＳ Ｐゴシック"/>
          </a:endParaRPr>
        </a:p>
      </xdr:txBody>
    </xdr:sp>
    <xdr:clientData/>
  </xdr:oneCellAnchor>
  <xdr:twoCellAnchor>
    <xdr:from>
      <xdr:col>21</xdr:col>
      <xdr:colOff>0</xdr:colOff>
      <xdr:row>22</xdr:row>
      <xdr:rowOff>41097</xdr:rowOff>
    </xdr:from>
    <xdr:to>
      <xdr:col>22</xdr:col>
      <xdr:colOff>203200</xdr:colOff>
      <xdr:row>22</xdr:row>
      <xdr:rowOff>124104</xdr:rowOff>
    </xdr:to>
    <xdr:cxnSp macro="">
      <xdr:nvCxnSpPr>
        <xdr:cNvPr id="449" name="直線コネクタ 448"/>
        <xdr:cNvCxnSpPr/>
      </xdr:nvCxnSpPr>
      <xdr:spPr>
        <a:xfrm flipV="1">
          <a:off x="14401800" y="3812997"/>
          <a:ext cx="889000" cy="83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9144</xdr:rowOff>
    </xdr:from>
    <xdr:to>
      <xdr:col>22</xdr:col>
      <xdr:colOff>254000</xdr:colOff>
      <xdr:row>18</xdr:row>
      <xdr:rowOff>110744</xdr:rowOff>
    </xdr:to>
    <xdr:sp macro="" textlink="">
      <xdr:nvSpPr>
        <xdr:cNvPr id="450" name="フローチャート : 判断 449"/>
        <xdr:cNvSpPr/>
      </xdr:nvSpPr>
      <xdr:spPr>
        <a:xfrm>
          <a:off x="15240000" y="309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120921</xdr:rowOff>
    </xdr:from>
    <xdr:ext cx="762000" cy="259045"/>
    <xdr:sp macro="" textlink="">
      <xdr:nvSpPr>
        <xdr:cNvPr id="451" name="テキスト ボックス 450"/>
        <xdr:cNvSpPr txBox="1"/>
      </xdr:nvSpPr>
      <xdr:spPr>
        <a:xfrm>
          <a:off x="14909800" y="286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19</xdr:col>
      <xdr:colOff>482600</xdr:colOff>
      <xdr:row>22</xdr:row>
      <xdr:rowOff>124104</xdr:rowOff>
    </xdr:from>
    <xdr:to>
      <xdr:col>21</xdr:col>
      <xdr:colOff>0</xdr:colOff>
      <xdr:row>23</xdr:row>
      <xdr:rowOff>54001</xdr:rowOff>
    </xdr:to>
    <xdr:cxnSp macro="">
      <xdr:nvCxnSpPr>
        <xdr:cNvPr id="452" name="直線コネクタ 451"/>
        <xdr:cNvCxnSpPr/>
      </xdr:nvCxnSpPr>
      <xdr:spPr>
        <a:xfrm flipV="1">
          <a:off x="13512800" y="3896004"/>
          <a:ext cx="889000" cy="101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144272</xdr:rowOff>
    </xdr:from>
    <xdr:to>
      <xdr:col>21</xdr:col>
      <xdr:colOff>50800</xdr:colOff>
      <xdr:row>19</xdr:row>
      <xdr:rowOff>74422</xdr:rowOff>
    </xdr:to>
    <xdr:sp macro="" textlink="">
      <xdr:nvSpPr>
        <xdr:cNvPr id="453" name="フローチャート : 判断 452"/>
        <xdr:cNvSpPr/>
      </xdr:nvSpPr>
      <xdr:spPr>
        <a:xfrm>
          <a:off x="14351000" y="323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84599</xdr:rowOff>
    </xdr:from>
    <xdr:ext cx="762000" cy="259045"/>
    <xdr:sp macro="" textlink="">
      <xdr:nvSpPr>
        <xdr:cNvPr id="454" name="テキスト ボックス 453"/>
        <xdr:cNvSpPr txBox="1"/>
      </xdr:nvSpPr>
      <xdr:spPr>
        <a:xfrm>
          <a:off x="14020800" y="299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80925</xdr:rowOff>
    </xdr:from>
    <xdr:to>
      <xdr:col>19</xdr:col>
      <xdr:colOff>533400</xdr:colOff>
      <xdr:row>20</xdr:row>
      <xdr:rowOff>11075</xdr:rowOff>
    </xdr:to>
    <xdr:sp macro="" textlink="">
      <xdr:nvSpPr>
        <xdr:cNvPr id="455" name="フローチャート : 判断 454"/>
        <xdr:cNvSpPr/>
      </xdr:nvSpPr>
      <xdr:spPr>
        <a:xfrm>
          <a:off x="13462000" y="3338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21251</xdr:rowOff>
    </xdr:from>
    <xdr:ext cx="762000" cy="259045"/>
    <xdr:sp macro="" textlink="">
      <xdr:nvSpPr>
        <xdr:cNvPr id="456" name="テキスト ボックス 455"/>
        <xdr:cNvSpPr txBox="1"/>
      </xdr:nvSpPr>
      <xdr:spPr>
        <a:xfrm>
          <a:off x="13131800" y="3107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131724</xdr:rowOff>
    </xdr:from>
    <xdr:to>
      <xdr:col>24</xdr:col>
      <xdr:colOff>609600</xdr:colOff>
      <xdr:row>19</xdr:row>
      <xdr:rowOff>61875</xdr:rowOff>
    </xdr:to>
    <xdr:sp macro="" textlink="">
      <xdr:nvSpPr>
        <xdr:cNvPr id="462" name="円/楕円 461"/>
        <xdr:cNvSpPr/>
      </xdr:nvSpPr>
      <xdr:spPr>
        <a:xfrm>
          <a:off x="16967200" y="321782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103802</xdr:rowOff>
    </xdr:from>
    <xdr:ext cx="762000" cy="259045"/>
    <xdr:sp macro="" textlink="">
      <xdr:nvSpPr>
        <xdr:cNvPr id="463" name="将来負担の状況該当値テキスト"/>
        <xdr:cNvSpPr txBox="1"/>
      </xdr:nvSpPr>
      <xdr:spPr>
        <a:xfrm>
          <a:off x="17106900" y="3189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128575</xdr:rowOff>
    </xdr:from>
    <xdr:to>
      <xdr:col>23</xdr:col>
      <xdr:colOff>457200</xdr:colOff>
      <xdr:row>21</xdr:row>
      <xdr:rowOff>58725</xdr:rowOff>
    </xdr:to>
    <xdr:sp macro="" textlink="">
      <xdr:nvSpPr>
        <xdr:cNvPr id="464" name="円/楕円 463"/>
        <xdr:cNvSpPr/>
      </xdr:nvSpPr>
      <xdr:spPr>
        <a:xfrm>
          <a:off x="16129000" y="3557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21</xdr:row>
      <xdr:rowOff>43502</xdr:rowOff>
    </xdr:from>
    <xdr:ext cx="736600" cy="259045"/>
    <xdr:sp macro="" textlink="">
      <xdr:nvSpPr>
        <xdr:cNvPr id="465" name="テキスト ボックス 464"/>
        <xdr:cNvSpPr txBox="1"/>
      </xdr:nvSpPr>
      <xdr:spPr>
        <a:xfrm>
          <a:off x="15798800" y="3643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119.9</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161747</xdr:rowOff>
    </xdr:from>
    <xdr:to>
      <xdr:col>22</xdr:col>
      <xdr:colOff>254000</xdr:colOff>
      <xdr:row>22</xdr:row>
      <xdr:rowOff>91897</xdr:rowOff>
    </xdr:to>
    <xdr:sp macro="" textlink="">
      <xdr:nvSpPr>
        <xdr:cNvPr id="466" name="円/楕円 465"/>
        <xdr:cNvSpPr/>
      </xdr:nvSpPr>
      <xdr:spPr>
        <a:xfrm>
          <a:off x="15240000" y="3762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22</xdr:row>
      <xdr:rowOff>76674</xdr:rowOff>
    </xdr:from>
    <xdr:ext cx="762000" cy="259045"/>
    <xdr:sp macro="" textlink="">
      <xdr:nvSpPr>
        <xdr:cNvPr id="467" name="テキスト ボックス 466"/>
        <xdr:cNvSpPr txBox="1"/>
      </xdr:nvSpPr>
      <xdr:spPr>
        <a:xfrm>
          <a:off x="14909800" y="3848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141.1</a:t>
          </a:r>
          <a:endParaRPr kumimoji="1" lang="ja-JP" altLang="en-US" sz="1000" b="1">
            <a:solidFill>
              <a:srgbClr val="FF0000"/>
            </a:solidFill>
            <a:latin typeface="ＭＳ Ｐゴシック"/>
          </a:endParaRPr>
        </a:p>
      </xdr:txBody>
    </xdr:sp>
    <xdr:clientData/>
  </xdr:oneCellAnchor>
  <xdr:twoCellAnchor>
    <xdr:from>
      <xdr:col>20</xdr:col>
      <xdr:colOff>635000</xdr:colOff>
      <xdr:row>22</xdr:row>
      <xdr:rowOff>73304</xdr:rowOff>
    </xdr:from>
    <xdr:to>
      <xdr:col>21</xdr:col>
      <xdr:colOff>50800</xdr:colOff>
      <xdr:row>23</xdr:row>
      <xdr:rowOff>3454</xdr:rowOff>
    </xdr:to>
    <xdr:sp macro="" textlink="">
      <xdr:nvSpPr>
        <xdr:cNvPr id="468" name="円/楕円 467"/>
        <xdr:cNvSpPr/>
      </xdr:nvSpPr>
      <xdr:spPr>
        <a:xfrm>
          <a:off x="14351000" y="3845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22</xdr:row>
      <xdr:rowOff>159681</xdr:rowOff>
    </xdr:from>
    <xdr:ext cx="762000" cy="259045"/>
    <xdr:sp macro="" textlink="">
      <xdr:nvSpPr>
        <xdr:cNvPr id="469" name="テキスト ボックス 468"/>
        <xdr:cNvSpPr txBox="1"/>
      </xdr:nvSpPr>
      <xdr:spPr>
        <a:xfrm>
          <a:off x="14020800" y="3931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149.7</a:t>
          </a:r>
          <a:endParaRPr kumimoji="1" lang="ja-JP" altLang="en-US" sz="1000" b="1">
            <a:solidFill>
              <a:srgbClr val="FF0000"/>
            </a:solidFill>
            <a:latin typeface="ＭＳ Ｐゴシック"/>
          </a:endParaRPr>
        </a:p>
      </xdr:txBody>
    </xdr:sp>
    <xdr:clientData/>
  </xdr:oneCellAnchor>
  <xdr:twoCellAnchor>
    <xdr:from>
      <xdr:col>19</xdr:col>
      <xdr:colOff>431800</xdr:colOff>
      <xdr:row>23</xdr:row>
      <xdr:rowOff>3201</xdr:rowOff>
    </xdr:from>
    <xdr:to>
      <xdr:col>19</xdr:col>
      <xdr:colOff>533400</xdr:colOff>
      <xdr:row>23</xdr:row>
      <xdr:rowOff>104801</xdr:rowOff>
    </xdr:to>
    <xdr:sp macro="" textlink="">
      <xdr:nvSpPr>
        <xdr:cNvPr id="470" name="円/楕円 469"/>
        <xdr:cNvSpPr/>
      </xdr:nvSpPr>
      <xdr:spPr>
        <a:xfrm>
          <a:off x="13462000" y="3946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89578</xdr:rowOff>
    </xdr:from>
    <xdr:ext cx="762000" cy="259045"/>
    <xdr:sp macro="" textlink="">
      <xdr:nvSpPr>
        <xdr:cNvPr id="471" name="テキスト ボックス 470"/>
        <xdr:cNvSpPr txBox="1"/>
      </xdr:nvSpPr>
      <xdr:spPr>
        <a:xfrm>
          <a:off x="13131800" y="4032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青森県板柳町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14,633
14,608
41.88
6,074,209
5,838,147
215,186
3,952,670
4,747,016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11.9
84.7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類似団体平均を</a:t>
          </a:r>
          <a:r>
            <a:rPr lang="ja-JP" altLang="en-US" sz="1100" b="0" i="0">
              <a:solidFill>
                <a:schemeClr val="dk1"/>
              </a:solidFill>
              <a:effectLst/>
              <a:latin typeface="+mn-lt"/>
              <a:ea typeface="+mn-ea"/>
              <a:cs typeface="+mn-cs"/>
            </a:rPr>
            <a:t>０</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９</a:t>
          </a:r>
          <a:r>
            <a:rPr lang="ja-JP" altLang="ja-JP" sz="1100" b="0" i="0">
              <a:solidFill>
                <a:schemeClr val="dk1"/>
              </a:solidFill>
              <a:effectLst/>
              <a:latin typeface="+mn-lt"/>
              <a:ea typeface="+mn-ea"/>
              <a:cs typeface="+mn-cs"/>
            </a:rPr>
            <a:t>ポイント</a:t>
          </a:r>
          <a:r>
            <a:rPr lang="ja-JP" altLang="en-US" sz="1100" b="0" i="0">
              <a:solidFill>
                <a:schemeClr val="dk1"/>
              </a:solidFill>
              <a:effectLst/>
              <a:latin typeface="+mn-lt"/>
              <a:ea typeface="+mn-ea"/>
              <a:cs typeface="+mn-cs"/>
            </a:rPr>
            <a:t>下</a:t>
          </a:r>
          <a:r>
            <a:rPr lang="ja-JP" altLang="ja-JP" sz="1100" b="0" i="0">
              <a:solidFill>
                <a:schemeClr val="dk1"/>
              </a:solidFill>
              <a:effectLst/>
              <a:latin typeface="+mn-lt"/>
              <a:ea typeface="+mn-ea"/>
              <a:cs typeface="+mn-cs"/>
            </a:rPr>
            <a:t>回っている。これまでも管理職手当の減額や、特殊勤務手当の廃止を行っているが、今後も給与の適正化につとめる。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80736</xdr:rowOff>
    </xdr:from>
    <xdr:to>
      <xdr:col>7</xdr:col>
      <xdr:colOff>15875</xdr:colOff>
      <xdr:row>41</xdr:row>
      <xdr:rowOff>102507</xdr:rowOff>
    </xdr:to>
    <xdr:cxnSp macro="">
      <xdr:nvCxnSpPr>
        <xdr:cNvPr id="61" name="直線コネクタ 60"/>
        <xdr:cNvCxnSpPr/>
      </xdr:nvCxnSpPr>
      <xdr:spPr>
        <a:xfrm flipV="1">
          <a:off x="4826000" y="5738586"/>
          <a:ext cx="0" cy="139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74584</xdr:rowOff>
    </xdr:from>
    <xdr:ext cx="762000" cy="259045"/>
    <xdr:sp macro="" textlink="">
      <xdr:nvSpPr>
        <xdr:cNvPr id="62" name="人件費最小値テキスト"/>
        <xdr:cNvSpPr txBox="1"/>
      </xdr:nvSpPr>
      <xdr:spPr>
        <a:xfrm>
          <a:off x="4914900" y="710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6</xdr:col>
      <xdr:colOff>612775</xdr:colOff>
      <xdr:row>41</xdr:row>
      <xdr:rowOff>102507</xdr:rowOff>
    </xdr:from>
    <xdr:to>
      <xdr:col>7</xdr:col>
      <xdr:colOff>104775</xdr:colOff>
      <xdr:row>41</xdr:row>
      <xdr:rowOff>102507</xdr:rowOff>
    </xdr:to>
    <xdr:cxnSp macro="">
      <xdr:nvCxnSpPr>
        <xdr:cNvPr id="63" name="直線コネクタ 62"/>
        <xdr:cNvCxnSpPr/>
      </xdr:nvCxnSpPr>
      <xdr:spPr>
        <a:xfrm>
          <a:off x="4737100" y="7131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167113</xdr:rowOff>
    </xdr:from>
    <xdr:ext cx="762000" cy="259045"/>
    <xdr:sp macro="" textlink="">
      <xdr:nvSpPr>
        <xdr:cNvPr id="64" name="人件費最大値テキスト"/>
        <xdr:cNvSpPr txBox="1"/>
      </xdr:nvSpPr>
      <xdr:spPr>
        <a:xfrm>
          <a:off x="4914900" y="5482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80736</xdr:rowOff>
    </xdr:from>
    <xdr:to>
      <xdr:col>7</xdr:col>
      <xdr:colOff>104775</xdr:colOff>
      <xdr:row>33</xdr:row>
      <xdr:rowOff>80736</xdr:rowOff>
    </xdr:to>
    <xdr:cxnSp macro="">
      <xdr:nvCxnSpPr>
        <xdr:cNvPr id="65" name="直線コネクタ 64"/>
        <xdr:cNvCxnSpPr/>
      </xdr:nvCxnSpPr>
      <xdr:spPr>
        <a:xfrm>
          <a:off x="4737100" y="5738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88900</xdr:rowOff>
    </xdr:from>
    <xdr:to>
      <xdr:col>7</xdr:col>
      <xdr:colOff>15875</xdr:colOff>
      <xdr:row>37</xdr:row>
      <xdr:rowOff>124278</xdr:rowOff>
    </xdr:to>
    <xdr:cxnSp macro="">
      <xdr:nvCxnSpPr>
        <xdr:cNvPr id="66" name="直線コネクタ 65"/>
        <xdr:cNvCxnSpPr/>
      </xdr:nvCxnSpPr>
      <xdr:spPr>
        <a:xfrm flipV="1">
          <a:off x="3987800" y="6261100"/>
          <a:ext cx="8382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108149</xdr:rowOff>
    </xdr:from>
    <xdr:ext cx="762000" cy="259045"/>
    <xdr:sp macro="" textlink="">
      <xdr:nvSpPr>
        <xdr:cNvPr id="67" name="人件費平均値テキスト"/>
        <xdr:cNvSpPr txBox="1"/>
      </xdr:nvSpPr>
      <xdr:spPr>
        <a:xfrm>
          <a:off x="4914900" y="6280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136072</xdr:rowOff>
    </xdr:from>
    <xdr:to>
      <xdr:col>7</xdr:col>
      <xdr:colOff>66675</xdr:colOff>
      <xdr:row>37</xdr:row>
      <xdr:rowOff>66222</xdr:rowOff>
    </xdr:to>
    <xdr:sp macro="" textlink="">
      <xdr:nvSpPr>
        <xdr:cNvPr id="68" name="フローチャート : 判断 67"/>
        <xdr:cNvSpPr/>
      </xdr:nvSpPr>
      <xdr:spPr>
        <a:xfrm>
          <a:off x="4775200" y="630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124278</xdr:rowOff>
    </xdr:from>
    <xdr:to>
      <xdr:col>5</xdr:col>
      <xdr:colOff>549275</xdr:colOff>
      <xdr:row>40</xdr:row>
      <xdr:rowOff>132443</xdr:rowOff>
    </xdr:to>
    <xdr:cxnSp macro="">
      <xdr:nvCxnSpPr>
        <xdr:cNvPr id="69" name="直線コネクタ 68"/>
        <xdr:cNvCxnSpPr/>
      </xdr:nvCxnSpPr>
      <xdr:spPr>
        <a:xfrm flipV="1">
          <a:off x="3098800" y="6467928"/>
          <a:ext cx="889000" cy="522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114300</xdr:rowOff>
    </xdr:from>
    <xdr:to>
      <xdr:col>5</xdr:col>
      <xdr:colOff>600075</xdr:colOff>
      <xdr:row>37</xdr:row>
      <xdr:rowOff>44450</xdr:rowOff>
    </xdr:to>
    <xdr:sp macro="" textlink="">
      <xdr:nvSpPr>
        <xdr:cNvPr id="70" name="フローチャート : 判断 69"/>
        <xdr:cNvSpPr/>
      </xdr:nvSpPr>
      <xdr:spPr>
        <a:xfrm>
          <a:off x="3937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54627</xdr:rowOff>
    </xdr:from>
    <xdr:ext cx="736600" cy="259045"/>
    <xdr:sp macro="" textlink="">
      <xdr:nvSpPr>
        <xdr:cNvPr id="71" name="テキスト ボックス 70"/>
        <xdr:cNvSpPr txBox="1"/>
      </xdr:nvSpPr>
      <xdr:spPr>
        <a:xfrm>
          <a:off x="3606800" y="605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132443</xdr:rowOff>
    </xdr:from>
    <xdr:to>
      <xdr:col>4</xdr:col>
      <xdr:colOff>346075</xdr:colOff>
      <xdr:row>41</xdr:row>
      <xdr:rowOff>4535</xdr:rowOff>
    </xdr:to>
    <xdr:cxnSp macro="">
      <xdr:nvCxnSpPr>
        <xdr:cNvPr id="72" name="直線コネクタ 71"/>
        <xdr:cNvCxnSpPr/>
      </xdr:nvCxnSpPr>
      <xdr:spPr>
        <a:xfrm flipV="1">
          <a:off x="2209800" y="6990443"/>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40822</xdr:rowOff>
    </xdr:from>
    <xdr:to>
      <xdr:col>4</xdr:col>
      <xdr:colOff>396875</xdr:colOff>
      <xdr:row>37</xdr:row>
      <xdr:rowOff>142422</xdr:rowOff>
    </xdr:to>
    <xdr:sp macro="" textlink="">
      <xdr:nvSpPr>
        <xdr:cNvPr id="73" name="フローチャート : 判断 72"/>
        <xdr:cNvSpPr/>
      </xdr:nvSpPr>
      <xdr:spPr>
        <a:xfrm>
          <a:off x="3048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152599</xdr:rowOff>
    </xdr:from>
    <xdr:ext cx="762000" cy="259045"/>
    <xdr:sp macro="" textlink="">
      <xdr:nvSpPr>
        <xdr:cNvPr id="74" name="テキスト ボックス 73"/>
        <xdr:cNvSpPr txBox="1"/>
      </xdr:nvSpPr>
      <xdr:spPr>
        <a:xfrm>
          <a:off x="2717800" y="615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143328</xdr:rowOff>
    </xdr:from>
    <xdr:to>
      <xdr:col>3</xdr:col>
      <xdr:colOff>142875</xdr:colOff>
      <xdr:row>41</xdr:row>
      <xdr:rowOff>4535</xdr:rowOff>
    </xdr:to>
    <xdr:cxnSp macro="">
      <xdr:nvCxnSpPr>
        <xdr:cNvPr id="75" name="直線コネクタ 74"/>
        <xdr:cNvCxnSpPr/>
      </xdr:nvCxnSpPr>
      <xdr:spPr>
        <a:xfrm>
          <a:off x="1320800" y="70013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6" name="フローチャート : 判断 75"/>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35577</xdr:rowOff>
    </xdr:from>
    <xdr:ext cx="762000" cy="259045"/>
    <xdr:sp macro="" textlink="">
      <xdr:nvSpPr>
        <xdr:cNvPr id="77" name="テキスト ボックス 76"/>
        <xdr:cNvSpPr txBox="1"/>
      </xdr:nvSpPr>
      <xdr:spPr>
        <a:xfrm>
          <a:off x="1828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62593</xdr:rowOff>
    </xdr:from>
    <xdr:to>
      <xdr:col>1</xdr:col>
      <xdr:colOff>676275</xdr:colOff>
      <xdr:row>37</xdr:row>
      <xdr:rowOff>164193</xdr:rowOff>
    </xdr:to>
    <xdr:sp macro="" textlink="">
      <xdr:nvSpPr>
        <xdr:cNvPr id="78" name="フローチャート : 判断 77"/>
        <xdr:cNvSpPr/>
      </xdr:nvSpPr>
      <xdr:spPr>
        <a:xfrm>
          <a:off x="1270000" y="640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2920</xdr:rowOff>
    </xdr:from>
    <xdr:ext cx="762000" cy="259045"/>
    <xdr:sp macro="" textlink="">
      <xdr:nvSpPr>
        <xdr:cNvPr id="79" name="テキスト ボックス 78"/>
        <xdr:cNvSpPr txBox="1"/>
      </xdr:nvSpPr>
      <xdr:spPr>
        <a:xfrm>
          <a:off x="939800" y="617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38100</xdr:rowOff>
    </xdr:from>
    <xdr:to>
      <xdr:col>7</xdr:col>
      <xdr:colOff>66675</xdr:colOff>
      <xdr:row>36</xdr:row>
      <xdr:rowOff>139700</xdr:rowOff>
    </xdr:to>
    <xdr:sp macro="" textlink="">
      <xdr:nvSpPr>
        <xdr:cNvPr id="85" name="円/楕円 84"/>
        <xdr:cNvSpPr/>
      </xdr:nvSpPr>
      <xdr:spPr>
        <a:xfrm>
          <a:off x="47752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54627</xdr:rowOff>
    </xdr:from>
    <xdr:ext cx="762000" cy="259045"/>
    <xdr:sp macro="" textlink="">
      <xdr:nvSpPr>
        <xdr:cNvPr id="86" name="人件費該当値テキスト"/>
        <xdr:cNvSpPr txBox="1"/>
      </xdr:nvSpPr>
      <xdr:spPr>
        <a:xfrm>
          <a:off x="49149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73478</xdr:rowOff>
    </xdr:from>
    <xdr:to>
      <xdr:col>5</xdr:col>
      <xdr:colOff>600075</xdr:colOff>
      <xdr:row>38</xdr:row>
      <xdr:rowOff>3628</xdr:rowOff>
    </xdr:to>
    <xdr:sp macro="" textlink="">
      <xdr:nvSpPr>
        <xdr:cNvPr id="87" name="円/楕円 86"/>
        <xdr:cNvSpPr/>
      </xdr:nvSpPr>
      <xdr:spPr>
        <a:xfrm>
          <a:off x="3937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159855</xdr:rowOff>
    </xdr:from>
    <xdr:ext cx="736600" cy="259045"/>
    <xdr:sp macro="" textlink="">
      <xdr:nvSpPr>
        <xdr:cNvPr id="88" name="テキスト ボックス 87"/>
        <xdr:cNvSpPr txBox="1"/>
      </xdr:nvSpPr>
      <xdr:spPr>
        <a:xfrm>
          <a:off x="3606800" y="6503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81643</xdr:rowOff>
    </xdr:from>
    <xdr:to>
      <xdr:col>4</xdr:col>
      <xdr:colOff>396875</xdr:colOff>
      <xdr:row>41</xdr:row>
      <xdr:rowOff>11793</xdr:rowOff>
    </xdr:to>
    <xdr:sp macro="" textlink="">
      <xdr:nvSpPr>
        <xdr:cNvPr id="89" name="円/楕円 88"/>
        <xdr:cNvSpPr/>
      </xdr:nvSpPr>
      <xdr:spPr>
        <a:xfrm>
          <a:off x="3048000" y="693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168020</xdr:rowOff>
    </xdr:from>
    <xdr:ext cx="762000" cy="259045"/>
    <xdr:sp macro="" textlink="">
      <xdr:nvSpPr>
        <xdr:cNvPr id="90" name="テキスト ボックス 89"/>
        <xdr:cNvSpPr txBox="1"/>
      </xdr:nvSpPr>
      <xdr:spPr>
        <a:xfrm>
          <a:off x="2717800" y="7026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125185</xdr:rowOff>
    </xdr:from>
    <xdr:to>
      <xdr:col>3</xdr:col>
      <xdr:colOff>193675</xdr:colOff>
      <xdr:row>41</xdr:row>
      <xdr:rowOff>55335</xdr:rowOff>
    </xdr:to>
    <xdr:sp macro="" textlink="">
      <xdr:nvSpPr>
        <xdr:cNvPr id="91" name="円/楕円 90"/>
        <xdr:cNvSpPr/>
      </xdr:nvSpPr>
      <xdr:spPr>
        <a:xfrm>
          <a:off x="2159000" y="6983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40112</xdr:rowOff>
    </xdr:from>
    <xdr:ext cx="762000" cy="259045"/>
    <xdr:sp macro="" textlink="">
      <xdr:nvSpPr>
        <xdr:cNvPr id="92" name="テキスト ボックス 91"/>
        <xdr:cNvSpPr txBox="1"/>
      </xdr:nvSpPr>
      <xdr:spPr>
        <a:xfrm>
          <a:off x="1828800" y="7069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92528</xdr:rowOff>
    </xdr:from>
    <xdr:to>
      <xdr:col>1</xdr:col>
      <xdr:colOff>676275</xdr:colOff>
      <xdr:row>41</xdr:row>
      <xdr:rowOff>22678</xdr:rowOff>
    </xdr:to>
    <xdr:sp macro="" textlink="">
      <xdr:nvSpPr>
        <xdr:cNvPr id="93" name="円/楕円 92"/>
        <xdr:cNvSpPr/>
      </xdr:nvSpPr>
      <xdr:spPr>
        <a:xfrm>
          <a:off x="1270000" y="6950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7455</xdr:rowOff>
    </xdr:from>
    <xdr:ext cx="762000" cy="259045"/>
    <xdr:sp macro="" textlink="">
      <xdr:nvSpPr>
        <xdr:cNvPr id="94" name="テキスト ボックス 93"/>
        <xdr:cNvSpPr txBox="1"/>
      </xdr:nvSpPr>
      <xdr:spPr>
        <a:xfrm>
          <a:off x="939800" y="703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類似団体平均を３．</a:t>
          </a:r>
          <a:r>
            <a:rPr lang="ja-JP" altLang="en-US" sz="1100" b="0" i="0">
              <a:solidFill>
                <a:schemeClr val="dk1"/>
              </a:solidFill>
              <a:effectLst/>
              <a:latin typeface="+mn-lt"/>
              <a:ea typeface="+mn-ea"/>
              <a:cs typeface="+mn-cs"/>
            </a:rPr>
            <a:t>０</a:t>
          </a:r>
          <a:r>
            <a:rPr lang="ja-JP" altLang="ja-JP" sz="1100" b="0" i="0">
              <a:solidFill>
                <a:schemeClr val="dk1"/>
              </a:solidFill>
              <a:effectLst/>
              <a:latin typeface="+mn-lt"/>
              <a:ea typeface="+mn-ea"/>
              <a:cs typeface="+mn-cs"/>
            </a:rPr>
            <a:t>ポイント下回っている。</a:t>
          </a:r>
          <a:r>
            <a:rPr lang="ja-JP" altLang="en-US" sz="1100" b="0" i="0">
              <a:solidFill>
                <a:schemeClr val="dk1"/>
              </a:solidFill>
              <a:effectLst/>
              <a:latin typeface="+mn-lt"/>
              <a:ea typeface="+mn-ea"/>
              <a:cs typeface="+mn-cs"/>
            </a:rPr>
            <a:t>今後も</a:t>
          </a:r>
          <a:r>
            <a:rPr lang="ja-JP" altLang="ja-JP" sz="1100" b="0" i="0">
              <a:solidFill>
                <a:schemeClr val="dk1"/>
              </a:solidFill>
              <a:effectLst/>
              <a:latin typeface="+mn-lt"/>
              <a:ea typeface="+mn-ea"/>
              <a:cs typeface="+mn-cs"/>
            </a:rPr>
            <a:t>物件費等の経常経費の</a:t>
          </a:r>
          <a:r>
            <a:rPr lang="ja-JP" altLang="en-US" sz="1100" b="0" i="0">
              <a:solidFill>
                <a:schemeClr val="dk1"/>
              </a:solidFill>
              <a:effectLst/>
              <a:latin typeface="+mn-lt"/>
              <a:ea typeface="+mn-ea"/>
              <a:cs typeface="+mn-cs"/>
            </a:rPr>
            <a:t>抑制を図っていく。</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61686</xdr:rowOff>
    </xdr:from>
    <xdr:to>
      <xdr:col>24</xdr:col>
      <xdr:colOff>31750</xdr:colOff>
      <xdr:row>21</xdr:row>
      <xdr:rowOff>69850</xdr:rowOff>
    </xdr:to>
    <xdr:cxnSp macro="">
      <xdr:nvCxnSpPr>
        <xdr:cNvPr id="124" name="直線コネクタ 123"/>
        <xdr:cNvCxnSpPr/>
      </xdr:nvCxnSpPr>
      <xdr:spPr>
        <a:xfrm flipV="1">
          <a:off x="16510000" y="2461986"/>
          <a:ext cx="0" cy="12083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41927</xdr:rowOff>
    </xdr:from>
    <xdr:ext cx="762000" cy="259045"/>
    <xdr:sp macro="" textlink="">
      <xdr:nvSpPr>
        <xdr:cNvPr id="125" name="物件費最小値テキスト"/>
        <xdr:cNvSpPr txBox="1"/>
      </xdr:nvSpPr>
      <xdr:spPr>
        <a:xfrm>
          <a:off x="16598900" y="364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19.8</a:t>
          </a:r>
          <a:endParaRPr kumimoji="1" lang="ja-JP" altLang="en-US" sz="1000" b="1">
            <a:latin typeface="ＭＳ Ｐゴシック"/>
          </a:endParaRPr>
        </a:p>
      </xdr:txBody>
    </xdr:sp>
    <xdr:clientData/>
  </xdr:oneCellAnchor>
  <xdr:twoCellAnchor>
    <xdr:from>
      <xdr:col>23</xdr:col>
      <xdr:colOff>628650</xdr:colOff>
      <xdr:row>21</xdr:row>
      <xdr:rowOff>69850</xdr:rowOff>
    </xdr:from>
    <xdr:to>
      <xdr:col>24</xdr:col>
      <xdr:colOff>120650</xdr:colOff>
      <xdr:row>21</xdr:row>
      <xdr:rowOff>69850</xdr:rowOff>
    </xdr:to>
    <xdr:cxnSp macro="">
      <xdr:nvCxnSpPr>
        <xdr:cNvPr id="126" name="直線コネクタ 125"/>
        <xdr:cNvCxnSpPr/>
      </xdr:nvCxnSpPr>
      <xdr:spPr>
        <a:xfrm>
          <a:off x="16421100" y="367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148063</xdr:rowOff>
    </xdr:from>
    <xdr:ext cx="762000" cy="259045"/>
    <xdr:sp macro="" textlink="">
      <xdr:nvSpPr>
        <xdr:cNvPr id="127" name="物件費最大値テキスト"/>
        <xdr:cNvSpPr txBox="1"/>
      </xdr:nvSpPr>
      <xdr:spPr>
        <a:xfrm>
          <a:off x="16598900" y="2205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a:t>
          </a:r>
          <a:endParaRPr kumimoji="1" lang="ja-JP" altLang="en-US" sz="1000" b="1">
            <a:latin typeface="ＭＳ Ｐゴシック"/>
          </a:endParaRPr>
        </a:p>
      </xdr:txBody>
    </xdr:sp>
    <xdr:clientData/>
  </xdr:oneCellAnchor>
  <xdr:twoCellAnchor>
    <xdr:from>
      <xdr:col>23</xdr:col>
      <xdr:colOff>628650</xdr:colOff>
      <xdr:row>14</xdr:row>
      <xdr:rowOff>61686</xdr:rowOff>
    </xdr:from>
    <xdr:to>
      <xdr:col>24</xdr:col>
      <xdr:colOff>120650</xdr:colOff>
      <xdr:row>14</xdr:row>
      <xdr:rowOff>61686</xdr:rowOff>
    </xdr:to>
    <xdr:cxnSp macro="">
      <xdr:nvCxnSpPr>
        <xdr:cNvPr id="128" name="直線コネクタ 127"/>
        <xdr:cNvCxnSpPr/>
      </xdr:nvCxnSpPr>
      <xdr:spPr>
        <a:xfrm>
          <a:off x="16421100" y="2461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94343</xdr:rowOff>
    </xdr:from>
    <xdr:to>
      <xdr:col>24</xdr:col>
      <xdr:colOff>31750</xdr:colOff>
      <xdr:row>15</xdr:row>
      <xdr:rowOff>31750</xdr:rowOff>
    </xdr:to>
    <xdr:cxnSp macro="">
      <xdr:nvCxnSpPr>
        <xdr:cNvPr id="129" name="直線コネクタ 128"/>
        <xdr:cNvCxnSpPr/>
      </xdr:nvCxnSpPr>
      <xdr:spPr>
        <a:xfrm>
          <a:off x="15671800" y="2494643"/>
          <a:ext cx="8382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108148</xdr:rowOff>
    </xdr:from>
    <xdr:ext cx="762000" cy="259045"/>
    <xdr:sp macro="" textlink="">
      <xdr:nvSpPr>
        <xdr:cNvPr id="130" name="物件費平均値テキスト"/>
        <xdr:cNvSpPr txBox="1"/>
      </xdr:nvSpPr>
      <xdr:spPr>
        <a:xfrm>
          <a:off x="16598900" y="28513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136071</xdr:rowOff>
    </xdr:from>
    <xdr:to>
      <xdr:col>24</xdr:col>
      <xdr:colOff>82550</xdr:colOff>
      <xdr:row>17</xdr:row>
      <xdr:rowOff>66221</xdr:rowOff>
    </xdr:to>
    <xdr:sp macro="" textlink="">
      <xdr:nvSpPr>
        <xdr:cNvPr id="131" name="フローチャート : 判断 130"/>
        <xdr:cNvSpPr/>
      </xdr:nvSpPr>
      <xdr:spPr>
        <a:xfrm>
          <a:off x="16459200" y="2879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94343</xdr:rowOff>
    </xdr:from>
    <xdr:to>
      <xdr:col>22</xdr:col>
      <xdr:colOff>565150</xdr:colOff>
      <xdr:row>14</xdr:row>
      <xdr:rowOff>94343</xdr:rowOff>
    </xdr:to>
    <xdr:cxnSp macro="">
      <xdr:nvCxnSpPr>
        <xdr:cNvPr id="132" name="直線コネクタ 131"/>
        <xdr:cNvCxnSpPr/>
      </xdr:nvCxnSpPr>
      <xdr:spPr>
        <a:xfrm>
          <a:off x="14782800" y="24946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59871</xdr:rowOff>
    </xdr:from>
    <xdr:to>
      <xdr:col>22</xdr:col>
      <xdr:colOff>615950</xdr:colOff>
      <xdr:row>16</xdr:row>
      <xdr:rowOff>161471</xdr:rowOff>
    </xdr:to>
    <xdr:sp macro="" textlink="">
      <xdr:nvSpPr>
        <xdr:cNvPr id="133" name="フローチャート : 判断 132"/>
        <xdr:cNvSpPr/>
      </xdr:nvSpPr>
      <xdr:spPr>
        <a:xfrm>
          <a:off x="15621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146248</xdr:rowOff>
    </xdr:from>
    <xdr:ext cx="736600" cy="259045"/>
    <xdr:sp macro="" textlink="">
      <xdr:nvSpPr>
        <xdr:cNvPr id="134" name="テキスト ボックス 133"/>
        <xdr:cNvSpPr txBox="1"/>
      </xdr:nvSpPr>
      <xdr:spPr>
        <a:xfrm>
          <a:off x="15290800" y="28894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29029</xdr:rowOff>
    </xdr:from>
    <xdr:to>
      <xdr:col>21</xdr:col>
      <xdr:colOff>361950</xdr:colOff>
      <xdr:row>14</xdr:row>
      <xdr:rowOff>94343</xdr:rowOff>
    </xdr:to>
    <xdr:cxnSp macro="">
      <xdr:nvCxnSpPr>
        <xdr:cNvPr id="135" name="直線コネクタ 134"/>
        <xdr:cNvCxnSpPr/>
      </xdr:nvCxnSpPr>
      <xdr:spPr>
        <a:xfrm>
          <a:off x="13893800" y="2429329"/>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166007</xdr:rowOff>
    </xdr:from>
    <xdr:to>
      <xdr:col>21</xdr:col>
      <xdr:colOff>412750</xdr:colOff>
      <xdr:row>16</xdr:row>
      <xdr:rowOff>96157</xdr:rowOff>
    </xdr:to>
    <xdr:sp macro="" textlink="">
      <xdr:nvSpPr>
        <xdr:cNvPr id="136" name="フローチャート : 判断 135"/>
        <xdr:cNvSpPr/>
      </xdr:nvSpPr>
      <xdr:spPr>
        <a:xfrm>
          <a:off x="147320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80934</xdr:rowOff>
    </xdr:from>
    <xdr:ext cx="762000" cy="259045"/>
    <xdr:sp macro="" textlink="">
      <xdr:nvSpPr>
        <xdr:cNvPr id="137" name="テキスト ボックス 136"/>
        <xdr:cNvSpPr txBox="1"/>
      </xdr:nvSpPr>
      <xdr:spPr>
        <a:xfrm>
          <a:off x="14401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102507</xdr:rowOff>
    </xdr:from>
    <xdr:to>
      <xdr:col>20</xdr:col>
      <xdr:colOff>158750</xdr:colOff>
      <xdr:row>14</xdr:row>
      <xdr:rowOff>29029</xdr:rowOff>
    </xdr:to>
    <xdr:cxnSp macro="">
      <xdr:nvCxnSpPr>
        <xdr:cNvPr id="138" name="直線コネクタ 137"/>
        <xdr:cNvCxnSpPr/>
      </xdr:nvCxnSpPr>
      <xdr:spPr>
        <a:xfrm>
          <a:off x="13004800" y="2331357"/>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144236</xdr:rowOff>
    </xdr:from>
    <xdr:to>
      <xdr:col>20</xdr:col>
      <xdr:colOff>209550</xdr:colOff>
      <xdr:row>16</xdr:row>
      <xdr:rowOff>74386</xdr:rowOff>
    </xdr:to>
    <xdr:sp macro="" textlink="">
      <xdr:nvSpPr>
        <xdr:cNvPr id="139" name="フローチャート : 判断 138"/>
        <xdr:cNvSpPr/>
      </xdr:nvSpPr>
      <xdr:spPr>
        <a:xfrm>
          <a:off x="13843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59163</xdr:rowOff>
    </xdr:from>
    <xdr:ext cx="762000" cy="259045"/>
    <xdr:sp macro="" textlink="">
      <xdr:nvSpPr>
        <xdr:cNvPr id="140" name="テキスト ボックス 139"/>
        <xdr:cNvSpPr txBox="1"/>
      </xdr:nvSpPr>
      <xdr:spPr>
        <a:xfrm>
          <a:off x="13512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41" name="フローチャート : 判断 140"/>
        <xdr:cNvSpPr/>
      </xdr:nvSpPr>
      <xdr:spPr>
        <a:xfrm>
          <a:off x="12954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48277</xdr:rowOff>
    </xdr:from>
    <xdr:ext cx="762000" cy="259045"/>
    <xdr:sp macro="" textlink="">
      <xdr:nvSpPr>
        <xdr:cNvPr id="142" name="テキスト ボックス 141"/>
        <xdr:cNvSpPr txBox="1"/>
      </xdr:nvSpPr>
      <xdr:spPr>
        <a:xfrm>
          <a:off x="126238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48" name="円/楕円 147"/>
        <xdr:cNvSpPr/>
      </xdr:nvSpPr>
      <xdr:spPr>
        <a:xfrm>
          <a:off x="164592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168927</xdr:rowOff>
    </xdr:from>
    <xdr:ext cx="762000" cy="259045"/>
    <xdr:sp macro="" textlink="">
      <xdr:nvSpPr>
        <xdr:cNvPr id="149" name="物件費該当値テキスト"/>
        <xdr:cNvSpPr txBox="1"/>
      </xdr:nvSpPr>
      <xdr:spPr>
        <a:xfrm>
          <a:off x="165989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43543</xdr:rowOff>
    </xdr:from>
    <xdr:to>
      <xdr:col>22</xdr:col>
      <xdr:colOff>615950</xdr:colOff>
      <xdr:row>14</xdr:row>
      <xdr:rowOff>145143</xdr:rowOff>
    </xdr:to>
    <xdr:sp macro="" textlink="">
      <xdr:nvSpPr>
        <xdr:cNvPr id="150" name="円/楕円 149"/>
        <xdr:cNvSpPr/>
      </xdr:nvSpPr>
      <xdr:spPr>
        <a:xfrm>
          <a:off x="15621000" y="244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155320</xdr:rowOff>
    </xdr:from>
    <xdr:ext cx="736600" cy="259045"/>
    <xdr:sp macro="" textlink="">
      <xdr:nvSpPr>
        <xdr:cNvPr id="151" name="テキスト ボックス 150"/>
        <xdr:cNvSpPr txBox="1"/>
      </xdr:nvSpPr>
      <xdr:spPr>
        <a:xfrm>
          <a:off x="15290800" y="2212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43543</xdr:rowOff>
    </xdr:from>
    <xdr:to>
      <xdr:col>21</xdr:col>
      <xdr:colOff>412750</xdr:colOff>
      <xdr:row>14</xdr:row>
      <xdr:rowOff>145143</xdr:rowOff>
    </xdr:to>
    <xdr:sp macro="" textlink="">
      <xdr:nvSpPr>
        <xdr:cNvPr id="152" name="円/楕円 151"/>
        <xdr:cNvSpPr/>
      </xdr:nvSpPr>
      <xdr:spPr>
        <a:xfrm>
          <a:off x="14732000" y="244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155320</xdr:rowOff>
    </xdr:from>
    <xdr:ext cx="762000" cy="259045"/>
    <xdr:sp macro="" textlink="">
      <xdr:nvSpPr>
        <xdr:cNvPr id="153" name="テキスト ボックス 152"/>
        <xdr:cNvSpPr txBox="1"/>
      </xdr:nvSpPr>
      <xdr:spPr>
        <a:xfrm>
          <a:off x="14401800" y="221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149679</xdr:rowOff>
    </xdr:from>
    <xdr:to>
      <xdr:col>20</xdr:col>
      <xdr:colOff>209550</xdr:colOff>
      <xdr:row>14</xdr:row>
      <xdr:rowOff>79829</xdr:rowOff>
    </xdr:to>
    <xdr:sp macro="" textlink="">
      <xdr:nvSpPr>
        <xdr:cNvPr id="154" name="円/楕円 153"/>
        <xdr:cNvSpPr/>
      </xdr:nvSpPr>
      <xdr:spPr>
        <a:xfrm>
          <a:off x="13843000" y="2378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90006</xdr:rowOff>
    </xdr:from>
    <xdr:ext cx="762000" cy="259045"/>
    <xdr:sp macro="" textlink="">
      <xdr:nvSpPr>
        <xdr:cNvPr id="155" name="テキスト ボックス 154"/>
        <xdr:cNvSpPr txBox="1"/>
      </xdr:nvSpPr>
      <xdr:spPr>
        <a:xfrm>
          <a:off x="13512800" y="21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51707</xdr:rowOff>
    </xdr:from>
    <xdr:to>
      <xdr:col>19</xdr:col>
      <xdr:colOff>6350</xdr:colOff>
      <xdr:row>13</xdr:row>
      <xdr:rowOff>153307</xdr:rowOff>
    </xdr:to>
    <xdr:sp macro="" textlink="">
      <xdr:nvSpPr>
        <xdr:cNvPr id="156" name="円/楕円 155"/>
        <xdr:cNvSpPr/>
      </xdr:nvSpPr>
      <xdr:spPr>
        <a:xfrm>
          <a:off x="12954000" y="228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163484</xdr:rowOff>
    </xdr:from>
    <xdr:ext cx="762000" cy="259045"/>
    <xdr:sp macro="" textlink="">
      <xdr:nvSpPr>
        <xdr:cNvPr id="157" name="テキスト ボックス 156"/>
        <xdr:cNvSpPr txBox="1"/>
      </xdr:nvSpPr>
      <xdr:spPr>
        <a:xfrm>
          <a:off x="12623800" y="204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類似団体の平均を</a:t>
          </a:r>
          <a:r>
            <a:rPr lang="ja-JP" altLang="en-US" sz="1100" b="0" i="0">
              <a:solidFill>
                <a:schemeClr val="dk1"/>
              </a:solidFill>
              <a:effectLst/>
              <a:latin typeface="+mn-lt"/>
              <a:ea typeface="+mn-ea"/>
              <a:cs typeface="+mn-cs"/>
            </a:rPr>
            <a:t>２</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１</a:t>
          </a:r>
          <a:r>
            <a:rPr lang="ja-JP" altLang="ja-JP" sz="1100" b="0" i="0">
              <a:solidFill>
                <a:schemeClr val="dk1"/>
              </a:solidFill>
              <a:effectLst/>
              <a:latin typeface="+mn-lt"/>
              <a:ea typeface="+mn-ea"/>
              <a:cs typeface="+mn-cs"/>
            </a:rPr>
            <a:t>ポイント上回っている。多くは福祉関係経費の増加によるもの。</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2" name="直線コネクタ 171"/>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3" name="テキスト ボックス 172"/>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4" name="直線コネクタ 173"/>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5" name="テキスト ボックス 174"/>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6" name="直線コネクタ 175"/>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7" name="テキスト ボックス 176"/>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8" name="直線コネクタ 177"/>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9" name="テキスト ボックス 178"/>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0" name="直線コネクタ 179"/>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1" name="テキスト ボックス 180"/>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107950</xdr:rowOff>
    </xdr:from>
    <xdr:to>
      <xdr:col>7</xdr:col>
      <xdr:colOff>15875</xdr:colOff>
      <xdr:row>61</xdr:row>
      <xdr:rowOff>88900</xdr:rowOff>
    </xdr:to>
    <xdr:cxnSp macro="">
      <xdr:nvCxnSpPr>
        <xdr:cNvPr id="185" name="直線コネクタ 184"/>
        <xdr:cNvCxnSpPr/>
      </xdr:nvCxnSpPr>
      <xdr:spPr>
        <a:xfrm flipV="1">
          <a:off x="4826000" y="919480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86" name="扶助費最小値テキスト"/>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87" name="直線コネクタ 186"/>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22877</xdr:rowOff>
    </xdr:from>
    <xdr:ext cx="762000" cy="259045"/>
    <xdr:sp macro="" textlink="">
      <xdr:nvSpPr>
        <xdr:cNvPr id="188" name="扶助費最大値テキスト"/>
        <xdr:cNvSpPr txBox="1"/>
      </xdr:nvSpPr>
      <xdr:spPr>
        <a:xfrm>
          <a:off x="4914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6</xdr:col>
      <xdr:colOff>612775</xdr:colOff>
      <xdr:row>53</xdr:row>
      <xdr:rowOff>107950</xdr:rowOff>
    </xdr:from>
    <xdr:to>
      <xdr:col>7</xdr:col>
      <xdr:colOff>104775</xdr:colOff>
      <xdr:row>53</xdr:row>
      <xdr:rowOff>107950</xdr:rowOff>
    </xdr:to>
    <xdr:cxnSp macro="">
      <xdr:nvCxnSpPr>
        <xdr:cNvPr id="189" name="直線コネクタ 188"/>
        <xdr:cNvCxnSpPr/>
      </xdr:nvCxnSpPr>
      <xdr:spPr>
        <a:xfrm>
          <a:off x="4737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127000</xdr:rowOff>
    </xdr:from>
    <xdr:to>
      <xdr:col>7</xdr:col>
      <xdr:colOff>15875</xdr:colOff>
      <xdr:row>59</xdr:row>
      <xdr:rowOff>31750</xdr:rowOff>
    </xdr:to>
    <xdr:cxnSp macro="">
      <xdr:nvCxnSpPr>
        <xdr:cNvPr id="190" name="直線コネクタ 189"/>
        <xdr:cNvCxnSpPr/>
      </xdr:nvCxnSpPr>
      <xdr:spPr>
        <a:xfrm>
          <a:off x="3987800" y="100711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111777</xdr:rowOff>
    </xdr:from>
    <xdr:ext cx="762000" cy="259045"/>
    <xdr:sp macro="" textlink="">
      <xdr:nvSpPr>
        <xdr:cNvPr id="191" name="扶助費平均値テキスト"/>
        <xdr:cNvSpPr txBox="1"/>
      </xdr:nvSpPr>
      <xdr:spPr>
        <a:xfrm>
          <a:off x="4914900" y="9541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95250</xdr:rowOff>
    </xdr:from>
    <xdr:to>
      <xdr:col>7</xdr:col>
      <xdr:colOff>66675</xdr:colOff>
      <xdr:row>57</xdr:row>
      <xdr:rowOff>25400</xdr:rowOff>
    </xdr:to>
    <xdr:sp macro="" textlink="">
      <xdr:nvSpPr>
        <xdr:cNvPr id="192" name="フローチャート : 判断 191"/>
        <xdr:cNvSpPr/>
      </xdr:nvSpPr>
      <xdr:spPr>
        <a:xfrm>
          <a:off x="4775200" y="969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127000</xdr:rowOff>
    </xdr:from>
    <xdr:to>
      <xdr:col>5</xdr:col>
      <xdr:colOff>549275</xdr:colOff>
      <xdr:row>59</xdr:row>
      <xdr:rowOff>12700</xdr:rowOff>
    </xdr:to>
    <xdr:cxnSp macro="">
      <xdr:nvCxnSpPr>
        <xdr:cNvPr id="193" name="直線コネクタ 192"/>
        <xdr:cNvCxnSpPr/>
      </xdr:nvCxnSpPr>
      <xdr:spPr>
        <a:xfrm flipV="1">
          <a:off x="3098800" y="100711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57150</xdr:rowOff>
    </xdr:from>
    <xdr:to>
      <xdr:col>5</xdr:col>
      <xdr:colOff>600075</xdr:colOff>
      <xdr:row>56</xdr:row>
      <xdr:rowOff>158750</xdr:rowOff>
    </xdr:to>
    <xdr:sp macro="" textlink="">
      <xdr:nvSpPr>
        <xdr:cNvPr id="194" name="フローチャート : 判断 193"/>
        <xdr:cNvSpPr/>
      </xdr:nvSpPr>
      <xdr:spPr>
        <a:xfrm>
          <a:off x="3937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168927</xdr:rowOff>
    </xdr:from>
    <xdr:ext cx="736600" cy="259045"/>
    <xdr:sp macro="" textlink="">
      <xdr:nvSpPr>
        <xdr:cNvPr id="195" name="テキスト ボックス 194"/>
        <xdr:cNvSpPr txBox="1"/>
      </xdr:nvSpPr>
      <xdr:spPr>
        <a:xfrm>
          <a:off x="3606800" y="9427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88900</xdr:rowOff>
    </xdr:from>
    <xdr:to>
      <xdr:col>4</xdr:col>
      <xdr:colOff>346075</xdr:colOff>
      <xdr:row>59</xdr:row>
      <xdr:rowOff>12700</xdr:rowOff>
    </xdr:to>
    <xdr:cxnSp macro="">
      <xdr:nvCxnSpPr>
        <xdr:cNvPr id="196" name="直線コネクタ 195"/>
        <xdr:cNvCxnSpPr/>
      </xdr:nvCxnSpPr>
      <xdr:spPr>
        <a:xfrm>
          <a:off x="2209800" y="100330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0</xdr:rowOff>
    </xdr:from>
    <xdr:to>
      <xdr:col>4</xdr:col>
      <xdr:colOff>396875</xdr:colOff>
      <xdr:row>56</xdr:row>
      <xdr:rowOff>101600</xdr:rowOff>
    </xdr:to>
    <xdr:sp macro="" textlink="">
      <xdr:nvSpPr>
        <xdr:cNvPr id="197" name="フローチャート : 判断 196"/>
        <xdr:cNvSpPr/>
      </xdr:nvSpPr>
      <xdr:spPr>
        <a:xfrm>
          <a:off x="3048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111777</xdr:rowOff>
    </xdr:from>
    <xdr:ext cx="762000" cy="259045"/>
    <xdr:sp macro="" textlink="">
      <xdr:nvSpPr>
        <xdr:cNvPr id="198" name="テキスト ボックス 197"/>
        <xdr:cNvSpPr txBox="1"/>
      </xdr:nvSpPr>
      <xdr:spPr>
        <a:xfrm>
          <a:off x="2717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165100</xdr:rowOff>
    </xdr:from>
    <xdr:to>
      <xdr:col>3</xdr:col>
      <xdr:colOff>142875</xdr:colOff>
      <xdr:row>58</xdr:row>
      <xdr:rowOff>88900</xdr:rowOff>
    </xdr:to>
    <xdr:cxnSp macro="">
      <xdr:nvCxnSpPr>
        <xdr:cNvPr id="199" name="直線コネクタ 198"/>
        <xdr:cNvCxnSpPr/>
      </xdr:nvCxnSpPr>
      <xdr:spPr>
        <a:xfrm>
          <a:off x="1320800" y="99377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200" name="フローチャート : 判断 199"/>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54627</xdr:rowOff>
    </xdr:from>
    <xdr:ext cx="762000" cy="259045"/>
    <xdr:sp macro="" textlink="">
      <xdr:nvSpPr>
        <xdr:cNvPr id="201" name="テキスト ボックス 200"/>
        <xdr:cNvSpPr txBox="1"/>
      </xdr:nvSpPr>
      <xdr:spPr>
        <a:xfrm>
          <a:off x="1828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38100</xdr:rowOff>
    </xdr:from>
    <xdr:to>
      <xdr:col>1</xdr:col>
      <xdr:colOff>676275</xdr:colOff>
      <xdr:row>55</xdr:row>
      <xdr:rowOff>139700</xdr:rowOff>
    </xdr:to>
    <xdr:sp macro="" textlink="">
      <xdr:nvSpPr>
        <xdr:cNvPr id="202" name="フローチャート : 判断 201"/>
        <xdr:cNvSpPr/>
      </xdr:nvSpPr>
      <xdr:spPr>
        <a:xfrm>
          <a:off x="1270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149877</xdr:rowOff>
    </xdr:from>
    <xdr:ext cx="762000" cy="259045"/>
    <xdr:sp macro="" textlink="">
      <xdr:nvSpPr>
        <xdr:cNvPr id="203" name="テキスト ボックス 202"/>
        <xdr:cNvSpPr txBox="1"/>
      </xdr:nvSpPr>
      <xdr:spPr>
        <a:xfrm>
          <a:off x="9398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58</xdr:row>
      <xdr:rowOff>152400</xdr:rowOff>
    </xdr:from>
    <xdr:to>
      <xdr:col>7</xdr:col>
      <xdr:colOff>66675</xdr:colOff>
      <xdr:row>59</xdr:row>
      <xdr:rowOff>82550</xdr:rowOff>
    </xdr:to>
    <xdr:sp macro="" textlink="">
      <xdr:nvSpPr>
        <xdr:cNvPr id="209" name="円/楕円 208"/>
        <xdr:cNvSpPr/>
      </xdr:nvSpPr>
      <xdr:spPr>
        <a:xfrm>
          <a:off x="47752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124477</xdr:rowOff>
    </xdr:from>
    <xdr:ext cx="762000" cy="259045"/>
    <xdr:sp macro="" textlink="">
      <xdr:nvSpPr>
        <xdr:cNvPr id="210" name="扶助費該当値テキスト"/>
        <xdr:cNvSpPr txBox="1"/>
      </xdr:nvSpPr>
      <xdr:spPr>
        <a:xfrm>
          <a:off x="49149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76200</xdr:rowOff>
    </xdr:from>
    <xdr:to>
      <xdr:col>5</xdr:col>
      <xdr:colOff>600075</xdr:colOff>
      <xdr:row>59</xdr:row>
      <xdr:rowOff>6350</xdr:rowOff>
    </xdr:to>
    <xdr:sp macro="" textlink="">
      <xdr:nvSpPr>
        <xdr:cNvPr id="211" name="円/楕円 210"/>
        <xdr:cNvSpPr/>
      </xdr:nvSpPr>
      <xdr:spPr>
        <a:xfrm>
          <a:off x="3937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162577</xdr:rowOff>
    </xdr:from>
    <xdr:ext cx="736600" cy="259045"/>
    <xdr:sp macro="" textlink="">
      <xdr:nvSpPr>
        <xdr:cNvPr id="212" name="テキスト ボックス 211"/>
        <xdr:cNvSpPr txBox="1"/>
      </xdr:nvSpPr>
      <xdr:spPr>
        <a:xfrm>
          <a:off x="3606800" y="1010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133350</xdr:rowOff>
    </xdr:from>
    <xdr:to>
      <xdr:col>4</xdr:col>
      <xdr:colOff>396875</xdr:colOff>
      <xdr:row>59</xdr:row>
      <xdr:rowOff>63500</xdr:rowOff>
    </xdr:to>
    <xdr:sp macro="" textlink="">
      <xdr:nvSpPr>
        <xdr:cNvPr id="213" name="円/楕円 212"/>
        <xdr:cNvSpPr/>
      </xdr:nvSpPr>
      <xdr:spPr>
        <a:xfrm>
          <a:off x="3048000" y="1007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48277</xdr:rowOff>
    </xdr:from>
    <xdr:ext cx="762000" cy="259045"/>
    <xdr:sp macro="" textlink="">
      <xdr:nvSpPr>
        <xdr:cNvPr id="214" name="テキスト ボックス 213"/>
        <xdr:cNvSpPr txBox="1"/>
      </xdr:nvSpPr>
      <xdr:spPr>
        <a:xfrm>
          <a:off x="2717800" y="1016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38100</xdr:rowOff>
    </xdr:from>
    <xdr:to>
      <xdr:col>3</xdr:col>
      <xdr:colOff>193675</xdr:colOff>
      <xdr:row>58</xdr:row>
      <xdr:rowOff>139700</xdr:rowOff>
    </xdr:to>
    <xdr:sp macro="" textlink="">
      <xdr:nvSpPr>
        <xdr:cNvPr id="215" name="円/楕円 214"/>
        <xdr:cNvSpPr/>
      </xdr:nvSpPr>
      <xdr:spPr>
        <a:xfrm>
          <a:off x="2159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124477</xdr:rowOff>
    </xdr:from>
    <xdr:ext cx="762000" cy="259045"/>
    <xdr:sp macro="" textlink="">
      <xdr:nvSpPr>
        <xdr:cNvPr id="216" name="テキスト ボックス 215"/>
        <xdr:cNvSpPr txBox="1"/>
      </xdr:nvSpPr>
      <xdr:spPr>
        <a:xfrm>
          <a:off x="1828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114300</xdr:rowOff>
    </xdr:from>
    <xdr:to>
      <xdr:col>1</xdr:col>
      <xdr:colOff>676275</xdr:colOff>
      <xdr:row>58</xdr:row>
      <xdr:rowOff>44450</xdr:rowOff>
    </xdr:to>
    <xdr:sp macro="" textlink="">
      <xdr:nvSpPr>
        <xdr:cNvPr id="217" name="円/楕円 216"/>
        <xdr:cNvSpPr/>
      </xdr:nvSpPr>
      <xdr:spPr>
        <a:xfrm>
          <a:off x="1270000" y="988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29227</xdr:rowOff>
    </xdr:from>
    <xdr:ext cx="762000" cy="259045"/>
    <xdr:sp macro="" textlink="">
      <xdr:nvSpPr>
        <xdr:cNvPr id="218" name="テキスト ボックス 217"/>
        <xdr:cNvSpPr txBox="1"/>
      </xdr:nvSpPr>
      <xdr:spPr>
        <a:xfrm>
          <a:off x="939800" y="997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a:solidFill>
                <a:schemeClr val="dk1"/>
              </a:solidFill>
              <a:effectLst/>
              <a:latin typeface="+mn-lt"/>
              <a:ea typeface="+mn-ea"/>
              <a:cs typeface="+mn-cs"/>
            </a:rPr>
            <a:t>類似団体平均を１．</a:t>
          </a:r>
          <a:r>
            <a:rPr lang="ja-JP" altLang="en-US" sz="1100" b="0" i="0">
              <a:solidFill>
                <a:schemeClr val="dk1"/>
              </a:solidFill>
              <a:effectLst/>
              <a:latin typeface="+mn-lt"/>
              <a:ea typeface="+mn-ea"/>
              <a:cs typeface="+mn-cs"/>
            </a:rPr>
            <a:t>６</a:t>
          </a:r>
          <a:r>
            <a:rPr lang="ja-JP" altLang="ja-JP" sz="1100" b="0" i="0">
              <a:solidFill>
                <a:schemeClr val="dk1"/>
              </a:solidFill>
              <a:effectLst/>
              <a:latin typeface="+mn-lt"/>
              <a:ea typeface="+mn-ea"/>
              <a:cs typeface="+mn-cs"/>
            </a:rPr>
            <a:t>ポイント</a:t>
          </a:r>
          <a:r>
            <a:rPr lang="ja-JP" altLang="en-US" sz="1100" b="0" i="0">
              <a:solidFill>
                <a:schemeClr val="dk1"/>
              </a:solidFill>
              <a:effectLst/>
              <a:latin typeface="+mn-lt"/>
              <a:ea typeface="+mn-ea"/>
              <a:cs typeface="+mn-cs"/>
            </a:rPr>
            <a:t>下</a:t>
          </a:r>
          <a:r>
            <a:rPr lang="ja-JP" altLang="ja-JP" sz="1100" b="0" i="0">
              <a:solidFill>
                <a:schemeClr val="dk1"/>
              </a:solidFill>
              <a:effectLst/>
              <a:latin typeface="+mn-lt"/>
              <a:ea typeface="+mn-ea"/>
              <a:cs typeface="+mn-cs"/>
            </a:rPr>
            <a:t>回っている。公営企業の適正な事業実施による計画的対応による繰出金の単年度負担を抑制する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3" name="直線コネクタ 232"/>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4" name="テキスト ボックス 233"/>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5" name="直線コネクタ 234"/>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6" name="テキスト ボックス 235"/>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7" name="直線コネクタ 236"/>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8" name="テキスト ボックス 237"/>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9" name="直線コネクタ 238"/>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40" name="テキスト ボックス 239"/>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134620</xdr:rowOff>
    </xdr:from>
    <xdr:to>
      <xdr:col>24</xdr:col>
      <xdr:colOff>31750</xdr:colOff>
      <xdr:row>61</xdr:row>
      <xdr:rowOff>130810</xdr:rowOff>
    </xdr:to>
    <xdr:cxnSp macro="">
      <xdr:nvCxnSpPr>
        <xdr:cNvPr id="244" name="直線コネクタ 243"/>
        <xdr:cNvCxnSpPr/>
      </xdr:nvCxnSpPr>
      <xdr:spPr>
        <a:xfrm flipV="1">
          <a:off x="16510000" y="9050020"/>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102887</xdr:rowOff>
    </xdr:from>
    <xdr:ext cx="762000" cy="259045"/>
    <xdr:sp macro="" textlink="">
      <xdr:nvSpPr>
        <xdr:cNvPr id="245" name="その他最小値テキスト"/>
        <xdr:cNvSpPr txBox="1"/>
      </xdr:nvSpPr>
      <xdr:spPr>
        <a:xfrm>
          <a:off x="165989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61</xdr:row>
      <xdr:rowOff>130810</xdr:rowOff>
    </xdr:from>
    <xdr:to>
      <xdr:col>24</xdr:col>
      <xdr:colOff>120650</xdr:colOff>
      <xdr:row>61</xdr:row>
      <xdr:rowOff>130810</xdr:rowOff>
    </xdr:to>
    <xdr:cxnSp macro="">
      <xdr:nvCxnSpPr>
        <xdr:cNvPr id="246" name="直線コネクタ 245"/>
        <xdr:cNvCxnSpPr/>
      </xdr:nvCxnSpPr>
      <xdr:spPr>
        <a:xfrm>
          <a:off x="16421100" y="10589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49547</xdr:rowOff>
    </xdr:from>
    <xdr:ext cx="762000" cy="259045"/>
    <xdr:sp macro="" textlink="">
      <xdr:nvSpPr>
        <xdr:cNvPr id="247" name="その他最大値テキスト"/>
        <xdr:cNvSpPr txBox="1"/>
      </xdr:nvSpPr>
      <xdr:spPr>
        <a:xfrm>
          <a:off x="16598900" y="879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a:t>
          </a:r>
          <a:endParaRPr kumimoji="1" lang="ja-JP" altLang="en-US" sz="1000" b="1">
            <a:latin typeface="ＭＳ Ｐゴシック"/>
          </a:endParaRPr>
        </a:p>
      </xdr:txBody>
    </xdr:sp>
    <xdr:clientData/>
  </xdr:oneCellAnchor>
  <xdr:twoCellAnchor>
    <xdr:from>
      <xdr:col>23</xdr:col>
      <xdr:colOff>628650</xdr:colOff>
      <xdr:row>52</xdr:row>
      <xdr:rowOff>134620</xdr:rowOff>
    </xdr:from>
    <xdr:to>
      <xdr:col>24</xdr:col>
      <xdr:colOff>120650</xdr:colOff>
      <xdr:row>52</xdr:row>
      <xdr:rowOff>134620</xdr:rowOff>
    </xdr:to>
    <xdr:cxnSp macro="">
      <xdr:nvCxnSpPr>
        <xdr:cNvPr id="248" name="直線コネクタ 247"/>
        <xdr:cNvCxnSpPr/>
      </xdr:nvCxnSpPr>
      <xdr:spPr>
        <a:xfrm>
          <a:off x="16421100" y="905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88900</xdr:rowOff>
    </xdr:from>
    <xdr:to>
      <xdr:col>24</xdr:col>
      <xdr:colOff>31750</xdr:colOff>
      <xdr:row>58</xdr:row>
      <xdr:rowOff>66040</xdr:rowOff>
    </xdr:to>
    <xdr:cxnSp macro="">
      <xdr:nvCxnSpPr>
        <xdr:cNvPr id="249" name="直線コネクタ 248"/>
        <xdr:cNvCxnSpPr/>
      </xdr:nvCxnSpPr>
      <xdr:spPr>
        <a:xfrm flipV="1">
          <a:off x="15671800" y="9690100"/>
          <a:ext cx="838200" cy="320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82567</xdr:rowOff>
    </xdr:from>
    <xdr:ext cx="762000" cy="259045"/>
    <xdr:sp macro="" textlink="">
      <xdr:nvSpPr>
        <xdr:cNvPr id="250" name="その他平均値テキスト"/>
        <xdr:cNvSpPr txBox="1"/>
      </xdr:nvSpPr>
      <xdr:spPr>
        <a:xfrm>
          <a:off x="16598900" y="98552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110490</xdr:rowOff>
    </xdr:from>
    <xdr:to>
      <xdr:col>24</xdr:col>
      <xdr:colOff>82550</xdr:colOff>
      <xdr:row>58</xdr:row>
      <xdr:rowOff>40640</xdr:rowOff>
    </xdr:to>
    <xdr:sp macro="" textlink="">
      <xdr:nvSpPr>
        <xdr:cNvPr id="251" name="フローチャート : 判断 250"/>
        <xdr:cNvSpPr/>
      </xdr:nvSpPr>
      <xdr:spPr>
        <a:xfrm>
          <a:off x="164592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66040</xdr:rowOff>
    </xdr:from>
    <xdr:to>
      <xdr:col>22</xdr:col>
      <xdr:colOff>565150</xdr:colOff>
      <xdr:row>58</xdr:row>
      <xdr:rowOff>66040</xdr:rowOff>
    </xdr:to>
    <xdr:cxnSp macro="">
      <xdr:nvCxnSpPr>
        <xdr:cNvPr id="252" name="直線コネクタ 251"/>
        <xdr:cNvCxnSpPr/>
      </xdr:nvCxnSpPr>
      <xdr:spPr>
        <a:xfrm>
          <a:off x="14782800" y="100101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34290</xdr:rowOff>
    </xdr:from>
    <xdr:to>
      <xdr:col>22</xdr:col>
      <xdr:colOff>615950</xdr:colOff>
      <xdr:row>57</xdr:row>
      <xdr:rowOff>135890</xdr:rowOff>
    </xdr:to>
    <xdr:sp macro="" textlink="">
      <xdr:nvSpPr>
        <xdr:cNvPr id="253" name="フローチャート : 判断 252"/>
        <xdr:cNvSpPr/>
      </xdr:nvSpPr>
      <xdr:spPr>
        <a:xfrm>
          <a:off x="156210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146067</xdr:rowOff>
    </xdr:from>
    <xdr:ext cx="736600" cy="259045"/>
    <xdr:sp macro="" textlink="">
      <xdr:nvSpPr>
        <xdr:cNvPr id="254" name="テキスト ボックス 253"/>
        <xdr:cNvSpPr txBox="1"/>
      </xdr:nvSpPr>
      <xdr:spPr>
        <a:xfrm>
          <a:off x="15290800" y="9575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100330</xdr:rowOff>
    </xdr:from>
    <xdr:to>
      <xdr:col>21</xdr:col>
      <xdr:colOff>361950</xdr:colOff>
      <xdr:row>58</xdr:row>
      <xdr:rowOff>66040</xdr:rowOff>
    </xdr:to>
    <xdr:cxnSp macro="">
      <xdr:nvCxnSpPr>
        <xdr:cNvPr id="255" name="直線コネクタ 254"/>
        <xdr:cNvCxnSpPr/>
      </xdr:nvCxnSpPr>
      <xdr:spPr>
        <a:xfrm>
          <a:off x="13893800" y="987298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3810</xdr:rowOff>
    </xdr:from>
    <xdr:to>
      <xdr:col>21</xdr:col>
      <xdr:colOff>412750</xdr:colOff>
      <xdr:row>57</xdr:row>
      <xdr:rowOff>105410</xdr:rowOff>
    </xdr:to>
    <xdr:sp macro="" textlink="">
      <xdr:nvSpPr>
        <xdr:cNvPr id="256" name="フローチャート : 判断 255"/>
        <xdr:cNvSpPr/>
      </xdr:nvSpPr>
      <xdr:spPr>
        <a:xfrm>
          <a:off x="14732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115587</xdr:rowOff>
    </xdr:from>
    <xdr:ext cx="762000" cy="259045"/>
    <xdr:sp macro="" textlink="">
      <xdr:nvSpPr>
        <xdr:cNvPr id="257" name="テキスト ボックス 256"/>
        <xdr:cNvSpPr txBox="1"/>
      </xdr:nvSpPr>
      <xdr:spPr>
        <a:xfrm>
          <a:off x="14401800" y="954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100330</xdr:rowOff>
    </xdr:from>
    <xdr:to>
      <xdr:col>20</xdr:col>
      <xdr:colOff>158750</xdr:colOff>
      <xdr:row>57</xdr:row>
      <xdr:rowOff>146050</xdr:rowOff>
    </xdr:to>
    <xdr:cxnSp macro="">
      <xdr:nvCxnSpPr>
        <xdr:cNvPr id="258" name="直線コネクタ 257"/>
        <xdr:cNvCxnSpPr/>
      </xdr:nvCxnSpPr>
      <xdr:spPr>
        <a:xfrm flipV="1">
          <a:off x="13004800" y="98729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114300</xdr:rowOff>
    </xdr:from>
    <xdr:to>
      <xdr:col>20</xdr:col>
      <xdr:colOff>209550</xdr:colOff>
      <xdr:row>57</xdr:row>
      <xdr:rowOff>44450</xdr:rowOff>
    </xdr:to>
    <xdr:sp macro="" textlink="">
      <xdr:nvSpPr>
        <xdr:cNvPr id="259" name="フローチャート : 判断 258"/>
        <xdr:cNvSpPr/>
      </xdr:nvSpPr>
      <xdr:spPr>
        <a:xfrm>
          <a:off x="13843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54627</xdr:rowOff>
    </xdr:from>
    <xdr:ext cx="762000" cy="259045"/>
    <xdr:sp macro="" textlink="">
      <xdr:nvSpPr>
        <xdr:cNvPr id="260" name="テキスト ボックス 259"/>
        <xdr:cNvSpPr txBox="1"/>
      </xdr:nvSpPr>
      <xdr:spPr>
        <a:xfrm>
          <a:off x="13512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87630</xdr:rowOff>
    </xdr:from>
    <xdr:to>
      <xdr:col>19</xdr:col>
      <xdr:colOff>6350</xdr:colOff>
      <xdr:row>56</xdr:row>
      <xdr:rowOff>17780</xdr:rowOff>
    </xdr:to>
    <xdr:sp macro="" textlink="">
      <xdr:nvSpPr>
        <xdr:cNvPr id="261" name="フローチャート : 判断 260"/>
        <xdr:cNvSpPr/>
      </xdr:nvSpPr>
      <xdr:spPr>
        <a:xfrm>
          <a:off x="12954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27957</xdr:rowOff>
    </xdr:from>
    <xdr:ext cx="762000" cy="259045"/>
    <xdr:sp macro="" textlink="">
      <xdr:nvSpPr>
        <xdr:cNvPr id="262" name="テキスト ボックス 261"/>
        <xdr:cNvSpPr txBox="1"/>
      </xdr:nvSpPr>
      <xdr:spPr>
        <a:xfrm>
          <a:off x="12623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38100</xdr:rowOff>
    </xdr:from>
    <xdr:to>
      <xdr:col>24</xdr:col>
      <xdr:colOff>82550</xdr:colOff>
      <xdr:row>56</xdr:row>
      <xdr:rowOff>139700</xdr:rowOff>
    </xdr:to>
    <xdr:sp macro="" textlink="">
      <xdr:nvSpPr>
        <xdr:cNvPr id="268" name="円/楕円 267"/>
        <xdr:cNvSpPr/>
      </xdr:nvSpPr>
      <xdr:spPr>
        <a:xfrm>
          <a:off x="164592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54627</xdr:rowOff>
    </xdr:from>
    <xdr:ext cx="762000" cy="259045"/>
    <xdr:sp macro="" textlink="">
      <xdr:nvSpPr>
        <xdr:cNvPr id="269" name="その他該当値テキスト"/>
        <xdr:cNvSpPr txBox="1"/>
      </xdr:nvSpPr>
      <xdr:spPr>
        <a:xfrm>
          <a:off x="165989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15240</xdr:rowOff>
    </xdr:from>
    <xdr:to>
      <xdr:col>22</xdr:col>
      <xdr:colOff>615950</xdr:colOff>
      <xdr:row>58</xdr:row>
      <xdr:rowOff>116840</xdr:rowOff>
    </xdr:to>
    <xdr:sp macro="" textlink="">
      <xdr:nvSpPr>
        <xdr:cNvPr id="270" name="円/楕円 269"/>
        <xdr:cNvSpPr/>
      </xdr:nvSpPr>
      <xdr:spPr>
        <a:xfrm>
          <a:off x="15621000" y="995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101617</xdr:rowOff>
    </xdr:from>
    <xdr:ext cx="736600" cy="259045"/>
    <xdr:sp macro="" textlink="">
      <xdr:nvSpPr>
        <xdr:cNvPr id="271" name="テキスト ボックス 270"/>
        <xdr:cNvSpPr txBox="1"/>
      </xdr:nvSpPr>
      <xdr:spPr>
        <a:xfrm>
          <a:off x="15290800" y="10045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15240</xdr:rowOff>
    </xdr:from>
    <xdr:to>
      <xdr:col>21</xdr:col>
      <xdr:colOff>412750</xdr:colOff>
      <xdr:row>58</xdr:row>
      <xdr:rowOff>116840</xdr:rowOff>
    </xdr:to>
    <xdr:sp macro="" textlink="">
      <xdr:nvSpPr>
        <xdr:cNvPr id="272" name="円/楕円 271"/>
        <xdr:cNvSpPr/>
      </xdr:nvSpPr>
      <xdr:spPr>
        <a:xfrm>
          <a:off x="14732000" y="995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101617</xdr:rowOff>
    </xdr:from>
    <xdr:ext cx="762000" cy="259045"/>
    <xdr:sp macro="" textlink="">
      <xdr:nvSpPr>
        <xdr:cNvPr id="273" name="テキスト ボックス 272"/>
        <xdr:cNvSpPr txBox="1"/>
      </xdr:nvSpPr>
      <xdr:spPr>
        <a:xfrm>
          <a:off x="14401800" y="1004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49530</xdr:rowOff>
    </xdr:from>
    <xdr:to>
      <xdr:col>20</xdr:col>
      <xdr:colOff>209550</xdr:colOff>
      <xdr:row>57</xdr:row>
      <xdr:rowOff>151130</xdr:rowOff>
    </xdr:to>
    <xdr:sp macro="" textlink="">
      <xdr:nvSpPr>
        <xdr:cNvPr id="274" name="円/楕円 273"/>
        <xdr:cNvSpPr/>
      </xdr:nvSpPr>
      <xdr:spPr>
        <a:xfrm>
          <a:off x="13843000" y="982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135907</xdr:rowOff>
    </xdr:from>
    <xdr:ext cx="762000" cy="259045"/>
    <xdr:sp macro="" textlink="">
      <xdr:nvSpPr>
        <xdr:cNvPr id="275" name="テキスト ボックス 274"/>
        <xdr:cNvSpPr txBox="1"/>
      </xdr:nvSpPr>
      <xdr:spPr>
        <a:xfrm>
          <a:off x="13512800" y="990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95250</xdr:rowOff>
    </xdr:from>
    <xdr:to>
      <xdr:col>19</xdr:col>
      <xdr:colOff>6350</xdr:colOff>
      <xdr:row>58</xdr:row>
      <xdr:rowOff>25400</xdr:rowOff>
    </xdr:to>
    <xdr:sp macro="" textlink="">
      <xdr:nvSpPr>
        <xdr:cNvPr id="276" name="円/楕円 275"/>
        <xdr:cNvSpPr/>
      </xdr:nvSpPr>
      <xdr:spPr>
        <a:xfrm>
          <a:off x="12954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10177</xdr:rowOff>
    </xdr:from>
    <xdr:ext cx="762000" cy="259045"/>
    <xdr:sp macro="" textlink="">
      <xdr:nvSpPr>
        <xdr:cNvPr id="277" name="テキスト ボックス 276"/>
        <xdr:cNvSpPr txBox="1"/>
      </xdr:nvSpPr>
      <xdr:spPr>
        <a:xfrm>
          <a:off x="12623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28/30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類似団体平均を</a:t>
          </a:r>
          <a:r>
            <a:rPr lang="ja-JP" altLang="en-US" sz="1100" b="0" i="0">
              <a:solidFill>
                <a:schemeClr val="dk1"/>
              </a:solidFill>
              <a:effectLst/>
              <a:latin typeface="+mn-lt"/>
              <a:ea typeface="+mn-ea"/>
              <a:cs typeface="+mn-cs"/>
            </a:rPr>
            <a:t>９</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７</a:t>
          </a:r>
          <a:r>
            <a:rPr lang="ja-JP" altLang="ja-JP" sz="1100" b="0" i="0">
              <a:solidFill>
                <a:schemeClr val="dk1"/>
              </a:solidFill>
              <a:effectLst/>
              <a:latin typeface="+mn-lt"/>
              <a:ea typeface="+mn-ea"/>
              <a:cs typeface="+mn-cs"/>
            </a:rPr>
            <a:t>ポイント</a:t>
          </a:r>
          <a:r>
            <a:rPr lang="ja-JP" altLang="en-US" sz="1100" b="0" i="0">
              <a:solidFill>
                <a:schemeClr val="dk1"/>
              </a:solidFill>
              <a:effectLst/>
              <a:latin typeface="+mn-lt"/>
              <a:ea typeface="+mn-ea"/>
              <a:cs typeface="+mn-cs"/>
            </a:rPr>
            <a:t>上</a:t>
          </a:r>
          <a:r>
            <a:rPr lang="ja-JP" altLang="ja-JP" sz="1100" b="0" i="0">
              <a:solidFill>
                <a:schemeClr val="dk1"/>
              </a:solidFill>
              <a:effectLst/>
              <a:latin typeface="+mn-lt"/>
              <a:ea typeface="+mn-ea"/>
              <a:cs typeface="+mn-cs"/>
            </a:rPr>
            <a:t>回っている。多くは</a:t>
          </a:r>
          <a:r>
            <a:rPr lang="ja-JP" altLang="en-US" sz="1100" b="0" i="0">
              <a:solidFill>
                <a:schemeClr val="dk1"/>
              </a:solidFill>
              <a:effectLst/>
              <a:latin typeface="+mn-lt"/>
              <a:ea typeface="+mn-ea"/>
              <a:cs typeface="+mn-cs"/>
            </a:rPr>
            <a:t>弘前地区消防事務組合負担金</a:t>
          </a:r>
          <a:r>
            <a:rPr lang="ja-JP" altLang="ja-JP" sz="1100" b="0" i="0">
              <a:solidFill>
                <a:schemeClr val="dk1"/>
              </a:solidFill>
              <a:effectLst/>
              <a:latin typeface="+mn-lt"/>
              <a:ea typeface="+mn-ea"/>
              <a:cs typeface="+mn-cs"/>
            </a:rPr>
            <a:t>の増加によるもの。</a:t>
          </a:r>
          <a:endParaRPr lang="ja-JP" altLang="ja-JP">
            <a:effectLst/>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3" name="テキスト ボックス 30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138430</xdr:rowOff>
    </xdr:from>
    <xdr:to>
      <xdr:col>24</xdr:col>
      <xdr:colOff>31750</xdr:colOff>
      <xdr:row>41</xdr:row>
      <xdr:rowOff>123190</xdr:rowOff>
    </xdr:to>
    <xdr:cxnSp macro="">
      <xdr:nvCxnSpPr>
        <xdr:cNvPr id="305" name="直線コネクタ 304"/>
        <xdr:cNvCxnSpPr/>
      </xdr:nvCxnSpPr>
      <xdr:spPr>
        <a:xfrm flipV="1">
          <a:off x="16510000" y="57962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95267</xdr:rowOff>
    </xdr:from>
    <xdr:ext cx="762000" cy="259045"/>
    <xdr:sp macro="" textlink="">
      <xdr:nvSpPr>
        <xdr:cNvPr id="306" name="補助費等最小値テキスト"/>
        <xdr:cNvSpPr txBox="1"/>
      </xdr:nvSpPr>
      <xdr:spPr>
        <a:xfrm>
          <a:off x="16598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24.7</a:t>
          </a:r>
          <a:endParaRPr kumimoji="1" lang="ja-JP" altLang="en-US" sz="1000" b="1">
            <a:latin typeface="ＭＳ Ｐゴシック"/>
          </a:endParaRPr>
        </a:p>
      </xdr:txBody>
    </xdr:sp>
    <xdr:clientData/>
  </xdr:oneCellAnchor>
  <xdr:twoCellAnchor>
    <xdr:from>
      <xdr:col>23</xdr:col>
      <xdr:colOff>628650</xdr:colOff>
      <xdr:row>41</xdr:row>
      <xdr:rowOff>123190</xdr:rowOff>
    </xdr:from>
    <xdr:to>
      <xdr:col>24</xdr:col>
      <xdr:colOff>120650</xdr:colOff>
      <xdr:row>41</xdr:row>
      <xdr:rowOff>123190</xdr:rowOff>
    </xdr:to>
    <xdr:cxnSp macro="">
      <xdr:nvCxnSpPr>
        <xdr:cNvPr id="307" name="直線コネクタ 306"/>
        <xdr:cNvCxnSpPr/>
      </xdr:nvCxnSpPr>
      <xdr:spPr>
        <a:xfrm>
          <a:off x="16421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53357</xdr:rowOff>
    </xdr:from>
    <xdr:ext cx="762000" cy="259045"/>
    <xdr:sp macro="" textlink="">
      <xdr:nvSpPr>
        <xdr:cNvPr id="308" name="補助費等最大値テキスト"/>
        <xdr:cNvSpPr txBox="1"/>
      </xdr:nvSpPr>
      <xdr:spPr>
        <a:xfrm>
          <a:off x="16598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33</xdr:row>
      <xdr:rowOff>138430</xdr:rowOff>
    </xdr:from>
    <xdr:to>
      <xdr:col>24</xdr:col>
      <xdr:colOff>120650</xdr:colOff>
      <xdr:row>33</xdr:row>
      <xdr:rowOff>138430</xdr:rowOff>
    </xdr:to>
    <xdr:cxnSp macro="">
      <xdr:nvCxnSpPr>
        <xdr:cNvPr id="309" name="直線コネクタ 308"/>
        <xdr:cNvCxnSpPr/>
      </xdr:nvCxnSpPr>
      <xdr:spPr>
        <a:xfrm>
          <a:off x="16421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5080</xdr:rowOff>
    </xdr:from>
    <xdr:to>
      <xdr:col>24</xdr:col>
      <xdr:colOff>31750</xdr:colOff>
      <xdr:row>40</xdr:row>
      <xdr:rowOff>134620</xdr:rowOff>
    </xdr:to>
    <xdr:cxnSp macro="">
      <xdr:nvCxnSpPr>
        <xdr:cNvPr id="310" name="直線コネクタ 309"/>
        <xdr:cNvCxnSpPr/>
      </xdr:nvCxnSpPr>
      <xdr:spPr>
        <a:xfrm>
          <a:off x="15671800" y="6520180"/>
          <a:ext cx="838200" cy="472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47007</xdr:rowOff>
    </xdr:from>
    <xdr:ext cx="762000" cy="259045"/>
    <xdr:sp macro="" textlink="">
      <xdr:nvSpPr>
        <xdr:cNvPr id="311" name="補助費等平均値テキスト"/>
        <xdr:cNvSpPr txBox="1"/>
      </xdr:nvSpPr>
      <xdr:spPr>
        <a:xfrm>
          <a:off x="16598900" y="6047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12" name="フローチャート : 判断 311"/>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73660</xdr:rowOff>
    </xdr:from>
    <xdr:to>
      <xdr:col>22</xdr:col>
      <xdr:colOff>565150</xdr:colOff>
      <xdr:row>38</xdr:row>
      <xdr:rowOff>5080</xdr:rowOff>
    </xdr:to>
    <xdr:cxnSp macro="">
      <xdr:nvCxnSpPr>
        <xdr:cNvPr id="313" name="直線コネクタ 312"/>
        <xdr:cNvCxnSpPr/>
      </xdr:nvCxnSpPr>
      <xdr:spPr>
        <a:xfrm>
          <a:off x="14782800" y="6245860"/>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38100</xdr:rowOff>
    </xdr:from>
    <xdr:to>
      <xdr:col>22</xdr:col>
      <xdr:colOff>615950</xdr:colOff>
      <xdr:row>36</xdr:row>
      <xdr:rowOff>139700</xdr:rowOff>
    </xdr:to>
    <xdr:sp macro="" textlink="">
      <xdr:nvSpPr>
        <xdr:cNvPr id="314" name="フローチャート : 判断 313"/>
        <xdr:cNvSpPr/>
      </xdr:nvSpPr>
      <xdr:spPr>
        <a:xfrm>
          <a:off x="15621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149877</xdr:rowOff>
    </xdr:from>
    <xdr:ext cx="736600" cy="259045"/>
    <xdr:sp macro="" textlink="">
      <xdr:nvSpPr>
        <xdr:cNvPr id="315" name="テキスト ボックス 314"/>
        <xdr:cNvSpPr txBox="1"/>
      </xdr:nvSpPr>
      <xdr:spPr>
        <a:xfrm>
          <a:off x="15290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73660</xdr:rowOff>
    </xdr:from>
    <xdr:to>
      <xdr:col>21</xdr:col>
      <xdr:colOff>361950</xdr:colOff>
      <xdr:row>36</xdr:row>
      <xdr:rowOff>73660</xdr:rowOff>
    </xdr:to>
    <xdr:cxnSp macro="">
      <xdr:nvCxnSpPr>
        <xdr:cNvPr id="316" name="直線コネクタ 315"/>
        <xdr:cNvCxnSpPr/>
      </xdr:nvCxnSpPr>
      <xdr:spPr>
        <a:xfrm>
          <a:off x="13893800" y="62458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15240</xdr:rowOff>
    </xdr:from>
    <xdr:to>
      <xdr:col>21</xdr:col>
      <xdr:colOff>412750</xdr:colOff>
      <xdr:row>36</xdr:row>
      <xdr:rowOff>116840</xdr:rowOff>
    </xdr:to>
    <xdr:sp macro="" textlink="">
      <xdr:nvSpPr>
        <xdr:cNvPr id="317" name="フローチャート : 判断 316"/>
        <xdr:cNvSpPr/>
      </xdr:nvSpPr>
      <xdr:spPr>
        <a:xfrm>
          <a:off x="14732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127017</xdr:rowOff>
    </xdr:from>
    <xdr:ext cx="762000" cy="259045"/>
    <xdr:sp macro="" textlink="">
      <xdr:nvSpPr>
        <xdr:cNvPr id="318" name="テキスト ボックス 317"/>
        <xdr:cNvSpPr txBox="1"/>
      </xdr:nvSpPr>
      <xdr:spPr>
        <a:xfrm>
          <a:off x="14401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20320</xdr:rowOff>
    </xdr:from>
    <xdr:to>
      <xdr:col>20</xdr:col>
      <xdr:colOff>158750</xdr:colOff>
      <xdr:row>36</xdr:row>
      <xdr:rowOff>73660</xdr:rowOff>
    </xdr:to>
    <xdr:cxnSp macro="">
      <xdr:nvCxnSpPr>
        <xdr:cNvPr id="319" name="直線コネクタ 318"/>
        <xdr:cNvCxnSpPr/>
      </xdr:nvCxnSpPr>
      <xdr:spPr>
        <a:xfrm>
          <a:off x="13004800" y="61925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22860</xdr:rowOff>
    </xdr:from>
    <xdr:to>
      <xdr:col>20</xdr:col>
      <xdr:colOff>209550</xdr:colOff>
      <xdr:row>36</xdr:row>
      <xdr:rowOff>124460</xdr:rowOff>
    </xdr:to>
    <xdr:sp macro="" textlink="">
      <xdr:nvSpPr>
        <xdr:cNvPr id="320" name="フローチャート : 判断 319"/>
        <xdr:cNvSpPr/>
      </xdr:nvSpPr>
      <xdr:spPr>
        <a:xfrm>
          <a:off x="138430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134637</xdr:rowOff>
    </xdr:from>
    <xdr:ext cx="762000" cy="259045"/>
    <xdr:sp macro="" textlink="">
      <xdr:nvSpPr>
        <xdr:cNvPr id="321" name="テキスト ボックス 320"/>
        <xdr:cNvSpPr txBox="1"/>
      </xdr:nvSpPr>
      <xdr:spPr>
        <a:xfrm>
          <a:off x="135128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22" name="フローチャート : 判断 321"/>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86377</xdr:rowOff>
    </xdr:from>
    <xdr:ext cx="762000" cy="259045"/>
    <xdr:sp macro="" textlink="">
      <xdr:nvSpPr>
        <xdr:cNvPr id="323" name="テキスト ボックス 322"/>
        <xdr:cNvSpPr txBox="1"/>
      </xdr:nvSpPr>
      <xdr:spPr>
        <a:xfrm>
          <a:off x="12623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4" name="テキスト ボックス 32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5" name="テキスト ボックス 32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6" name="テキスト ボックス 32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7" name="テキスト ボックス 32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8" name="テキスト ボックス 32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40</xdr:row>
      <xdr:rowOff>83820</xdr:rowOff>
    </xdr:from>
    <xdr:to>
      <xdr:col>24</xdr:col>
      <xdr:colOff>82550</xdr:colOff>
      <xdr:row>41</xdr:row>
      <xdr:rowOff>13970</xdr:rowOff>
    </xdr:to>
    <xdr:sp macro="" textlink="">
      <xdr:nvSpPr>
        <xdr:cNvPr id="329" name="円/楕円 328"/>
        <xdr:cNvSpPr/>
      </xdr:nvSpPr>
      <xdr:spPr>
        <a:xfrm>
          <a:off x="16459200" y="6941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40</xdr:row>
      <xdr:rowOff>55897</xdr:rowOff>
    </xdr:from>
    <xdr:ext cx="762000" cy="259045"/>
    <xdr:sp macro="" textlink="">
      <xdr:nvSpPr>
        <xdr:cNvPr id="330" name="補助費等該当値テキスト"/>
        <xdr:cNvSpPr txBox="1"/>
      </xdr:nvSpPr>
      <xdr:spPr>
        <a:xfrm>
          <a:off x="16598900" y="691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125730</xdr:rowOff>
    </xdr:from>
    <xdr:to>
      <xdr:col>22</xdr:col>
      <xdr:colOff>615950</xdr:colOff>
      <xdr:row>38</xdr:row>
      <xdr:rowOff>55880</xdr:rowOff>
    </xdr:to>
    <xdr:sp macro="" textlink="">
      <xdr:nvSpPr>
        <xdr:cNvPr id="331" name="円/楕円 330"/>
        <xdr:cNvSpPr/>
      </xdr:nvSpPr>
      <xdr:spPr>
        <a:xfrm>
          <a:off x="156210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40657</xdr:rowOff>
    </xdr:from>
    <xdr:ext cx="736600" cy="259045"/>
    <xdr:sp macro="" textlink="">
      <xdr:nvSpPr>
        <xdr:cNvPr id="332" name="テキスト ボックス 331"/>
        <xdr:cNvSpPr txBox="1"/>
      </xdr:nvSpPr>
      <xdr:spPr>
        <a:xfrm>
          <a:off x="15290800" y="655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22860</xdr:rowOff>
    </xdr:from>
    <xdr:to>
      <xdr:col>21</xdr:col>
      <xdr:colOff>412750</xdr:colOff>
      <xdr:row>36</xdr:row>
      <xdr:rowOff>124460</xdr:rowOff>
    </xdr:to>
    <xdr:sp macro="" textlink="">
      <xdr:nvSpPr>
        <xdr:cNvPr id="333" name="円/楕円 332"/>
        <xdr:cNvSpPr/>
      </xdr:nvSpPr>
      <xdr:spPr>
        <a:xfrm>
          <a:off x="147320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109237</xdr:rowOff>
    </xdr:from>
    <xdr:ext cx="762000" cy="259045"/>
    <xdr:sp macro="" textlink="">
      <xdr:nvSpPr>
        <xdr:cNvPr id="334" name="テキスト ボックス 333"/>
        <xdr:cNvSpPr txBox="1"/>
      </xdr:nvSpPr>
      <xdr:spPr>
        <a:xfrm>
          <a:off x="14401800" y="628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22860</xdr:rowOff>
    </xdr:from>
    <xdr:to>
      <xdr:col>20</xdr:col>
      <xdr:colOff>209550</xdr:colOff>
      <xdr:row>36</xdr:row>
      <xdr:rowOff>124460</xdr:rowOff>
    </xdr:to>
    <xdr:sp macro="" textlink="">
      <xdr:nvSpPr>
        <xdr:cNvPr id="335" name="円/楕円 334"/>
        <xdr:cNvSpPr/>
      </xdr:nvSpPr>
      <xdr:spPr>
        <a:xfrm>
          <a:off x="13843000" y="619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109237</xdr:rowOff>
    </xdr:from>
    <xdr:ext cx="762000" cy="259045"/>
    <xdr:sp macro="" textlink="">
      <xdr:nvSpPr>
        <xdr:cNvPr id="336" name="テキスト ボックス 335"/>
        <xdr:cNvSpPr txBox="1"/>
      </xdr:nvSpPr>
      <xdr:spPr>
        <a:xfrm>
          <a:off x="13512800" y="628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140970</xdr:rowOff>
    </xdr:from>
    <xdr:to>
      <xdr:col>19</xdr:col>
      <xdr:colOff>6350</xdr:colOff>
      <xdr:row>36</xdr:row>
      <xdr:rowOff>71120</xdr:rowOff>
    </xdr:to>
    <xdr:sp macro="" textlink="">
      <xdr:nvSpPr>
        <xdr:cNvPr id="337" name="円/楕円 336"/>
        <xdr:cNvSpPr/>
      </xdr:nvSpPr>
      <xdr:spPr>
        <a:xfrm>
          <a:off x="12954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81297</xdr:rowOff>
    </xdr:from>
    <xdr:ext cx="762000" cy="259045"/>
    <xdr:sp macro="" textlink="">
      <xdr:nvSpPr>
        <xdr:cNvPr id="338" name="テキスト ボックス 337"/>
        <xdr:cNvSpPr txBox="1"/>
      </xdr:nvSpPr>
      <xdr:spPr>
        <a:xfrm>
          <a:off x="126238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9" name="正方形/長方形 33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0" name="正方形/長方形 33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1" name="正方形/長方形 34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2" name="正方形/長方形 34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3" name="正方形/長方形 34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4" name="正方形/長方形 34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5" name="正方形/長方形 34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6" name="正方形/長方形 34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7" name="正方形/長方形 34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8" name="正方形/長方形 34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9" name="テキスト ボックス 34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類似団体平均を７．</a:t>
          </a:r>
          <a:r>
            <a:rPr lang="ja-JP" altLang="en-US" sz="1100" b="0" i="0">
              <a:solidFill>
                <a:schemeClr val="dk1"/>
              </a:solidFill>
              <a:effectLst/>
              <a:latin typeface="+mn-lt"/>
              <a:ea typeface="+mn-ea"/>
              <a:cs typeface="+mn-cs"/>
            </a:rPr>
            <a:t>６</a:t>
          </a:r>
          <a:r>
            <a:rPr lang="ja-JP" altLang="ja-JP" sz="1100" b="0" i="0">
              <a:solidFill>
                <a:schemeClr val="dk1"/>
              </a:solidFill>
              <a:effectLst/>
              <a:latin typeface="+mn-lt"/>
              <a:ea typeface="+mn-ea"/>
              <a:cs typeface="+mn-cs"/>
            </a:rPr>
            <a:t>ポイント下回っている。財政健全化のため、起債発行を必要最小限としている。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0" name="テキスト ボックス 34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1" name="直線コネクタ 35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2" name="テキスト ボックス 35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3" name="直線コネクタ 352"/>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4" name="テキスト ボックス 353"/>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5" name="直線コネクタ 354"/>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6" name="テキスト ボックス 355"/>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7" name="直線コネクタ 356"/>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8" name="テキスト ボックス 357"/>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9" name="直線コネクタ 358"/>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0" name="テキスト ボックス 359"/>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1" name="直線コネクタ 360"/>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2" name="テキスト ボックス 361"/>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66040</xdr:rowOff>
    </xdr:from>
    <xdr:to>
      <xdr:col>7</xdr:col>
      <xdr:colOff>15875</xdr:colOff>
      <xdr:row>82</xdr:row>
      <xdr:rowOff>20320</xdr:rowOff>
    </xdr:to>
    <xdr:cxnSp macro="">
      <xdr:nvCxnSpPr>
        <xdr:cNvPr id="366" name="直線コネクタ 365"/>
        <xdr:cNvCxnSpPr/>
      </xdr:nvCxnSpPr>
      <xdr:spPr>
        <a:xfrm flipV="1">
          <a:off x="4826000" y="1275334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163847</xdr:rowOff>
    </xdr:from>
    <xdr:ext cx="762000" cy="259045"/>
    <xdr:sp macro="" textlink="">
      <xdr:nvSpPr>
        <xdr:cNvPr id="367" name="公債費最小値テキスト"/>
        <xdr:cNvSpPr txBox="1"/>
      </xdr:nvSpPr>
      <xdr:spPr>
        <a:xfrm>
          <a:off x="4914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6</xdr:col>
      <xdr:colOff>612775</xdr:colOff>
      <xdr:row>82</xdr:row>
      <xdr:rowOff>20320</xdr:rowOff>
    </xdr:from>
    <xdr:to>
      <xdr:col>7</xdr:col>
      <xdr:colOff>104775</xdr:colOff>
      <xdr:row>82</xdr:row>
      <xdr:rowOff>20320</xdr:rowOff>
    </xdr:to>
    <xdr:cxnSp macro="">
      <xdr:nvCxnSpPr>
        <xdr:cNvPr id="368" name="直線コネクタ 367"/>
        <xdr:cNvCxnSpPr/>
      </xdr:nvCxnSpPr>
      <xdr:spPr>
        <a:xfrm>
          <a:off x="4737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152417</xdr:rowOff>
    </xdr:from>
    <xdr:ext cx="762000" cy="259045"/>
    <xdr:sp macro="" textlink="">
      <xdr:nvSpPr>
        <xdr:cNvPr id="369" name="公債費最大値テキスト"/>
        <xdr:cNvSpPr txBox="1"/>
      </xdr:nvSpPr>
      <xdr:spPr>
        <a:xfrm>
          <a:off x="4914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6</xdr:col>
      <xdr:colOff>612775</xdr:colOff>
      <xdr:row>74</xdr:row>
      <xdr:rowOff>66040</xdr:rowOff>
    </xdr:from>
    <xdr:to>
      <xdr:col>7</xdr:col>
      <xdr:colOff>104775</xdr:colOff>
      <xdr:row>74</xdr:row>
      <xdr:rowOff>66040</xdr:rowOff>
    </xdr:to>
    <xdr:cxnSp macro="">
      <xdr:nvCxnSpPr>
        <xdr:cNvPr id="370" name="直線コネクタ 369"/>
        <xdr:cNvCxnSpPr/>
      </xdr:nvCxnSpPr>
      <xdr:spPr>
        <a:xfrm>
          <a:off x="4737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161289</xdr:rowOff>
    </xdr:from>
    <xdr:to>
      <xdr:col>7</xdr:col>
      <xdr:colOff>15875</xdr:colOff>
      <xdr:row>75</xdr:row>
      <xdr:rowOff>161289</xdr:rowOff>
    </xdr:to>
    <xdr:cxnSp macro="">
      <xdr:nvCxnSpPr>
        <xdr:cNvPr id="371" name="直線コネクタ 370"/>
        <xdr:cNvCxnSpPr/>
      </xdr:nvCxnSpPr>
      <xdr:spPr>
        <a:xfrm>
          <a:off x="3987800" y="1302003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78</xdr:row>
      <xdr:rowOff>147338</xdr:rowOff>
    </xdr:from>
    <xdr:ext cx="762000" cy="259045"/>
    <xdr:sp macro="" textlink="">
      <xdr:nvSpPr>
        <xdr:cNvPr id="372" name="公債費平均値テキスト"/>
        <xdr:cNvSpPr txBox="1"/>
      </xdr:nvSpPr>
      <xdr:spPr>
        <a:xfrm>
          <a:off x="4914900" y="135204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twoCellAnchor>
    <xdr:from>
      <xdr:col>6</xdr:col>
      <xdr:colOff>650875</xdr:colOff>
      <xdr:row>79</xdr:row>
      <xdr:rowOff>3811</xdr:rowOff>
    </xdr:from>
    <xdr:to>
      <xdr:col>7</xdr:col>
      <xdr:colOff>66675</xdr:colOff>
      <xdr:row>79</xdr:row>
      <xdr:rowOff>105411</xdr:rowOff>
    </xdr:to>
    <xdr:sp macro="" textlink="">
      <xdr:nvSpPr>
        <xdr:cNvPr id="373" name="フローチャート : 判断 372"/>
        <xdr:cNvSpPr/>
      </xdr:nvSpPr>
      <xdr:spPr>
        <a:xfrm>
          <a:off x="4775200" y="135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161289</xdr:rowOff>
    </xdr:from>
    <xdr:to>
      <xdr:col>5</xdr:col>
      <xdr:colOff>549275</xdr:colOff>
      <xdr:row>76</xdr:row>
      <xdr:rowOff>43180</xdr:rowOff>
    </xdr:to>
    <xdr:cxnSp macro="">
      <xdr:nvCxnSpPr>
        <xdr:cNvPr id="374" name="直線コネクタ 373"/>
        <xdr:cNvCxnSpPr/>
      </xdr:nvCxnSpPr>
      <xdr:spPr>
        <a:xfrm flipV="1">
          <a:off x="3098800" y="13020039"/>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79</xdr:row>
      <xdr:rowOff>26670</xdr:rowOff>
    </xdr:from>
    <xdr:to>
      <xdr:col>5</xdr:col>
      <xdr:colOff>600075</xdr:colOff>
      <xdr:row>79</xdr:row>
      <xdr:rowOff>128270</xdr:rowOff>
    </xdr:to>
    <xdr:sp macro="" textlink="">
      <xdr:nvSpPr>
        <xdr:cNvPr id="375" name="フローチャート : 判断 374"/>
        <xdr:cNvSpPr/>
      </xdr:nvSpPr>
      <xdr:spPr>
        <a:xfrm>
          <a:off x="3937000" y="1357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113047</xdr:rowOff>
    </xdr:from>
    <xdr:ext cx="736600" cy="259045"/>
    <xdr:sp macro="" textlink="">
      <xdr:nvSpPr>
        <xdr:cNvPr id="376" name="テキスト ボックス 375"/>
        <xdr:cNvSpPr txBox="1"/>
      </xdr:nvSpPr>
      <xdr:spPr>
        <a:xfrm>
          <a:off x="3606800" y="13657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43180</xdr:rowOff>
    </xdr:from>
    <xdr:to>
      <xdr:col>4</xdr:col>
      <xdr:colOff>346075</xdr:colOff>
      <xdr:row>76</xdr:row>
      <xdr:rowOff>157480</xdr:rowOff>
    </xdr:to>
    <xdr:cxnSp macro="">
      <xdr:nvCxnSpPr>
        <xdr:cNvPr id="377" name="直線コネクタ 376"/>
        <xdr:cNvCxnSpPr/>
      </xdr:nvCxnSpPr>
      <xdr:spPr>
        <a:xfrm flipV="1">
          <a:off x="2209800" y="1307338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79</xdr:row>
      <xdr:rowOff>41911</xdr:rowOff>
    </xdr:from>
    <xdr:to>
      <xdr:col>4</xdr:col>
      <xdr:colOff>396875</xdr:colOff>
      <xdr:row>79</xdr:row>
      <xdr:rowOff>143511</xdr:rowOff>
    </xdr:to>
    <xdr:sp macro="" textlink="">
      <xdr:nvSpPr>
        <xdr:cNvPr id="378" name="フローチャート : 判断 377"/>
        <xdr:cNvSpPr/>
      </xdr:nvSpPr>
      <xdr:spPr>
        <a:xfrm>
          <a:off x="3048000" y="13586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128288</xdr:rowOff>
    </xdr:from>
    <xdr:ext cx="762000" cy="259045"/>
    <xdr:sp macro="" textlink="">
      <xdr:nvSpPr>
        <xdr:cNvPr id="379" name="テキスト ボックス 378"/>
        <xdr:cNvSpPr txBox="1"/>
      </xdr:nvSpPr>
      <xdr:spPr>
        <a:xfrm>
          <a:off x="27178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157480</xdr:rowOff>
    </xdr:from>
    <xdr:to>
      <xdr:col>3</xdr:col>
      <xdr:colOff>142875</xdr:colOff>
      <xdr:row>77</xdr:row>
      <xdr:rowOff>77470</xdr:rowOff>
    </xdr:to>
    <xdr:cxnSp macro="">
      <xdr:nvCxnSpPr>
        <xdr:cNvPr id="380" name="直線コネクタ 379"/>
        <xdr:cNvCxnSpPr/>
      </xdr:nvCxnSpPr>
      <xdr:spPr>
        <a:xfrm flipV="1">
          <a:off x="1320800" y="131876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79</xdr:row>
      <xdr:rowOff>95250</xdr:rowOff>
    </xdr:from>
    <xdr:to>
      <xdr:col>3</xdr:col>
      <xdr:colOff>193675</xdr:colOff>
      <xdr:row>80</xdr:row>
      <xdr:rowOff>25400</xdr:rowOff>
    </xdr:to>
    <xdr:sp macro="" textlink="">
      <xdr:nvSpPr>
        <xdr:cNvPr id="381" name="フローチャート : 判断 380"/>
        <xdr:cNvSpPr/>
      </xdr:nvSpPr>
      <xdr:spPr>
        <a:xfrm>
          <a:off x="2159000" y="1363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10177</xdr:rowOff>
    </xdr:from>
    <xdr:ext cx="762000" cy="259045"/>
    <xdr:sp macro="" textlink="">
      <xdr:nvSpPr>
        <xdr:cNvPr id="382" name="テキスト ボックス 381"/>
        <xdr:cNvSpPr txBox="1"/>
      </xdr:nvSpPr>
      <xdr:spPr>
        <a:xfrm>
          <a:off x="1828800" y="1372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87630</xdr:rowOff>
    </xdr:from>
    <xdr:to>
      <xdr:col>1</xdr:col>
      <xdr:colOff>676275</xdr:colOff>
      <xdr:row>80</xdr:row>
      <xdr:rowOff>17780</xdr:rowOff>
    </xdr:to>
    <xdr:sp macro="" textlink="">
      <xdr:nvSpPr>
        <xdr:cNvPr id="383" name="フローチャート : 判断 382"/>
        <xdr:cNvSpPr/>
      </xdr:nvSpPr>
      <xdr:spPr>
        <a:xfrm>
          <a:off x="1270000" y="1363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2557</xdr:rowOff>
    </xdr:from>
    <xdr:ext cx="762000" cy="259045"/>
    <xdr:sp macro="" textlink="">
      <xdr:nvSpPr>
        <xdr:cNvPr id="384" name="テキスト ボックス 383"/>
        <xdr:cNvSpPr txBox="1"/>
      </xdr:nvSpPr>
      <xdr:spPr>
        <a:xfrm>
          <a:off x="939800" y="1371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110490</xdr:rowOff>
    </xdr:from>
    <xdr:to>
      <xdr:col>7</xdr:col>
      <xdr:colOff>66675</xdr:colOff>
      <xdr:row>76</xdr:row>
      <xdr:rowOff>40639</xdr:rowOff>
    </xdr:to>
    <xdr:sp macro="" textlink="">
      <xdr:nvSpPr>
        <xdr:cNvPr id="390" name="円/楕円 389"/>
        <xdr:cNvSpPr/>
      </xdr:nvSpPr>
      <xdr:spPr>
        <a:xfrm>
          <a:off x="47752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127017</xdr:rowOff>
    </xdr:from>
    <xdr:ext cx="762000" cy="259045"/>
    <xdr:sp macro="" textlink="">
      <xdr:nvSpPr>
        <xdr:cNvPr id="391" name="公債費該当値テキスト"/>
        <xdr:cNvSpPr txBox="1"/>
      </xdr:nvSpPr>
      <xdr:spPr>
        <a:xfrm>
          <a:off x="49149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110490</xdr:rowOff>
    </xdr:from>
    <xdr:to>
      <xdr:col>5</xdr:col>
      <xdr:colOff>600075</xdr:colOff>
      <xdr:row>76</xdr:row>
      <xdr:rowOff>40639</xdr:rowOff>
    </xdr:to>
    <xdr:sp macro="" textlink="">
      <xdr:nvSpPr>
        <xdr:cNvPr id="392" name="円/楕円 391"/>
        <xdr:cNvSpPr/>
      </xdr:nvSpPr>
      <xdr:spPr>
        <a:xfrm>
          <a:off x="3937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50817</xdr:rowOff>
    </xdr:from>
    <xdr:ext cx="736600" cy="259045"/>
    <xdr:sp macro="" textlink="">
      <xdr:nvSpPr>
        <xdr:cNvPr id="393" name="テキスト ボックス 392"/>
        <xdr:cNvSpPr txBox="1"/>
      </xdr:nvSpPr>
      <xdr:spPr>
        <a:xfrm>
          <a:off x="3606800" y="1273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163830</xdr:rowOff>
    </xdr:from>
    <xdr:to>
      <xdr:col>4</xdr:col>
      <xdr:colOff>396875</xdr:colOff>
      <xdr:row>76</xdr:row>
      <xdr:rowOff>93980</xdr:rowOff>
    </xdr:to>
    <xdr:sp macro="" textlink="">
      <xdr:nvSpPr>
        <xdr:cNvPr id="394" name="円/楕円 393"/>
        <xdr:cNvSpPr/>
      </xdr:nvSpPr>
      <xdr:spPr>
        <a:xfrm>
          <a:off x="3048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104157</xdr:rowOff>
    </xdr:from>
    <xdr:ext cx="762000" cy="259045"/>
    <xdr:sp macro="" textlink="">
      <xdr:nvSpPr>
        <xdr:cNvPr id="395" name="テキスト ボックス 394"/>
        <xdr:cNvSpPr txBox="1"/>
      </xdr:nvSpPr>
      <xdr:spPr>
        <a:xfrm>
          <a:off x="2717800" y="127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106680</xdr:rowOff>
    </xdr:from>
    <xdr:to>
      <xdr:col>3</xdr:col>
      <xdr:colOff>193675</xdr:colOff>
      <xdr:row>77</xdr:row>
      <xdr:rowOff>36830</xdr:rowOff>
    </xdr:to>
    <xdr:sp macro="" textlink="">
      <xdr:nvSpPr>
        <xdr:cNvPr id="396" name="円/楕円 395"/>
        <xdr:cNvSpPr/>
      </xdr:nvSpPr>
      <xdr:spPr>
        <a:xfrm>
          <a:off x="21590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47007</xdr:rowOff>
    </xdr:from>
    <xdr:ext cx="762000" cy="259045"/>
    <xdr:sp macro="" textlink="">
      <xdr:nvSpPr>
        <xdr:cNvPr id="397" name="テキスト ボックス 396"/>
        <xdr:cNvSpPr txBox="1"/>
      </xdr:nvSpPr>
      <xdr:spPr>
        <a:xfrm>
          <a:off x="1828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26670</xdr:rowOff>
    </xdr:from>
    <xdr:to>
      <xdr:col>1</xdr:col>
      <xdr:colOff>676275</xdr:colOff>
      <xdr:row>77</xdr:row>
      <xdr:rowOff>128270</xdr:rowOff>
    </xdr:to>
    <xdr:sp macro="" textlink="">
      <xdr:nvSpPr>
        <xdr:cNvPr id="398" name="円/楕円 397"/>
        <xdr:cNvSpPr/>
      </xdr:nvSpPr>
      <xdr:spPr>
        <a:xfrm>
          <a:off x="1270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138447</xdr:rowOff>
    </xdr:from>
    <xdr:ext cx="762000" cy="259045"/>
    <xdr:sp macro="" textlink="">
      <xdr:nvSpPr>
        <xdr:cNvPr id="399" name="テキスト ボックス 398"/>
        <xdr:cNvSpPr txBox="1"/>
      </xdr:nvSpPr>
      <xdr:spPr>
        <a:xfrm>
          <a:off x="9398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a:solidFill>
                <a:schemeClr val="dk1"/>
              </a:solidFill>
              <a:effectLst/>
              <a:latin typeface="+mn-lt"/>
              <a:ea typeface="+mn-ea"/>
              <a:cs typeface="+mn-cs"/>
            </a:rPr>
            <a:t>類似団体平均を</a:t>
          </a:r>
          <a:r>
            <a:rPr lang="ja-JP" altLang="en-US" sz="1100" b="0" i="0">
              <a:solidFill>
                <a:schemeClr val="dk1"/>
              </a:solidFill>
              <a:effectLst/>
              <a:latin typeface="+mn-lt"/>
              <a:ea typeface="+mn-ea"/>
              <a:cs typeface="+mn-cs"/>
            </a:rPr>
            <a:t>６</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３</a:t>
          </a:r>
          <a:r>
            <a:rPr lang="ja-JP" altLang="ja-JP" sz="1100" b="0" i="0">
              <a:solidFill>
                <a:schemeClr val="dk1"/>
              </a:solidFill>
              <a:effectLst/>
              <a:latin typeface="+mn-lt"/>
              <a:ea typeface="+mn-ea"/>
              <a:cs typeface="+mn-cs"/>
            </a:rPr>
            <a:t>イント上回っている。公営企業の適正な事業実施による計画的対応による繰出金の単年度負担の抑制や、給与の適正化につとめる。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153670</xdr:rowOff>
    </xdr:from>
    <xdr:to>
      <xdr:col>24</xdr:col>
      <xdr:colOff>31750</xdr:colOff>
      <xdr:row>80</xdr:row>
      <xdr:rowOff>115570</xdr:rowOff>
    </xdr:to>
    <xdr:cxnSp macro="">
      <xdr:nvCxnSpPr>
        <xdr:cNvPr id="427" name="直線コネクタ 426"/>
        <xdr:cNvCxnSpPr/>
      </xdr:nvCxnSpPr>
      <xdr:spPr>
        <a:xfrm flipV="1">
          <a:off x="16510000" y="12669520"/>
          <a:ext cx="0" cy="1162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87647</xdr:rowOff>
    </xdr:from>
    <xdr:ext cx="762000" cy="259045"/>
    <xdr:sp macro="" textlink="">
      <xdr:nvSpPr>
        <xdr:cNvPr id="428" name="公債費以外最小値テキスト"/>
        <xdr:cNvSpPr txBox="1"/>
      </xdr:nvSpPr>
      <xdr:spPr>
        <a:xfrm>
          <a:off x="16598900" y="13803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84.7</a:t>
          </a:r>
          <a:endParaRPr kumimoji="1" lang="ja-JP" altLang="en-US" sz="1000" b="1">
            <a:latin typeface="ＭＳ Ｐゴシック"/>
          </a:endParaRPr>
        </a:p>
      </xdr:txBody>
    </xdr:sp>
    <xdr:clientData/>
  </xdr:oneCellAnchor>
  <xdr:twoCellAnchor>
    <xdr:from>
      <xdr:col>23</xdr:col>
      <xdr:colOff>628650</xdr:colOff>
      <xdr:row>80</xdr:row>
      <xdr:rowOff>115570</xdr:rowOff>
    </xdr:from>
    <xdr:to>
      <xdr:col>24</xdr:col>
      <xdr:colOff>120650</xdr:colOff>
      <xdr:row>80</xdr:row>
      <xdr:rowOff>115570</xdr:rowOff>
    </xdr:to>
    <xdr:cxnSp macro="">
      <xdr:nvCxnSpPr>
        <xdr:cNvPr id="429" name="直線コネクタ 428"/>
        <xdr:cNvCxnSpPr/>
      </xdr:nvCxnSpPr>
      <xdr:spPr>
        <a:xfrm>
          <a:off x="16421100" y="13831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68597</xdr:rowOff>
    </xdr:from>
    <xdr:ext cx="762000" cy="259045"/>
    <xdr:sp macro="" textlink="">
      <xdr:nvSpPr>
        <xdr:cNvPr id="430" name="公債費以外最大値テキスト"/>
        <xdr:cNvSpPr txBox="1"/>
      </xdr:nvSpPr>
      <xdr:spPr>
        <a:xfrm>
          <a:off x="16598900" y="1241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54.2</a:t>
          </a:r>
          <a:endParaRPr kumimoji="1" lang="ja-JP" altLang="en-US" sz="1000" b="1">
            <a:latin typeface="ＭＳ Ｐゴシック"/>
          </a:endParaRPr>
        </a:p>
      </xdr:txBody>
    </xdr:sp>
    <xdr:clientData/>
  </xdr:oneCellAnchor>
  <xdr:twoCellAnchor>
    <xdr:from>
      <xdr:col>23</xdr:col>
      <xdr:colOff>628650</xdr:colOff>
      <xdr:row>73</xdr:row>
      <xdr:rowOff>153670</xdr:rowOff>
    </xdr:from>
    <xdr:to>
      <xdr:col>24</xdr:col>
      <xdr:colOff>120650</xdr:colOff>
      <xdr:row>73</xdr:row>
      <xdr:rowOff>153670</xdr:rowOff>
    </xdr:to>
    <xdr:cxnSp macro="">
      <xdr:nvCxnSpPr>
        <xdr:cNvPr id="431" name="直線コネクタ 430"/>
        <xdr:cNvCxnSpPr/>
      </xdr:nvCxnSpPr>
      <xdr:spPr>
        <a:xfrm>
          <a:off x="16421100" y="1266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77470</xdr:rowOff>
    </xdr:from>
    <xdr:to>
      <xdr:col>24</xdr:col>
      <xdr:colOff>31750</xdr:colOff>
      <xdr:row>78</xdr:row>
      <xdr:rowOff>43180</xdr:rowOff>
    </xdr:to>
    <xdr:cxnSp macro="">
      <xdr:nvCxnSpPr>
        <xdr:cNvPr id="432" name="直線コネクタ 431"/>
        <xdr:cNvCxnSpPr/>
      </xdr:nvCxnSpPr>
      <xdr:spPr>
        <a:xfrm>
          <a:off x="15671800" y="1327912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111777</xdr:rowOff>
    </xdr:from>
    <xdr:ext cx="762000" cy="259045"/>
    <xdr:sp macro="" textlink="">
      <xdr:nvSpPr>
        <xdr:cNvPr id="433" name="公債費以外平均値テキスト"/>
        <xdr:cNvSpPr txBox="1"/>
      </xdr:nvSpPr>
      <xdr:spPr>
        <a:xfrm>
          <a:off x="16598900" y="12970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95250</xdr:rowOff>
    </xdr:from>
    <xdr:to>
      <xdr:col>24</xdr:col>
      <xdr:colOff>82550</xdr:colOff>
      <xdr:row>77</xdr:row>
      <xdr:rowOff>25400</xdr:rowOff>
    </xdr:to>
    <xdr:sp macro="" textlink="">
      <xdr:nvSpPr>
        <xdr:cNvPr id="434" name="フローチャート : 判断 433"/>
        <xdr:cNvSpPr/>
      </xdr:nvSpPr>
      <xdr:spPr>
        <a:xfrm>
          <a:off x="164592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77470</xdr:rowOff>
    </xdr:from>
    <xdr:to>
      <xdr:col>22</xdr:col>
      <xdr:colOff>565150</xdr:colOff>
      <xdr:row>77</xdr:row>
      <xdr:rowOff>134620</xdr:rowOff>
    </xdr:to>
    <xdr:cxnSp macro="">
      <xdr:nvCxnSpPr>
        <xdr:cNvPr id="435" name="直線コネクタ 434"/>
        <xdr:cNvCxnSpPr/>
      </xdr:nvCxnSpPr>
      <xdr:spPr>
        <a:xfrm flipV="1">
          <a:off x="14782800" y="1327912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38100</xdr:rowOff>
    </xdr:from>
    <xdr:to>
      <xdr:col>22</xdr:col>
      <xdr:colOff>615950</xdr:colOff>
      <xdr:row>76</xdr:row>
      <xdr:rowOff>139700</xdr:rowOff>
    </xdr:to>
    <xdr:sp macro="" textlink="">
      <xdr:nvSpPr>
        <xdr:cNvPr id="436" name="フローチャート : 判断 435"/>
        <xdr:cNvSpPr/>
      </xdr:nvSpPr>
      <xdr:spPr>
        <a:xfrm>
          <a:off x="156210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149877</xdr:rowOff>
    </xdr:from>
    <xdr:ext cx="736600" cy="259045"/>
    <xdr:sp macro="" textlink="">
      <xdr:nvSpPr>
        <xdr:cNvPr id="437" name="テキスト ボックス 436"/>
        <xdr:cNvSpPr txBox="1"/>
      </xdr:nvSpPr>
      <xdr:spPr>
        <a:xfrm>
          <a:off x="15290800" y="1283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66.0</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73661</xdr:rowOff>
    </xdr:from>
    <xdr:to>
      <xdr:col>21</xdr:col>
      <xdr:colOff>361950</xdr:colOff>
      <xdr:row>77</xdr:row>
      <xdr:rowOff>134620</xdr:rowOff>
    </xdr:to>
    <xdr:cxnSp macro="">
      <xdr:nvCxnSpPr>
        <xdr:cNvPr id="438" name="直線コネクタ 437"/>
        <xdr:cNvCxnSpPr/>
      </xdr:nvCxnSpPr>
      <xdr:spPr>
        <a:xfrm>
          <a:off x="13893800" y="13275311"/>
          <a:ext cx="8890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19050</xdr:rowOff>
    </xdr:from>
    <xdr:to>
      <xdr:col>21</xdr:col>
      <xdr:colOff>412750</xdr:colOff>
      <xdr:row>76</xdr:row>
      <xdr:rowOff>120650</xdr:rowOff>
    </xdr:to>
    <xdr:sp macro="" textlink="">
      <xdr:nvSpPr>
        <xdr:cNvPr id="439" name="フローチャート : 判断 438"/>
        <xdr:cNvSpPr/>
      </xdr:nvSpPr>
      <xdr:spPr>
        <a:xfrm>
          <a:off x="14732000" y="1304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130827</xdr:rowOff>
    </xdr:from>
    <xdr:ext cx="762000" cy="259045"/>
    <xdr:sp macro="" textlink="">
      <xdr:nvSpPr>
        <xdr:cNvPr id="440" name="テキスト ボックス 439"/>
        <xdr:cNvSpPr txBox="1"/>
      </xdr:nvSpPr>
      <xdr:spPr>
        <a:xfrm>
          <a:off x="14401800" y="1281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165100</xdr:rowOff>
    </xdr:from>
    <xdr:to>
      <xdr:col>20</xdr:col>
      <xdr:colOff>158750</xdr:colOff>
      <xdr:row>77</xdr:row>
      <xdr:rowOff>73661</xdr:rowOff>
    </xdr:to>
    <xdr:cxnSp macro="">
      <xdr:nvCxnSpPr>
        <xdr:cNvPr id="441" name="直線コネクタ 440"/>
        <xdr:cNvCxnSpPr/>
      </xdr:nvCxnSpPr>
      <xdr:spPr>
        <a:xfrm>
          <a:off x="13004800" y="13195300"/>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xdr:rowOff>
    </xdr:from>
    <xdr:to>
      <xdr:col>20</xdr:col>
      <xdr:colOff>209550</xdr:colOff>
      <xdr:row>76</xdr:row>
      <xdr:rowOff>109220</xdr:rowOff>
    </xdr:to>
    <xdr:sp macro="" textlink="">
      <xdr:nvSpPr>
        <xdr:cNvPr id="442" name="フローチャート : 判断 441"/>
        <xdr:cNvSpPr/>
      </xdr:nvSpPr>
      <xdr:spPr>
        <a:xfrm>
          <a:off x="13843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119397</xdr:rowOff>
    </xdr:from>
    <xdr:ext cx="762000" cy="259045"/>
    <xdr:sp macro="" textlink="">
      <xdr:nvSpPr>
        <xdr:cNvPr id="443" name="テキスト ボックス 442"/>
        <xdr:cNvSpPr txBox="1"/>
      </xdr:nvSpPr>
      <xdr:spPr>
        <a:xfrm>
          <a:off x="13512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87630</xdr:rowOff>
    </xdr:from>
    <xdr:to>
      <xdr:col>19</xdr:col>
      <xdr:colOff>6350</xdr:colOff>
      <xdr:row>76</xdr:row>
      <xdr:rowOff>17780</xdr:rowOff>
    </xdr:to>
    <xdr:sp macro="" textlink="">
      <xdr:nvSpPr>
        <xdr:cNvPr id="444" name="フローチャート : 判断 443"/>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27957</xdr:rowOff>
    </xdr:from>
    <xdr:ext cx="762000" cy="259045"/>
    <xdr:sp macro="" textlink="">
      <xdr:nvSpPr>
        <xdr:cNvPr id="445" name="テキスト ボックス 444"/>
        <xdr:cNvSpPr txBox="1"/>
      </xdr:nvSpPr>
      <xdr:spPr>
        <a:xfrm>
          <a:off x="12623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163830</xdr:rowOff>
    </xdr:from>
    <xdr:to>
      <xdr:col>24</xdr:col>
      <xdr:colOff>82550</xdr:colOff>
      <xdr:row>78</xdr:row>
      <xdr:rowOff>93980</xdr:rowOff>
    </xdr:to>
    <xdr:sp macro="" textlink="">
      <xdr:nvSpPr>
        <xdr:cNvPr id="451" name="円/楕円 450"/>
        <xdr:cNvSpPr/>
      </xdr:nvSpPr>
      <xdr:spPr>
        <a:xfrm>
          <a:off x="16459200" y="1336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135907</xdr:rowOff>
    </xdr:from>
    <xdr:ext cx="762000" cy="259045"/>
    <xdr:sp macro="" textlink="">
      <xdr:nvSpPr>
        <xdr:cNvPr id="452" name="公債費以外該当値テキスト"/>
        <xdr:cNvSpPr txBox="1"/>
      </xdr:nvSpPr>
      <xdr:spPr>
        <a:xfrm>
          <a:off x="165989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26670</xdr:rowOff>
    </xdr:from>
    <xdr:to>
      <xdr:col>22</xdr:col>
      <xdr:colOff>615950</xdr:colOff>
      <xdr:row>77</xdr:row>
      <xdr:rowOff>128270</xdr:rowOff>
    </xdr:to>
    <xdr:sp macro="" textlink="">
      <xdr:nvSpPr>
        <xdr:cNvPr id="453" name="円/楕円 452"/>
        <xdr:cNvSpPr/>
      </xdr:nvSpPr>
      <xdr:spPr>
        <a:xfrm>
          <a:off x="15621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113047</xdr:rowOff>
    </xdr:from>
    <xdr:ext cx="736600" cy="259045"/>
    <xdr:sp macro="" textlink="">
      <xdr:nvSpPr>
        <xdr:cNvPr id="454" name="テキスト ボックス 453"/>
        <xdr:cNvSpPr txBox="1"/>
      </xdr:nvSpPr>
      <xdr:spPr>
        <a:xfrm>
          <a:off x="15290800" y="13314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83820</xdr:rowOff>
    </xdr:from>
    <xdr:to>
      <xdr:col>21</xdr:col>
      <xdr:colOff>412750</xdr:colOff>
      <xdr:row>78</xdr:row>
      <xdr:rowOff>13970</xdr:rowOff>
    </xdr:to>
    <xdr:sp macro="" textlink="">
      <xdr:nvSpPr>
        <xdr:cNvPr id="455" name="円/楕円 454"/>
        <xdr:cNvSpPr/>
      </xdr:nvSpPr>
      <xdr:spPr>
        <a:xfrm>
          <a:off x="14732000" y="1328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170197</xdr:rowOff>
    </xdr:from>
    <xdr:ext cx="762000" cy="259045"/>
    <xdr:sp macro="" textlink="">
      <xdr:nvSpPr>
        <xdr:cNvPr id="456" name="テキスト ボックス 455"/>
        <xdr:cNvSpPr txBox="1"/>
      </xdr:nvSpPr>
      <xdr:spPr>
        <a:xfrm>
          <a:off x="14401800" y="1337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22861</xdr:rowOff>
    </xdr:from>
    <xdr:to>
      <xdr:col>20</xdr:col>
      <xdr:colOff>209550</xdr:colOff>
      <xdr:row>77</xdr:row>
      <xdr:rowOff>124461</xdr:rowOff>
    </xdr:to>
    <xdr:sp macro="" textlink="">
      <xdr:nvSpPr>
        <xdr:cNvPr id="457" name="円/楕円 456"/>
        <xdr:cNvSpPr/>
      </xdr:nvSpPr>
      <xdr:spPr>
        <a:xfrm>
          <a:off x="13843000" y="13224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109238</xdr:rowOff>
    </xdr:from>
    <xdr:ext cx="762000" cy="259045"/>
    <xdr:sp macro="" textlink="">
      <xdr:nvSpPr>
        <xdr:cNvPr id="458" name="テキスト ボックス 457"/>
        <xdr:cNvSpPr txBox="1"/>
      </xdr:nvSpPr>
      <xdr:spPr>
        <a:xfrm>
          <a:off x="13512800" y="13310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114300</xdr:rowOff>
    </xdr:from>
    <xdr:to>
      <xdr:col>19</xdr:col>
      <xdr:colOff>6350</xdr:colOff>
      <xdr:row>77</xdr:row>
      <xdr:rowOff>44450</xdr:rowOff>
    </xdr:to>
    <xdr:sp macro="" textlink="">
      <xdr:nvSpPr>
        <xdr:cNvPr id="459" name="円/楕円 458"/>
        <xdr:cNvSpPr/>
      </xdr:nvSpPr>
      <xdr:spPr>
        <a:xfrm>
          <a:off x="12954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29227</xdr:rowOff>
    </xdr:from>
    <xdr:ext cx="762000" cy="259045"/>
    <xdr:sp macro="" textlink="">
      <xdr:nvSpPr>
        <xdr:cNvPr id="460" name="テキスト ボックス 459"/>
        <xdr:cNvSpPr txBox="1"/>
      </xdr:nvSpPr>
      <xdr:spPr>
        <a:xfrm>
          <a:off x="12623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青森県板柳町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8547</xdr:rowOff>
    </xdr:from>
    <xdr:to>
      <xdr:col>4</xdr:col>
      <xdr:colOff>1117600</xdr:colOff>
      <xdr:row>19</xdr:row>
      <xdr:rowOff>161423</xdr:rowOff>
    </xdr:to>
    <xdr:cxnSp macro="">
      <xdr:nvCxnSpPr>
        <xdr:cNvPr id="49" name="直線コネクタ 48"/>
        <xdr:cNvCxnSpPr/>
      </xdr:nvCxnSpPr>
      <xdr:spPr bwMode="auto">
        <a:xfrm flipV="1">
          <a:off x="5651500" y="2113572"/>
          <a:ext cx="0" cy="13530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150</xdr:rowOff>
    </xdr:from>
    <xdr:ext cx="762000" cy="259045"/>
    <xdr:sp macro="" textlink="">
      <xdr:nvSpPr>
        <xdr:cNvPr id="50" name="人口1人当たり決算額の推移最小値テキスト130"/>
        <xdr:cNvSpPr txBox="1"/>
      </xdr:nvSpPr>
      <xdr:spPr>
        <a:xfrm>
          <a:off x="5740400" y="3476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79,386</a:t>
          </a:r>
          <a:endParaRPr kumimoji="1" lang="ja-JP" altLang="en-US" sz="1000" b="1">
            <a:latin typeface="ＭＳ Ｐゴシック"/>
          </a:endParaRPr>
        </a:p>
      </xdr:txBody>
    </xdr:sp>
    <xdr:clientData/>
  </xdr:oneCellAnchor>
  <xdr:twoCellAnchor>
    <xdr:from>
      <xdr:col>4</xdr:col>
      <xdr:colOff>1028700</xdr:colOff>
      <xdr:row>19</xdr:row>
      <xdr:rowOff>161423</xdr:rowOff>
    </xdr:from>
    <xdr:to>
      <xdr:col>5</xdr:col>
      <xdr:colOff>73025</xdr:colOff>
      <xdr:row>19</xdr:row>
      <xdr:rowOff>161423</xdr:rowOff>
    </xdr:to>
    <xdr:cxnSp macro="">
      <xdr:nvCxnSpPr>
        <xdr:cNvPr id="51" name="直線コネクタ 50"/>
        <xdr:cNvCxnSpPr/>
      </xdr:nvCxnSpPr>
      <xdr:spPr bwMode="auto">
        <a:xfrm>
          <a:off x="5562600" y="34665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94924</xdr:rowOff>
    </xdr:from>
    <xdr:ext cx="762000" cy="259045"/>
    <xdr:sp macro="" textlink="">
      <xdr:nvSpPr>
        <xdr:cNvPr id="52" name="人口1人当たり決算額の推移最大値テキスト130"/>
        <xdr:cNvSpPr txBox="1"/>
      </xdr:nvSpPr>
      <xdr:spPr>
        <a:xfrm>
          <a:off x="5740400" y="185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221,436</a:t>
          </a:r>
          <a:endParaRPr kumimoji="1" lang="ja-JP" altLang="en-US" sz="1000" b="1">
            <a:latin typeface="ＭＳ Ｐゴシック"/>
          </a:endParaRPr>
        </a:p>
      </xdr:txBody>
    </xdr:sp>
    <xdr:clientData/>
  </xdr:oneCellAnchor>
  <xdr:twoCellAnchor>
    <xdr:from>
      <xdr:col>4</xdr:col>
      <xdr:colOff>1028700</xdr:colOff>
      <xdr:row>12</xdr:row>
      <xdr:rowOff>8547</xdr:rowOff>
    </xdr:from>
    <xdr:to>
      <xdr:col>5</xdr:col>
      <xdr:colOff>73025</xdr:colOff>
      <xdr:row>12</xdr:row>
      <xdr:rowOff>8547</xdr:rowOff>
    </xdr:to>
    <xdr:cxnSp macro="">
      <xdr:nvCxnSpPr>
        <xdr:cNvPr id="53" name="直線コネクタ 52"/>
        <xdr:cNvCxnSpPr/>
      </xdr:nvCxnSpPr>
      <xdr:spPr bwMode="auto">
        <a:xfrm>
          <a:off x="5562600" y="21135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161423</xdr:rowOff>
    </xdr:from>
    <xdr:to>
      <xdr:col>4</xdr:col>
      <xdr:colOff>1117600</xdr:colOff>
      <xdr:row>20</xdr:row>
      <xdr:rowOff>3146</xdr:rowOff>
    </xdr:to>
    <xdr:cxnSp macro="">
      <xdr:nvCxnSpPr>
        <xdr:cNvPr id="54" name="直線コネクタ 53"/>
        <xdr:cNvCxnSpPr/>
      </xdr:nvCxnSpPr>
      <xdr:spPr bwMode="auto">
        <a:xfrm flipV="1">
          <a:off x="5003800" y="3466598"/>
          <a:ext cx="647700" cy="131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122616</xdr:rowOff>
    </xdr:from>
    <xdr:ext cx="762000" cy="259045"/>
    <xdr:sp macro="" textlink="">
      <xdr:nvSpPr>
        <xdr:cNvPr id="55" name="人口1人当たり決算額の推移平均値テキスト130"/>
        <xdr:cNvSpPr txBox="1"/>
      </xdr:nvSpPr>
      <xdr:spPr>
        <a:xfrm>
          <a:off x="5740400" y="29134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115,862</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106089</xdr:rowOff>
    </xdr:from>
    <xdr:to>
      <xdr:col>5</xdr:col>
      <xdr:colOff>34925</xdr:colOff>
      <xdr:row>18</xdr:row>
      <xdr:rowOff>36239</xdr:rowOff>
    </xdr:to>
    <xdr:sp macro="" textlink="">
      <xdr:nvSpPr>
        <xdr:cNvPr id="56" name="フローチャート : 判断 55"/>
        <xdr:cNvSpPr/>
      </xdr:nvSpPr>
      <xdr:spPr bwMode="auto">
        <a:xfrm>
          <a:off x="5600700" y="30683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148584</xdr:rowOff>
    </xdr:from>
    <xdr:to>
      <xdr:col>4</xdr:col>
      <xdr:colOff>469900</xdr:colOff>
      <xdr:row>20</xdr:row>
      <xdr:rowOff>3146</xdr:rowOff>
    </xdr:to>
    <xdr:cxnSp macro="">
      <xdr:nvCxnSpPr>
        <xdr:cNvPr id="57" name="直線コネクタ 56"/>
        <xdr:cNvCxnSpPr/>
      </xdr:nvCxnSpPr>
      <xdr:spPr bwMode="auto">
        <a:xfrm>
          <a:off x="4305300" y="3453759"/>
          <a:ext cx="698500" cy="260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134550</xdr:rowOff>
    </xdr:from>
    <xdr:to>
      <xdr:col>4</xdr:col>
      <xdr:colOff>520700</xdr:colOff>
      <xdr:row>18</xdr:row>
      <xdr:rowOff>64700</xdr:rowOff>
    </xdr:to>
    <xdr:sp macro="" textlink="">
      <xdr:nvSpPr>
        <xdr:cNvPr id="58" name="フローチャート : 判断 57"/>
        <xdr:cNvSpPr/>
      </xdr:nvSpPr>
      <xdr:spPr bwMode="auto">
        <a:xfrm>
          <a:off x="4953000" y="30968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74877</xdr:rowOff>
    </xdr:from>
    <xdr:ext cx="736600" cy="259045"/>
    <xdr:sp macro="" textlink="">
      <xdr:nvSpPr>
        <xdr:cNvPr id="59" name="テキスト ボックス 58"/>
        <xdr:cNvSpPr txBox="1"/>
      </xdr:nvSpPr>
      <xdr:spPr>
        <a:xfrm>
          <a:off x="4622800" y="2865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112,874</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130020</xdr:rowOff>
    </xdr:from>
    <xdr:to>
      <xdr:col>3</xdr:col>
      <xdr:colOff>904875</xdr:colOff>
      <xdr:row>19</xdr:row>
      <xdr:rowOff>148584</xdr:rowOff>
    </xdr:to>
    <xdr:cxnSp macro="">
      <xdr:nvCxnSpPr>
        <xdr:cNvPr id="60" name="直線コネクタ 59"/>
        <xdr:cNvCxnSpPr/>
      </xdr:nvCxnSpPr>
      <xdr:spPr bwMode="auto">
        <a:xfrm>
          <a:off x="3606800" y="3435195"/>
          <a:ext cx="698500" cy="185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102508</xdr:rowOff>
    </xdr:from>
    <xdr:to>
      <xdr:col>3</xdr:col>
      <xdr:colOff>955675</xdr:colOff>
      <xdr:row>18</xdr:row>
      <xdr:rowOff>32658</xdr:rowOff>
    </xdr:to>
    <xdr:sp macro="" textlink="">
      <xdr:nvSpPr>
        <xdr:cNvPr id="61" name="フローチャート : 判断 60"/>
        <xdr:cNvSpPr/>
      </xdr:nvSpPr>
      <xdr:spPr bwMode="auto">
        <a:xfrm>
          <a:off x="4254500" y="30647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42835</xdr:rowOff>
    </xdr:from>
    <xdr:ext cx="762000" cy="259045"/>
    <xdr:sp macro="" textlink="">
      <xdr:nvSpPr>
        <xdr:cNvPr id="62" name="テキスト ボックス 61"/>
        <xdr:cNvSpPr txBox="1"/>
      </xdr:nvSpPr>
      <xdr:spPr>
        <a:xfrm>
          <a:off x="3924300" y="2833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116,238</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130020</xdr:rowOff>
    </xdr:from>
    <xdr:to>
      <xdr:col>3</xdr:col>
      <xdr:colOff>206375</xdr:colOff>
      <xdr:row>19</xdr:row>
      <xdr:rowOff>143059</xdr:rowOff>
    </xdr:to>
    <xdr:cxnSp macro="">
      <xdr:nvCxnSpPr>
        <xdr:cNvPr id="63" name="直線コネクタ 62"/>
        <xdr:cNvCxnSpPr/>
      </xdr:nvCxnSpPr>
      <xdr:spPr bwMode="auto">
        <a:xfrm flipV="1">
          <a:off x="2908300" y="3435195"/>
          <a:ext cx="698500" cy="130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85077</xdr:rowOff>
    </xdr:from>
    <xdr:to>
      <xdr:col>3</xdr:col>
      <xdr:colOff>257175</xdr:colOff>
      <xdr:row>18</xdr:row>
      <xdr:rowOff>15227</xdr:rowOff>
    </xdr:to>
    <xdr:sp macro="" textlink="">
      <xdr:nvSpPr>
        <xdr:cNvPr id="64" name="フローチャート : 判断 63"/>
        <xdr:cNvSpPr/>
      </xdr:nvSpPr>
      <xdr:spPr bwMode="auto">
        <a:xfrm>
          <a:off x="3556000" y="30473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25404</xdr:rowOff>
    </xdr:from>
    <xdr:ext cx="762000" cy="259045"/>
    <xdr:sp macro="" textlink="">
      <xdr:nvSpPr>
        <xdr:cNvPr id="65" name="テキスト ボックス 64"/>
        <xdr:cNvSpPr txBox="1"/>
      </xdr:nvSpPr>
      <xdr:spPr>
        <a:xfrm>
          <a:off x="3225800" y="2816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118,068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135703</xdr:rowOff>
    </xdr:from>
    <xdr:to>
      <xdr:col>2</xdr:col>
      <xdr:colOff>692150</xdr:colOff>
      <xdr:row>18</xdr:row>
      <xdr:rowOff>65853</xdr:rowOff>
    </xdr:to>
    <xdr:sp macro="" textlink="">
      <xdr:nvSpPr>
        <xdr:cNvPr id="66" name="フローチャート : 判断 65"/>
        <xdr:cNvSpPr/>
      </xdr:nvSpPr>
      <xdr:spPr bwMode="auto">
        <a:xfrm>
          <a:off x="2857500" y="30979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76030</xdr:rowOff>
    </xdr:from>
    <xdr:ext cx="762000" cy="259045"/>
    <xdr:sp macro="" textlink="">
      <xdr:nvSpPr>
        <xdr:cNvPr id="67" name="テキスト ボックス 66"/>
        <xdr:cNvSpPr txBox="1"/>
      </xdr:nvSpPr>
      <xdr:spPr>
        <a:xfrm>
          <a:off x="2527300" y="2866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112,753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110623</xdr:rowOff>
    </xdr:from>
    <xdr:to>
      <xdr:col>5</xdr:col>
      <xdr:colOff>34925</xdr:colOff>
      <xdr:row>20</xdr:row>
      <xdr:rowOff>40773</xdr:rowOff>
    </xdr:to>
    <xdr:sp macro="" textlink="">
      <xdr:nvSpPr>
        <xdr:cNvPr id="73" name="円/楕円 72"/>
        <xdr:cNvSpPr/>
      </xdr:nvSpPr>
      <xdr:spPr bwMode="auto">
        <a:xfrm>
          <a:off x="5600700" y="34157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19</xdr:row>
      <xdr:rowOff>19200</xdr:rowOff>
    </xdr:from>
    <xdr:ext cx="762000" cy="259045"/>
    <xdr:sp macro="" textlink="">
      <xdr:nvSpPr>
        <xdr:cNvPr id="74" name="人口1人当たり決算額の推移該当値テキスト130"/>
        <xdr:cNvSpPr txBox="1"/>
      </xdr:nvSpPr>
      <xdr:spPr>
        <a:xfrm>
          <a:off x="5740400" y="332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79,386</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123796</xdr:rowOff>
    </xdr:from>
    <xdr:to>
      <xdr:col>4</xdr:col>
      <xdr:colOff>520700</xdr:colOff>
      <xdr:row>20</xdr:row>
      <xdr:rowOff>53946</xdr:rowOff>
    </xdr:to>
    <xdr:sp macro="" textlink="">
      <xdr:nvSpPr>
        <xdr:cNvPr id="75" name="円/楕円 74"/>
        <xdr:cNvSpPr/>
      </xdr:nvSpPr>
      <xdr:spPr bwMode="auto">
        <a:xfrm>
          <a:off x="4953000" y="34289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20</xdr:row>
      <xdr:rowOff>38723</xdr:rowOff>
    </xdr:from>
    <xdr:ext cx="736600" cy="259045"/>
    <xdr:sp macro="" textlink="">
      <xdr:nvSpPr>
        <xdr:cNvPr id="76" name="テキスト ボックス 75"/>
        <xdr:cNvSpPr txBox="1"/>
      </xdr:nvSpPr>
      <xdr:spPr>
        <a:xfrm>
          <a:off x="4622800" y="3515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78,003</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97784</xdr:rowOff>
    </xdr:from>
    <xdr:to>
      <xdr:col>3</xdr:col>
      <xdr:colOff>955675</xdr:colOff>
      <xdr:row>20</xdr:row>
      <xdr:rowOff>27934</xdr:rowOff>
    </xdr:to>
    <xdr:sp macro="" textlink="">
      <xdr:nvSpPr>
        <xdr:cNvPr id="77" name="円/楕円 76"/>
        <xdr:cNvSpPr/>
      </xdr:nvSpPr>
      <xdr:spPr bwMode="auto">
        <a:xfrm>
          <a:off x="4254500" y="34029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20</xdr:row>
      <xdr:rowOff>12711</xdr:rowOff>
    </xdr:from>
    <xdr:ext cx="762000" cy="259045"/>
    <xdr:sp macro="" textlink="">
      <xdr:nvSpPr>
        <xdr:cNvPr id="78" name="テキスト ボックス 77"/>
        <xdr:cNvSpPr txBox="1"/>
      </xdr:nvSpPr>
      <xdr:spPr>
        <a:xfrm>
          <a:off x="3924300" y="3489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80,734</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79220</xdr:rowOff>
    </xdr:from>
    <xdr:to>
      <xdr:col>3</xdr:col>
      <xdr:colOff>257175</xdr:colOff>
      <xdr:row>20</xdr:row>
      <xdr:rowOff>9370</xdr:rowOff>
    </xdr:to>
    <xdr:sp macro="" textlink="">
      <xdr:nvSpPr>
        <xdr:cNvPr id="79" name="円/楕円 78"/>
        <xdr:cNvSpPr/>
      </xdr:nvSpPr>
      <xdr:spPr bwMode="auto">
        <a:xfrm>
          <a:off x="3556000" y="33843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165597</xdr:rowOff>
    </xdr:from>
    <xdr:ext cx="762000" cy="259045"/>
    <xdr:sp macro="" textlink="">
      <xdr:nvSpPr>
        <xdr:cNvPr id="80" name="テキスト ボックス 79"/>
        <xdr:cNvSpPr txBox="1"/>
      </xdr:nvSpPr>
      <xdr:spPr>
        <a:xfrm>
          <a:off x="3225800" y="347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82,683</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92259</xdr:rowOff>
    </xdr:from>
    <xdr:to>
      <xdr:col>2</xdr:col>
      <xdr:colOff>692150</xdr:colOff>
      <xdr:row>20</xdr:row>
      <xdr:rowOff>22409</xdr:rowOff>
    </xdr:to>
    <xdr:sp macro="" textlink="">
      <xdr:nvSpPr>
        <xdr:cNvPr id="81" name="円/楕円 80"/>
        <xdr:cNvSpPr/>
      </xdr:nvSpPr>
      <xdr:spPr bwMode="auto">
        <a:xfrm>
          <a:off x="2857500" y="33974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20</xdr:row>
      <xdr:rowOff>7186</xdr:rowOff>
    </xdr:from>
    <xdr:ext cx="762000" cy="259045"/>
    <xdr:sp macro="" textlink="">
      <xdr:nvSpPr>
        <xdr:cNvPr id="82" name="テキスト ボックス 81"/>
        <xdr:cNvSpPr txBox="1"/>
      </xdr:nvSpPr>
      <xdr:spPr>
        <a:xfrm>
          <a:off x="2527300" y="3483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81,314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339446</xdr:rowOff>
    </xdr:from>
    <xdr:to>
      <xdr:col>4</xdr:col>
      <xdr:colOff>1117600</xdr:colOff>
      <xdr:row>37</xdr:row>
      <xdr:rowOff>182188</xdr:rowOff>
    </xdr:to>
    <xdr:cxnSp macro="">
      <xdr:nvCxnSpPr>
        <xdr:cNvPr id="111" name="直線コネクタ 110"/>
        <xdr:cNvCxnSpPr/>
      </xdr:nvCxnSpPr>
      <xdr:spPr bwMode="auto">
        <a:xfrm flipV="1">
          <a:off x="5651500" y="6263996"/>
          <a:ext cx="0" cy="104289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154265</xdr:rowOff>
    </xdr:from>
    <xdr:ext cx="762000" cy="259045"/>
    <xdr:sp macro="" textlink="">
      <xdr:nvSpPr>
        <xdr:cNvPr id="112" name="人口1人当たり決算額の推移最小値テキスト445"/>
        <xdr:cNvSpPr txBox="1"/>
      </xdr:nvSpPr>
      <xdr:spPr>
        <a:xfrm>
          <a:off x="5740400" y="7278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13,103</a:t>
          </a:r>
          <a:endParaRPr kumimoji="1" lang="ja-JP" altLang="en-US" sz="1000" b="1">
            <a:latin typeface="ＭＳ Ｐゴシック"/>
          </a:endParaRPr>
        </a:p>
      </xdr:txBody>
    </xdr:sp>
    <xdr:clientData/>
  </xdr:oneCellAnchor>
  <xdr:twoCellAnchor>
    <xdr:from>
      <xdr:col>4</xdr:col>
      <xdr:colOff>1028700</xdr:colOff>
      <xdr:row>37</xdr:row>
      <xdr:rowOff>182188</xdr:rowOff>
    </xdr:from>
    <xdr:to>
      <xdr:col>5</xdr:col>
      <xdr:colOff>73025</xdr:colOff>
      <xdr:row>37</xdr:row>
      <xdr:rowOff>182188</xdr:rowOff>
    </xdr:to>
    <xdr:cxnSp macro="">
      <xdr:nvCxnSpPr>
        <xdr:cNvPr id="113" name="直線コネクタ 112"/>
        <xdr:cNvCxnSpPr/>
      </xdr:nvCxnSpPr>
      <xdr:spPr bwMode="auto">
        <a:xfrm>
          <a:off x="5562600" y="73068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82923</xdr:rowOff>
    </xdr:from>
    <xdr:ext cx="762000" cy="259045"/>
    <xdr:sp macro="" textlink="">
      <xdr:nvSpPr>
        <xdr:cNvPr id="114" name="人口1人当たり決算額の推移最大値テキスト445"/>
        <xdr:cNvSpPr txBox="1"/>
      </xdr:nvSpPr>
      <xdr:spPr>
        <a:xfrm>
          <a:off x="5740400" y="6007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67,848</a:t>
          </a:r>
          <a:endParaRPr kumimoji="1" lang="ja-JP" altLang="en-US" sz="1000" b="1">
            <a:latin typeface="ＭＳ Ｐゴシック"/>
          </a:endParaRPr>
        </a:p>
      </xdr:txBody>
    </xdr:sp>
    <xdr:clientData/>
  </xdr:oneCellAnchor>
  <xdr:twoCellAnchor>
    <xdr:from>
      <xdr:col>4</xdr:col>
      <xdr:colOff>1028700</xdr:colOff>
      <xdr:row>33</xdr:row>
      <xdr:rowOff>339446</xdr:rowOff>
    </xdr:from>
    <xdr:to>
      <xdr:col>5</xdr:col>
      <xdr:colOff>73025</xdr:colOff>
      <xdr:row>33</xdr:row>
      <xdr:rowOff>339446</xdr:rowOff>
    </xdr:to>
    <xdr:cxnSp macro="">
      <xdr:nvCxnSpPr>
        <xdr:cNvPr id="115" name="直線コネクタ 114"/>
        <xdr:cNvCxnSpPr/>
      </xdr:nvCxnSpPr>
      <xdr:spPr bwMode="auto">
        <a:xfrm>
          <a:off x="5562600" y="62639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51143</xdr:rowOff>
    </xdr:from>
    <xdr:to>
      <xdr:col>4</xdr:col>
      <xdr:colOff>1117600</xdr:colOff>
      <xdr:row>36</xdr:row>
      <xdr:rowOff>146317</xdr:rowOff>
    </xdr:to>
    <xdr:cxnSp macro="">
      <xdr:nvCxnSpPr>
        <xdr:cNvPr id="116" name="直線コネクタ 115"/>
        <xdr:cNvCxnSpPr/>
      </xdr:nvCxnSpPr>
      <xdr:spPr bwMode="auto">
        <a:xfrm>
          <a:off x="5003800" y="7004393"/>
          <a:ext cx="647700" cy="951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115720</xdr:rowOff>
    </xdr:from>
    <xdr:ext cx="762000" cy="259045"/>
    <xdr:sp macro="" textlink="">
      <xdr:nvSpPr>
        <xdr:cNvPr id="117" name="人口1人当たり決算額の推移平均値テキスト445"/>
        <xdr:cNvSpPr txBox="1"/>
      </xdr:nvSpPr>
      <xdr:spPr>
        <a:xfrm>
          <a:off x="5740400" y="67260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32,793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270643</xdr:rowOff>
    </xdr:from>
    <xdr:to>
      <xdr:col>5</xdr:col>
      <xdr:colOff>34925</xdr:colOff>
      <xdr:row>36</xdr:row>
      <xdr:rowOff>29343</xdr:rowOff>
    </xdr:to>
    <xdr:sp macro="" textlink="">
      <xdr:nvSpPr>
        <xdr:cNvPr id="118" name="フローチャート : 判断 117"/>
        <xdr:cNvSpPr/>
      </xdr:nvSpPr>
      <xdr:spPr bwMode="auto">
        <a:xfrm>
          <a:off x="5600700" y="6880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43104</xdr:rowOff>
    </xdr:from>
    <xdr:to>
      <xdr:col>4</xdr:col>
      <xdr:colOff>469900</xdr:colOff>
      <xdr:row>36</xdr:row>
      <xdr:rowOff>51143</xdr:rowOff>
    </xdr:to>
    <xdr:cxnSp macro="">
      <xdr:nvCxnSpPr>
        <xdr:cNvPr id="119" name="直線コネクタ 118"/>
        <xdr:cNvCxnSpPr/>
      </xdr:nvCxnSpPr>
      <xdr:spPr bwMode="auto">
        <a:xfrm>
          <a:off x="4305300" y="6996354"/>
          <a:ext cx="698500" cy="80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188119</xdr:rowOff>
    </xdr:from>
    <xdr:to>
      <xdr:col>4</xdr:col>
      <xdr:colOff>520700</xdr:colOff>
      <xdr:row>35</xdr:row>
      <xdr:rowOff>289719</xdr:rowOff>
    </xdr:to>
    <xdr:sp macro="" textlink="">
      <xdr:nvSpPr>
        <xdr:cNvPr id="120" name="フローチャート : 判断 119"/>
        <xdr:cNvSpPr/>
      </xdr:nvSpPr>
      <xdr:spPr bwMode="auto">
        <a:xfrm>
          <a:off x="4953000" y="67984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299896</xdr:rowOff>
    </xdr:from>
    <xdr:ext cx="736600" cy="259045"/>
    <xdr:sp macro="" textlink="">
      <xdr:nvSpPr>
        <xdr:cNvPr id="121" name="テキスト ボックス 120"/>
        <xdr:cNvSpPr txBox="1"/>
      </xdr:nvSpPr>
      <xdr:spPr>
        <a:xfrm>
          <a:off x="4622800" y="65673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37,125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317938</xdr:rowOff>
    </xdr:from>
    <xdr:to>
      <xdr:col>3</xdr:col>
      <xdr:colOff>904875</xdr:colOff>
      <xdr:row>36</xdr:row>
      <xdr:rowOff>43104</xdr:rowOff>
    </xdr:to>
    <xdr:cxnSp macro="">
      <xdr:nvCxnSpPr>
        <xdr:cNvPr id="122" name="直線コネクタ 121"/>
        <xdr:cNvCxnSpPr/>
      </xdr:nvCxnSpPr>
      <xdr:spPr bwMode="auto">
        <a:xfrm>
          <a:off x="3606800" y="6928288"/>
          <a:ext cx="698500" cy="680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138512</xdr:rowOff>
    </xdr:from>
    <xdr:to>
      <xdr:col>3</xdr:col>
      <xdr:colOff>955675</xdr:colOff>
      <xdr:row>35</xdr:row>
      <xdr:rowOff>240112</xdr:rowOff>
    </xdr:to>
    <xdr:sp macro="" textlink="">
      <xdr:nvSpPr>
        <xdr:cNvPr id="123" name="フローチャート : 判断 122"/>
        <xdr:cNvSpPr/>
      </xdr:nvSpPr>
      <xdr:spPr bwMode="auto">
        <a:xfrm>
          <a:off x="4254500" y="674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250289</xdr:rowOff>
    </xdr:from>
    <xdr:ext cx="762000" cy="259045"/>
    <xdr:sp macro="" textlink="">
      <xdr:nvSpPr>
        <xdr:cNvPr id="124" name="テキスト ボックス 123"/>
        <xdr:cNvSpPr txBox="1"/>
      </xdr:nvSpPr>
      <xdr:spPr>
        <a:xfrm>
          <a:off x="3924300" y="651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39,729</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257454</xdr:rowOff>
    </xdr:from>
    <xdr:to>
      <xdr:col>3</xdr:col>
      <xdr:colOff>206375</xdr:colOff>
      <xdr:row>35</xdr:row>
      <xdr:rowOff>317938</xdr:rowOff>
    </xdr:to>
    <xdr:cxnSp macro="">
      <xdr:nvCxnSpPr>
        <xdr:cNvPr id="125" name="直線コネクタ 124"/>
        <xdr:cNvCxnSpPr/>
      </xdr:nvCxnSpPr>
      <xdr:spPr bwMode="auto">
        <a:xfrm>
          <a:off x="2908300" y="6867804"/>
          <a:ext cx="698500" cy="604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61950</xdr:rowOff>
    </xdr:from>
    <xdr:to>
      <xdr:col>3</xdr:col>
      <xdr:colOff>257175</xdr:colOff>
      <xdr:row>35</xdr:row>
      <xdr:rowOff>163550</xdr:rowOff>
    </xdr:to>
    <xdr:sp macro="" textlink="">
      <xdr:nvSpPr>
        <xdr:cNvPr id="126" name="フローチャート : 判断 125"/>
        <xdr:cNvSpPr/>
      </xdr:nvSpPr>
      <xdr:spPr bwMode="auto">
        <a:xfrm>
          <a:off x="3556000" y="66723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173727</xdr:rowOff>
    </xdr:from>
    <xdr:ext cx="762000" cy="259045"/>
    <xdr:sp macro="" textlink="">
      <xdr:nvSpPr>
        <xdr:cNvPr id="127" name="テキスト ボックス 126"/>
        <xdr:cNvSpPr txBox="1"/>
      </xdr:nvSpPr>
      <xdr:spPr>
        <a:xfrm>
          <a:off x="3225800" y="644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43,748</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70142</xdr:rowOff>
    </xdr:from>
    <xdr:to>
      <xdr:col>2</xdr:col>
      <xdr:colOff>692150</xdr:colOff>
      <xdr:row>35</xdr:row>
      <xdr:rowOff>171742</xdr:rowOff>
    </xdr:to>
    <xdr:sp macro="" textlink="">
      <xdr:nvSpPr>
        <xdr:cNvPr id="128" name="フローチャート : 判断 127"/>
        <xdr:cNvSpPr/>
      </xdr:nvSpPr>
      <xdr:spPr bwMode="auto">
        <a:xfrm>
          <a:off x="2857500" y="66804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181919</xdr:rowOff>
    </xdr:from>
    <xdr:ext cx="762000" cy="259045"/>
    <xdr:sp macro="" textlink="">
      <xdr:nvSpPr>
        <xdr:cNvPr id="129" name="テキスト ボックス 128"/>
        <xdr:cNvSpPr txBox="1"/>
      </xdr:nvSpPr>
      <xdr:spPr>
        <a:xfrm>
          <a:off x="2527300" y="644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43,318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95517</xdr:rowOff>
    </xdr:from>
    <xdr:to>
      <xdr:col>5</xdr:col>
      <xdr:colOff>34925</xdr:colOff>
      <xdr:row>37</xdr:row>
      <xdr:rowOff>25667</xdr:rowOff>
    </xdr:to>
    <xdr:sp macro="" textlink="">
      <xdr:nvSpPr>
        <xdr:cNvPr id="135" name="円/楕円 134"/>
        <xdr:cNvSpPr/>
      </xdr:nvSpPr>
      <xdr:spPr bwMode="auto">
        <a:xfrm>
          <a:off x="5600700" y="70487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67594</xdr:rowOff>
    </xdr:from>
    <xdr:ext cx="762000" cy="259045"/>
    <xdr:sp macro="" textlink="">
      <xdr:nvSpPr>
        <xdr:cNvPr id="136" name="人口1人当たり決算額の推移該当値テキスト445"/>
        <xdr:cNvSpPr txBox="1"/>
      </xdr:nvSpPr>
      <xdr:spPr>
        <a:xfrm>
          <a:off x="5740400" y="7020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23,986</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343</xdr:rowOff>
    </xdr:from>
    <xdr:to>
      <xdr:col>4</xdr:col>
      <xdr:colOff>520700</xdr:colOff>
      <xdr:row>36</xdr:row>
      <xdr:rowOff>101943</xdr:rowOff>
    </xdr:to>
    <xdr:sp macro="" textlink="">
      <xdr:nvSpPr>
        <xdr:cNvPr id="137" name="円/楕円 136"/>
        <xdr:cNvSpPr/>
      </xdr:nvSpPr>
      <xdr:spPr bwMode="auto">
        <a:xfrm>
          <a:off x="4953000" y="69535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86720</xdr:rowOff>
    </xdr:from>
    <xdr:ext cx="736600" cy="259045"/>
    <xdr:sp macro="" textlink="">
      <xdr:nvSpPr>
        <xdr:cNvPr id="138" name="テキスト ボックス 137"/>
        <xdr:cNvSpPr txBox="1"/>
      </xdr:nvSpPr>
      <xdr:spPr>
        <a:xfrm>
          <a:off x="4622800" y="70399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28,982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335204</xdr:rowOff>
    </xdr:from>
    <xdr:to>
      <xdr:col>3</xdr:col>
      <xdr:colOff>955675</xdr:colOff>
      <xdr:row>36</xdr:row>
      <xdr:rowOff>93904</xdr:rowOff>
    </xdr:to>
    <xdr:sp macro="" textlink="">
      <xdr:nvSpPr>
        <xdr:cNvPr id="139" name="円/楕円 138"/>
        <xdr:cNvSpPr/>
      </xdr:nvSpPr>
      <xdr:spPr bwMode="auto">
        <a:xfrm>
          <a:off x="4254500" y="69455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78681</xdr:rowOff>
    </xdr:from>
    <xdr:ext cx="762000" cy="259045"/>
    <xdr:sp macro="" textlink="">
      <xdr:nvSpPr>
        <xdr:cNvPr id="140" name="テキスト ボックス 139"/>
        <xdr:cNvSpPr txBox="1"/>
      </xdr:nvSpPr>
      <xdr:spPr>
        <a:xfrm>
          <a:off x="3924300" y="7031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29,404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267138</xdr:rowOff>
    </xdr:from>
    <xdr:to>
      <xdr:col>3</xdr:col>
      <xdr:colOff>257175</xdr:colOff>
      <xdr:row>36</xdr:row>
      <xdr:rowOff>25838</xdr:rowOff>
    </xdr:to>
    <xdr:sp macro="" textlink="">
      <xdr:nvSpPr>
        <xdr:cNvPr id="141" name="円/楕円 140"/>
        <xdr:cNvSpPr/>
      </xdr:nvSpPr>
      <xdr:spPr bwMode="auto">
        <a:xfrm>
          <a:off x="3556000" y="68774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10615</xdr:rowOff>
    </xdr:from>
    <xdr:ext cx="762000" cy="259045"/>
    <xdr:sp macro="" textlink="">
      <xdr:nvSpPr>
        <xdr:cNvPr id="142" name="テキスト ボックス 141"/>
        <xdr:cNvSpPr txBox="1"/>
      </xdr:nvSpPr>
      <xdr:spPr>
        <a:xfrm>
          <a:off x="3225800" y="6963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32,977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206654</xdr:rowOff>
    </xdr:from>
    <xdr:to>
      <xdr:col>2</xdr:col>
      <xdr:colOff>692150</xdr:colOff>
      <xdr:row>35</xdr:row>
      <xdr:rowOff>308254</xdr:rowOff>
    </xdr:to>
    <xdr:sp macro="" textlink="">
      <xdr:nvSpPr>
        <xdr:cNvPr id="143" name="円/楕円 142"/>
        <xdr:cNvSpPr/>
      </xdr:nvSpPr>
      <xdr:spPr bwMode="auto">
        <a:xfrm>
          <a:off x="2857500" y="68170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293031</xdr:rowOff>
    </xdr:from>
    <xdr:ext cx="762000" cy="259045"/>
    <xdr:sp macro="" textlink="">
      <xdr:nvSpPr>
        <xdr:cNvPr id="144" name="テキスト ボックス 143"/>
        <xdr:cNvSpPr txBox="1"/>
      </xdr:nvSpPr>
      <xdr:spPr>
        <a:xfrm>
          <a:off x="2527300" y="6903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36,152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青森県板柳町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こ実質収支は、５ポイント前後で推移している。</a:t>
          </a:r>
        </a:p>
        <a:p>
          <a:r>
            <a:rPr kumimoji="1" lang="ja-JP" altLang="en-US" sz="1400">
              <a:latin typeface="ＭＳ ゴシック" pitchFamily="49" charset="-128"/>
              <a:ea typeface="ＭＳ ゴシック" pitchFamily="49" charset="-128"/>
            </a:rPr>
            <a:t>財政調整基金残高は、平成２６年度においては、標準財政規模の減少等により、財政規模比１５．３６ポイントと増加した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青森県板柳町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板柳中央病院事業会計については、平成２２年３月に経営健全化計画を策定し、平成２５年度に赤字を解消した。</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青森県板柳町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元利償還金</a:t>
          </a:r>
          <a:r>
            <a:rPr lang="ja-JP" altLang="en-US" sz="1100" b="0" i="0">
              <a:solidFill>
                <a:schemeClr val="dk1"/>
              </a:solidFill>
              <a:effectLst/>
              <a:latin typeface="+mn-lt"/>
              <a:ea typeface="+mn-ea"/>
              <a:cs typeface="+mn-cs"/>
            </a:rPr>
            <a:t>と</a:t>
          </a:r>
          <a:r>
            <a:rPr lang="ja-JP" altLang="ja-JP" sz="1100" b="0" i="0">
              <a:solidFill>
                <a:schemeClr val="dk1"/>
              </a:solidFill>
              <a:effectLst/>
              <a:latin typeface="+mn-lt"/>
              <a:ea typeface="+mn-ea"/>
              <a:cs typeface="+mn-cs"/>
            </a:rPr>
            <a:t>公営企業債の元利償還金に対する繰入金は、</a:t>
          </a:r>
          <a:r>
            <a:rPr lang="ja-JP" altLang="en-US" sz="1100" b="0" i="0">
              <a:solidFill>
                <a:schemeClr val="dk1"/>
              </a:solidFill>
              <a:effectLst/>
              <a:latin typeface="+mn-lt"/>
              <a:ea typeface="+mn-ea"/>
              <a:cs typeface="+mn-cs"/>
            </a:rPr>
            <a:t>年々減少している。今後も</a:t>
          </a:r>
          <a:r>
            <a:rPr lang="ja-JP" altLang="ja-JP" sz="1100" b="0" i="0">
              <a:solidFill>
                <a:schemeClr val="dk1"/>
              </a:solidFill>
              <a:effectLst/>
              <a:latin typeface="+mn-lt"/>
              <a:ea typeface="+mn-ea"/>
              <a:cs typeface="+mn-cs"/>
            </a:rPr>
            <a:t>公営企業の適正な事業実施による実質公債費率抑制に努める。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青森県板柳町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一般会計等に係る地方債の現在高は</a:t>
          </a:r>
          <a:r>
            <a:rPr lang="ja-JP" altLang="en-US" sz="1100" b="0" i="0" baseline="0">
              <a:solidFill>
                <a:schemeClr val="dk1"/>
              </a:solidFill>
              <a:effectLst/>
              <a:latin typeface="+mn-lt"/>
              <a:ea typeface="+mn-ea"/>
              <a:cs typeface="+mn-cs"/>
            </a:rPr>
            <a:t>年々</a:t>
          </a:r>
          <a:r>
            <a:rPr lang="ja-JP" altLang="ja-JP" sz="1100" b="0" i="0" baseline="0">
              <a:solidFill>
                <a:schemeClr val="dk1"/>
              </a:solidFill>
              <a:effectLst/>
              <a:latin typeface="+mn-lt"/>
              <a:ea typeface="+mn-ea"/>
              <a:cs typeface="+mn-cs"/>
            </a:rPr>
            <a:t>減少している</a:t>
          </a:r>
          <a:r>
            <a:rPr lang="ja-JP" altLang="en-US" sz="1100" b="0" i="0" baseline="0">
              <a:solidFill>
                <a:schemeClr val="dk1"/>
              </a:solidFill>
              <a:effectLst/>
              <a:latin typeface="+mn-lt"/>
              <a:ea typeface="+mn-ea"/>
              <a:cs typeface="+mn-cs"/>
            </a:rPr>
            <a:t>ため、将来負担額が減少している。それに対し充当可能基金が</a:t>
          </a:r>
          <a:r>
            <a:rPr lang="ja-JP" altLang="ja-JP" sz="1100" b="0" i="0" baseline="0">
              <a:solidFill>
                <a:schemeClr val="dk1"/>
              </a:solidFill>
              <a:effectLst/>
              <a:latin typeface="+mn-lt"/>
              <a:ea typeface="+mn-ea"/>
              <a:cs typeface="+mn-cs"/>
            </a:rPr>
            <a:t>年々</a:t>
          </a:r>
          <a:r>
            <a:rPr lang="ja-JP" altLang="en-US" sz="1100" b="0" i="0" baseline="0">
              <a:solidFill>
                <a:schemeClr val="dk1"/>
              </a:solidFill>
              <a:effectLst/>
              <a:latin typeface="+mn-lt"/>
              <a:ea typeface="+mn-ea"/>
              <a:cs typeface="+mn-cs"/>
            </a:rPr>
            <a:t>増加している。今後も</a:t>
          </a:r>
          <a:r>
            <a:rPr lang="ja-JP" altLang="ja-JP" sz="1100" b="0" i="0" baseline="0">
              <a:solidFill>
                <a:schemeClr val="dk1"/>
              </a:solidFill>
              <a:effectLst/>
              <a:latin typeface="+mn-lt"/>
              <a:ea typeface="+mn-ea"/>
              <a:cs typeface="+mn-cs"/>
            </a:rPr>
            <a:t>適正な事業実施に努め、将来負担比率の抑制に努める。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6074209</v>
      </c>
      <c r="BO4" s="379"/>
      <c r="BP4" s="379"/>
      <c r="BQ4" s="379"/>
      <c r="BR4" s="379"/>
      <c r="BS4" s="379"/>
      <c r="BT4" s="379"/>
      <c r="BU4" s="380"/>
      <c r="BV4" s="378">
        <v>6221202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5.4</v>
      </c>
      <c r="CU4" s="556"/>
      <c r="CV4" s="556"/>
      <c r="CW4" s="556"/>
      <c r="CX4" s="556"/>
      <c r="CY4" s="556"/>
      <c r="CZ4" s="556"/>
      <c r="DA4" s="557"/>
      <c r="DB4" s="555">
        <v>6.5</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5838147</v>
      </c>
      <c r="BO5" s="384"/>
      <c r="BP5" s="384"/>
      <c r="BQ5" s="384"/>
      <c r="BR5" s="384"/>
      <c r="BS5" s="384"/>
      <c r="BT5" s="384"/>
      <c r="BU5" s="385"/>
      <c r="BV5" s="383">
        <v>5960381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85.5</v>
      </c>
      <c r="CU5" s="354"/>
      <c r="CV5" s="354"/>
      <c r="CW5" s="354"/>
      <c r="CX5" s="354"/>
      <c r="CY5" s="354"/>
      <c r="CZ5" s="354"/>
      <c r="DA5" s="355"/>
      <c r="DB5" s="353">
        <v>81.900000000000006</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236062</v>
      </c>
      <c r="BO6" s="384"/>
      <c r="BP6" s="384"/>
      <c r="BQ6" s="384"/>
      <c r="BR6" s="384"/>
      <c r="BS6" s="384"/>
      <c r="BT6" s="384"/>
      <c r="BU6" s="385"/>
      <c r="BV6" s="383">
        <v>260821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90.5</v>
      </c>
      <c r="CU6" s="530"/>
      <c r="CV6" s="530"/>
      <c r="CW6" s="530"/>
      <c r="CX6" s="530"/>
      <c r="CY6" s="530"/>
      <c r="CZ6" s="530"/>
      <c r="DA6" s="531"/>
      <c r="DB6" s="529">
        <v>87</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20876</v>
      </c>
      <c r="BO7" s="384"/>
      <c r="BP7" s="384"/>
      <c r="BQ7" s="384"/>
      <c r="BR7" s="384"/>
      <c r="BS7" s="384"/>
      <c r="BT7" s="384"/>
      <c r="BU7" s="385"/>
      <c r="BV7" s="383">
        <v>29</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3952670</v>
      </c>
      <c r="CU7" s="384"/>
      <c r="CV7" s="384"/>
      <c r="CW7" s="384"/>
      <c r="CX7" s="384"/>
      <c r="CY7" s="384"/>
      <c r="CZ7" s="384"/>
      <c r="DA7" s="385"/>
      <c r="DB7" s="383">
        <v>4014207</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215186</v>
      </c>
      <c r="BO8" s="384"/>
      <c r="BP8" s="384"/>
      <c r="BQ8" s="384"/>
      <c r="BR8" s="384"/>
      <c r="BS8" s="384"/>
      <c r="BT8" s="384"/>
      <c r="BU8" s="385"/>
      <c r="BV8" s="383">
        <v>260792</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0.25</v>
      </c>
      <c r="CU8" s="493"/>
      <c r="CV8" s="493"/>
      <c r="CW8" s="493"/>
      <c r="CX8" s="493"/>
      <c r="CY8" s="493"/>
      <c r="CZ8" s="493"/>
      <c r="DA8" s="494"/>
      <c r="DB8" s="492">
        <v>0.24</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15227</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-45606</v>
      </c>
      <c r="BO9" s="384"/>
      <c r="BP9" s="384"/>
      <c r="BQ9" s="384"/>
      <c r="BR9" s="384"/>
      <c r="BS9" s="384"/>
      <c r="BT9" s="384"/>
      <c r="BU9" s="385"/>
      <c r="BV9" s="383">
        <v>31826</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9.9</v>
      </c>
      <c r="CU9" s="354"/>
      <c r="CV9" s="354"/>
      <c r="CW9" s="354"/>
      <c r="CX9" s="354"/>
      <c r="CY9" s="354"/>
      <c r="CZ9" s="354"/>
      <c r="DA9" s="355"/>
      <c r="DB9" s="353">
        <v>9.5</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16222</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140833</v>
      </c>
      <c r="BO10" s="384"/>
      <c r="BP10" s="384"/>
      <c r="BQ10" s="384"/>
      <c r="BR10" s="384"/>
      <c r="BS10" s="384"/>
      <c r="BT10" s="384"/>
      <c r="BU10" s="385"/>
      <c r="BV10" s="383">
        <v>232851</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v>200</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14633</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96549</v>
      </c>
      <c r="BO12" s="384"/>
      <c r="BP12" s="384"/>
      <c r="BQ12" s="384"/>
      <c r="BR12" s="384"/>
      <c r="BS12" s="384"/>
      <c r="BT12" s="384"/>
      <c r="BU12" s="385"/>
      <c r="BV12" s="383">
        <v>234655</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14608</v>
      </c>
      <c r="S13" s="485"/>
      <c r="T13" s="485"/>
      <c r="U13" s="485"/>
      <c r="V13" s="486"/>
      <c r="W13" s="472" t="s">
        <v>123</v>
      </c>
      <c r="X13" s="396"/>
      <c r="Y13" s="396"/>
      <c r="Z13" s="396"/>
      <c r="AA13" s="396"/>
      <c r="AB13" s="397"/>
      <c r="AC13" s="359">
        <v>3119</v>
      </c>
      <c r="AD13" s="360"/>
      <c r="AE13" s="360"/>
      <c r="AF13" s="360"/>
      <c r="AG13" s="361"/>
      <c r="AH13" s="359">
        <v>3353</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-1122</v>
      </c>
      <c r="BO13" s="384"/>
      <c r="BP13" s="384"/>
      <c r="BQ13" s="384"/>
      <c r="BR13" s="384"/>
      <c r="BS13" s="384"/>
      <c r="BT13" s="384"/>
      <c r="BU13" s="385"/>
      <c r="BV13" s="383">
        <v>30022</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11.9</v>
      </c>
      <c r="CU13" s="354"/>
      <c r="CV13" s="354"/>
      <c r="CW13" s="354"/>
      <c r="CX13" s="354"/>
      <c r="CY13" s="354"/>
      <c r="CZ13" s="354"/>
      <c r="DA13" s="355"/>
      <c r="DB13" s="353">
        <v>13.1</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14861</v>
      </c>
      <c r="S14" s="485"/>
      <c r="T14" s="485"/>
      <c r="U14" s="485"/>
      <c r="V14" s="486"/>
      <c r="W14" s="487"/>
      <c r="X14" s="399"/>
      <c r="Y14" s="399"/>
      <c r="Z14" s="399"/>
      <c r="AA14" s="399"/>
      <c r="AB14" s="400"/>
      <c r="AC14" s="477">
        <v>38.5</v>
      </c>
      <c r="AD14" s="478"/>
      <c r="AE14" s="478"/>
      <c r="AF14" s="478"/>
      <c r="AG14" s="479"/>
      <c r="AH14" s="477">
        <v>38.1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84.7</v>
      </c>
      <c r="CU14" s="456"/>
      <c r="CV14" s="456"/>
      <c r="CW14" s="456"/>
      <c r="CX14" s="456"/>
      <c r="CY14" s="456"/>
      <c r="CZ14" s="456"/>
      <c r="DA14" s="457"/>
      <c r="DB14" s="488">
        <v>119.9</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14836</v>
      </c>
      <c r="S15" s="485"/>
      <c r="T15" s="485"/>
      <c r="U15" s="485"/>
      <c r="V15" s="486"/>
      <c r="W15" s="472" t="s">
        <v>130</v>
      </c>
      <c r="X15" s="396"/>
      <c r="Y15" s="396"/>
      <c r="Z15" s="396"/>
      <c r="AA15" s="396"/>
      <c r="AB15" s="397"/>
      <c r="AC15" s="359">
        <v>1320</v>
      </c>
      <c r="AD15" s="360"/>
      <c r="AE15" s="360"/>
      <c r="AF15" s="360"/>
      <c r="AG15" s="361"/>
      <c r="AH15" s="359">
        <v>1546</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892290</v>
      </c>
      <c r="BO15" s="379"/>
      <c r="BP15" s="379"/>
      <c r="BQ15" s="379"/>
      <c r="BR15" s="379"/>
      <c r="BS15" s="379"/>
      <c r="BT15" s="379"/>
      <c r="BU15" s="380"/>
      <c r="BV15" s="378">
        <v>866887</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16.3</v>
      </c>
      <c r="AD16" s="478"/>
      <c r="AE16" s="478"/>
      <c r="AF16" s="478"/>
      <c r="AG16" s="479"/>
      <c r="AH16" s="477">
        <v>17.600000000000001</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3495286</v>
      </c>
      <c r="BO16" s="384"/>
      <c r="BP16" s="384"/>
      <c r="BQ16" s="384"/>
      <c r="BR16" s="384"/>
      <c r="BS16" s="384"/>
      <c r="BT16" s="384"/>
      <c r="BU16" s="385"/>
      <c r="BV16" s="383">
        <v>3545264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3652</v>
      </c>
      <c r="AD17" s="360"/>
      <c r="AE17" s="360"/>
      <c r="AF17" s="360"/>
      <c r="AG17" s="361"/>
      <c r="AH17" s="359">
        <v>3887</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1132485</v>
      </c>
      <c r="BO17" s="384"/>
      <c r="BP17" s="384"/>
      <c r="BQ17" s="384"/>
      <c r="BR17" s="384"/>
      <c r="BS17" s="384"/>
      <c r="BT17" s="384"/>
      <c r="BU17" s="385"/>
      <c r="BV17" s="383">
        <v>1103658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41.88</v>
      </c>
      <c r="M18" s="448"/>
      <c r="N18" s="448"/>
      <c r="O18" s="448"/>
      <c r="P18" s="448"/>
      <c r="Q18" s="448"/>
      <c r="R18" s="449"/>
      <c r="S18" s="449"/>
      <c r="T18" s="449"/>
      <c r="U18" s="449"/>
      <c r="V18" s="450"/>
      <c r="W18" s="464"/>
      <c r="X18" s="465"/>
      <c r="Y18" s="465"/>
      <c r="Z18" s="465"/>
      <c r="AA18" s="465"/>
      <c r="AB18" s="473"/>
      <c r="AC18" s="347">
        <v>45.1</v>
      </c>
      <c r="AD18" s="348"/>
      <c r="AE18" s="348"/>
      <c r="AF18" s="348"/>
      <c r="AG18" s="451"/>
      <c r="AH18" s="347">
        <v>44.2</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3353167</v>
      </c>
      <c r="BO18" s="384"/>
      <c r="BP18" s="384"/>
      <c r="BQ18" s="384"/>
      <c r="BR18" s="384"/>
      <c r="BS18" s="384"/>
      <c r="BT18" s="384"/>
      <c r="BU18" s="385"/>
      <c r="BV18" s="383">
        <v>3289054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364</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4672909</v>
      </c>
      <c r="BO19" s="384"/>
      <c r="BP19" s="384"/>
      <c r="BQ19" s="384"/>
      <c r="BR19" s="384"/>
      <c r="BS19" s="384"/>
      <c r="BT19" s="384"/>
      <c r="BU19" s="385"/>
      <c r="BV19" s="383">
        <v>4974364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4770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4747016</v>
      </c>
      <c r="BO23" s="384"/>
      <c r="BP23" s="384"/>
      <c r="BQ23" s="384"/>
      <c r="BR23" s="384"/>
      <c r="BS23" s="384"/>
      <c r="BT23" s="384"/>
      <c r="BU23" s="385"/>
      <c r="BV23" s="383">
        <v>4899510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6390</v>
      </c>
      <c r="R24" s="360"/>
      <c r="S24" s="360"/>
      <c r="T24" s="360"/>
      <c r="U24" s="360"/>
      <c r="V24" s="361"/>
      <c r="W24" s="425"/>
      <c r="X24" s="416"/>
      <c r="Y24" s="417"/>
      <c r="Z24" s="356" t="s">
        <v>153</v>
      </c>
      <c r="AA24" s="357"/>
      <c r="AB24" s="357"/>
      <c r="AC24" s="357"/>
      <c r="AD24" s="357"/>
      <c r="AE24" s="357"/>
      <c r="AF24" s="357"/>
      <c r="AG24" s="358"/>
      <c r="AH24" s="359">
        <v>98</v>
      </c>
      <c r="AI24" s="360"/>
      <c r="AJ24" s="360"/>
      <c r="AK24" s="360"/>
      <c r="AL24" s="361"/>
      <c r="AM24" s="359">
        <v>287140</v>
      </c>
      <c r="AN24" s="360"/>
      <c r="AO24" s="360"/>
      <c r="AP24" s="360"/>
      <c r="AQ24" s="360"/>
      <c r="AR24" s="361"/>
      <c r="AS24" s="359">
        <v>2930</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4586519</v>
      </c>
      <c r="BO24" s="384"/>
      <c r="BP24" s="384"/>
      <c r="BQ24" s="384"/>
      <c r="BR24" s="384"/>
      <c r="BS24" s="384"/>
      <c r="BT24" s="384"/>
      <c r="BU24" s="385"/>
      <c r="BV24" s="383">
        <v>4674691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5520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371194</v>
      </c>
      <c r="BO25" s="379"/>
      <c r="BP25" s="379"/>
      <c r="BQ25" s="379"/>
      <c r="BR25" s="379"/>
      <c r="BS25" s="379"/>
      <c r="BT25" s="379"/>
      <c r="BU25" s="380"/>
      <c r="BV25" s="378">
        <v>314195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5230</v>
      </c>
      <c r="R26" s="360"/>
      <c r="S26" s="360"/>
      <c r="T26" s="360"/>
      <c r="U26" s="360"/>
      <c r="V26" s="361"/>
      <c r="W26" s="425"/>
      <c r="X26" s="416"/>
      <c r="Y26" s="417"/>
      <c r="Z26" s="356" t="s">
        <v>159</v>
      </c>
      <c r="AA26" s="438"/>
      <c r="AB26" s="438"/>
      <c r="AC26" s="438"/>
      <c r="AD26" s="438"/>
      <c r="AE26" s="438"/>
      <c r="AF26" s="438"/>
      <c r="AG26" s="439"/>
      <c r="AH26" s="359">
        <v>16</v>
      </c>
      <c r="AI26" s="360"/>
      <c r="AJ26" s="360"/>
      <c r="AK26" s="360"/>
      <c r="AL26" s="361"/>
      <c r="AM26" s="359">
        <v>46160</v>
      </c>
      <c r="AN26" s="360"/>
      <c r="AO26" s="360"/>
      <c r="AP26" s="360"/>
      <c r="AQ26" s="360"/>
      <c r="AR26" s="361"/>
      <c r="AS26" s="359">
        <v>2885</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2860</v>
      </c>
      <c r="R27" s="360"/>
      <c r="S27" s="360"/>
      <c r="T27" s="360"/>
      <c r="U27" s="360"/>
      <c r="V27" s="361"/>
      <c r="W27" s="425"/>
      <c r="X27" s="416"/>
      <c r="Y27" s="417"/>
      <c r="Z27" s="356" t="s">
        <v>162</v>
      </c>
      <c r="AA27" s="357"/>
      <c r="AB27" s="357"/>
      <c r="AC27" s="357"/>
      <c r="AD27" s="357"/>
      <c r="AE27" s="357"/>
      <c r="AF27" s="357"/>
      <c r="AG27" s="358"/>
      <c r="AH27" s="359">
        <v>1</v>
      </c>
      <c r="AI27" s="360"/>
      <c r="AJ27" s="360"/>
      <c r="AK27" s="360"/>
      <c r="AL27" s="361"/>
      <c r="AM27" s="359" t="s">
        <v>163</v>
      </c>
      <c r="AN27" s="360"/>
      <c r="AO27" s="360"/>
      <c r="AP27" s="360"/>
      <c r="AQ27" s="360"/>
      <c r="AR27" s="361"/>
      <c r="AS27" s="359" t="s">
        <v>163</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2470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607194</v>
      </c>
      <c r="BO28" s="379"/>
      <c r="BP28" s="379"/>
      <c r="BQ28" s="379"/>
      <c r="BR28" s="379"/>
      <c r="BS28" s="379"/>
      <c r="BT28" s="379"/>
      <c r="BU28" s="380"/>
      <c r="BV28" s="378">
        <v>482910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10</v>
      </c>
      <c r="M29" s="360"/>
      <c r="N29" s="360"/>
      <c r="O29" s="360"/>
      <c r="P29" s="361"/>
      <c r="Q29" s="359">
        <v>2350</v>
      </c>
      <c r="R29" s="360"/>
      <c r="S29" s="360"/>
      <c r="T29" s="360"/>
      <c r="U29" s="360"/>
      <c r="V29" s="361"/>
      <c r="W29" s="426"/>
      <c r="X29" s="427"/>
      <c r="Y29" s="428"/>
      <c r="Z29" s="356" t="s">
        <v>170</v>
      </c>
      <c r="AA29" s="357"/>
      <c r="AB29" s="357"/>
      <c r="AC29" s="357"/>
      <c r="AD29" s="357"/>
      <c r="AE29" s="357"/>
      <c r="AF29" s="357"/>
      <c r="AG29" s="358"/>
      <c r="AH29" s="359">
        <v>99</v>
      </c>
      <c r="AI29" s="360"/>
      <c r="AJ29" s="360"/>
      <c r="AK29" s="360"/>
      <c r="AL29" s="361"/>
      <c r="AM29" s="359">
        <v>290323</v>
      </c>
      <c r="AN29" s="360"/>
      <c r="AO29" s="360"/>
      <c r="AP29" s="360"/>
      <c r="AQ29" s="360"/>
      <c r="AR29" s="361"/>
      <c r="AS29" s="359">
        <v>2933</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1027860</v>
      </c>
      <c r="BO29" s="384"/>
      <c r="BP29" s="384"/>
      <c r="BQ29" s="384"/>
      <c r="BR29" s="384"/>
      <c r="BS29" s="384"/>
      <c r="BT29" s="384"/>
      <c r="BU29" s="385"/>
      <c r="BV29" s="383">
        <v>896091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95.3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482258</v>
      </c>
      <c r="BO30" s="387"/>
      <c r="BP30" s="387"/>
      <c r="BQ30" s="387"/>
      <c r="BR30" s="387"/>
      <c r="BS30" s="387"/>
      <c r="BT30" s="387"/>
      <c r="BU30" s="388"/>
      <c r="BV30" s="386">
        <v>446988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IF('各会計、関係団体の財政状況及び健全化判断比率'!B34="","",'各会計、関係団体の財政状況及び健全化判断比率'!B34)</f>
        <v>農業集落排水事業特別会計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津軽広域水道企業団（津軽事業部）</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板柳町産業振興公社りんごワーク研究所</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6</v>
      </c>
      <c r="AN35" s="343"/>
      <c r="AO35" s="342" t="str">
        <f>IF('各会計、関係団体の財政状況及び健全化判断比率'!B32="","",'各会計、関係団体の財政状況及び健全化判断比率'!B32)</f>
        <v>板柳中央病院事業会計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青森県市町村総合事務組合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7</v>
      </c>
      <c r="AN36" s="343"/>
      <c r="AO36" s="342" t="str">
        <f>IF('各会計、関係団体の財政状況及び健全化判断比率'!B33="","",'各会計、関係団体の財政状況及び健全化判断比率'!B33)</f>
        <v>公共下水道事業会計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津軽広域連合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西北五広域福祉事務組合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弘前地区環境整備事務組合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青森県市町村職員退職手当組合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青森県交通災害共済組合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青森県後期高齢者医療広域連合一般会計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青森県後期高齢者医療広域連合後期高齢者医療特別会計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18</v>
      </c>
      <c r="BX43" s="343"/>
      <c r="BY43" s="342" t="str">
        <f>IF('各会計、関係団体の財政状況及び健全化判断比率'!B77="","",'各会計、関係団体の財政状況及び健全化判断比率'!B77)</f>
        <v>弘前地区消防事務組合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516</v>
      </c>
      <c r="J40" s="79" t="s">
        <v>517</v>
      </c>
      <c r="K40" s="79" t="s">
        <v>518</v>
      </c>
      <c r="L40" s="79" t="s">
        <v>519</v>
      </c>
      <c r="M40" s="80" t="s">
        <v>520</v>
      </c>
    </row>
    <row r="41" spans="2:13" ht="27.75" customHeight="1" x14ac:dyDescent="0.15">
      <c r="B41" s="1181" t="s">
        <v>24</v>
      </c>
      <c r="C41" s="1182"/>
      <c r="D41" s="81"/>
      <c r="E41" s="1183" t="s">
        <v>25</v>
      </c>
      <c r="F41" s="1183"/>
      <c r="G41" s="1183"/>
      <c r="H41" s="1184"/>
      <c r="I41" s="82">
        <v>5286</v>
      </c>
      <c r="J41" s="83">
        <v>5061</v>
      </c>
      <c r="K41" s="83">
        <v>5055</v>
      </c>
      <c r="L41" s="83">
        <v>4900</v>
      </c>
      <c r="M41" s="84">
        <v>4747</v>
      </c>
    </row>
    <row r="42" spans="2:13" ht="27.75" customHeight="1" x14ac:dyDescent="0.15">
      <c r="B42" s="1171"/>
      <c r="C42" s="1172"/>
      <c r="D42" s="85"/>
      <c r="E42" s="1175" t="s">
        <v>26</v>
      </c>
      <c r="F42" s="1175"/>
      <c r="G42" s="1175"/>
      <c r="H42" s="1176"/>
      <c r="I42" s="86">
        <v>70</v>
      </c>
      <c r="J42" s="87">
        <v>66</v>
      </c>
      <c r="K42" s="87">
        <v>54</v>
      </c>
      <c r="L42" s="87">
        <v>43</v>
      </c>
      <c r="M42" s="88">
        <v>34</v>
      </c>
    </row>
    <row r="43" spans="2:13" ht="27.75" customHeight="1" x14ac:dyDescent="0.15">
      <c r="B43" s="1171"/>
      <c r="C43" s="1172"/>
      <c r="D43" s="85"/>
      <c r="E43" s="1175" t="s">
        <v>27</v>
      </c>
      <c r="F43" s="1175"/>
      <c r="G43" s="1175"/>
      <c r="H43" s="1176"/>
      <c r="I43" s="86">
        <v>7291</v>
      </c>
      <c r="J43" s="87">
        <v>7472</v>
      </c>
      <c r="K43" s="87">
        <v>7383</v>
      </c>
      <c r="L43" s="87">
        <v>7356</v>
      </c>
      <c r="M43" s="88">
        <v>6389</v>
      </c>
    </row>
    <row r="44" spans="2:13" ht="27.75" customHeight="1" x14ac:dyDescent="0.15">
      <c r="B44" s="1171"/>
      <c r="C44" s="1172"/>
      <c r="D44" s="85"/>
      <c r="E44" s="1175" t="s">
        <v>28</v>
      </c>
      <c r="F44" s="1175"/>
      <c r="G44" s="1175"/>
      <c r="H44" s="1176"/>
      <c r="I44" s="86">
        <v>160</v>
      </c>
      <c r="J44" s="87">
        <v>135</v>
      </c>
      <c r="K44" s="87">
        <v>107</v>
      </c>
      <c r="L44" s="87">
        <v>82</v>
      </c>
      <c r="M44" s="88">
        <v>228</v>
      </c>
    </row>
    <row r="45" spans="2:13" ht="27.75" customHeight="1" x14ac:dyDescent="0.15">
      <c r="B45" s="1171"/>
      <c r="C45" s="1172"/>
      <c r="D45" s="85"/>
      <c r="E45" s="1175" t="s">
        <v>29</v>
      </c>
      <c r="F45" s="1175"/>
      <c r="G45" s="1175"/>
      <c r="H45" s="1176"/>
      <c r="I45" s="86">
        <v>1571</v>
      </c>
      <c r="J45" s="87">
        <v>1547</v>
      </c>
      <c r="K45" s="87">
        <v>1406</v>
      </c>
      <c r="L45" s="87">
        <v>1129</v>
      </c>
      <c r="M45" s="88">
        <v>1006</v>
      </c>
    </row>
    <row r="46" spans="2:13" ht="27.75" customHeight="1" x14ac:dyDescent="0.15">
      <c r="B46" s="1171"/>
      <c r="C46" s="1172"/>
      <c r="D46" s="85"/>
      <c r="E46" s="1175" t="s">
        <v>30</v>
      </c>
      <c r="F46" s="1175"/>
      <c r="G46" s="1175"/>
      <c r="H46" s="1176"/>
      <c r="I46" s="86" t="s">
        <v>478</v>
      </c>
      <c r="J46" s="87" t="s">
        <v>478</v>
      </c>
      <c r="K46" s="87" t="s">
        <v>478</v>
      </c>
      <c r="L46" s="87" t="s">
        <v>478</v>
      </c>
      <c r="M46" s="88" t="s">
        <v>478</v>
      </c>
    </row>
    <row r="47" spans="2:13" ht="27.75" customHeight="1" x14ac:dyDescent="0.15">
      <c r="B47" s="1171"/>
      <c r="C47" s="1172"/>
      <c r="D47" s="85"/>
      <c r="E47" s="1175" t="s">
        <v>31</v>
      </c>
      <c r="F47" s="1175"/>
      <c r="G47" s="1175"/>
      <c r="H47" s="1176"/>
      <c r="I47" s="86" t="s">
        <v>478</v>
      </c>
      <c r="J47" s="87" t="s">
        <v>478</v>
      </c>
      <c r="K47" s="87" t="s">
        <v>478</v>
      </c>
      <c r="L47" s="87" t="s">
        <v>478</v>
      </c>
      <c r="M47" s="88" t="s">
        <v>478</v>
      </c>
    </row>
    <row r="48" spans="2:13" ht="27.75" customHeight="1" x14ac:dyDescent="0.15">
      <c r="B48" s="1173"/>
      <c r="C48" s="1174"/>
      <c r="D48" s="85"/>
      <c r="E48" s="1175" t="s">
        <v>32</v>
      </c>
      <c r="F48" s="1175"/>
      <c r="G48" s="1175"/>
      <c r="H48" s="1176"/>
      <c r="I48" s="86" t="s">
        <v>478</v>
      </c>
      <c r="J48" s="87" t="s">
        <v>478</v>
      </c>
      <c r="K48" s="87" t="s">
        <v>478</v>
      </c>
      <c r="L48" s="87" t="s">
        <v>478</v>
      </c>
      <c r="M48" s="88" t="s">
        <v>478</v>
      </c>
    </row>
    <row r="49" spans="2:13" ht="27.75" customHeight="1" x14ac:dyDescent="0.15">
      <c r="B49" s="1169" t="s">
        <v>33</v>
      </c>
      <c r="C49" s="1170"/>
      <c r="D49" s="89"/>
      <c r="E49" s="1175" t="s">
        <v>34</v>
      </c>
      <c r="F49" s="1175"/>
      <c r="G49" s="1175"/>
      <c r="H49" s="1176"/>
      <c r="I49" s="86">
        <v>976</v>
      </c>
      <c r="J49" s="87">
        <v>1379</v>
      </c>
      <c r="K49" s="87">
        <v>1667</v>
      </c>
      <c r="L49" s="87">
        <v>1986</v>
      </c>
      <c r="M49" s="88">
        <v>2331</v>
      </c>
    </row>
    <row r="50" spans="2:13" ht="27.75" customHeight="1" x14ac:dyDescent="0.15">
      <c r="B50" s="1171"/>
      <c r="C50" s="1172"/>
      <c r="D50" s="85"/>
      <c r="E50" s="1175" t="s">
        <v>35</v>
      </c>
      <c r="F50" s="1175"/>
      <c r="G50" s="1175"/>
      <c r="H50" s="1176"/>
      <c r="I50" s="86">
        <v>346</v>
      </c>
      <c r="J50" s="87">
        <v>290</v>
      </c>
      <c r="K50" s="87">
        <v>232</v>
      </c>
      <c r="L50" s="87">
        <v>183</v>
      </c>
      <c r="M50" s="88">
        <v>157</v>
      </c>
    </row>
    <row r="51" spans="2:13" ht="27.75" customHeight="1" x14ac:dyDescent="0.15">
      <c r="B51" s="1173"/>
      <c r="C51" s="1174"/>
      <c r="D51" s="85"/>
      <c r="E51" s="1175" t="s">
        <v>36</v>
      </c>
      <c r="F51" s="1175"/>
      <c r="G51" s="1175"/>
      <c r="H51" s="1176"/>
      <c r="I51" s="86">
        <v>7272</v>
      </c>
      <c r="J51" s="87">
        <v>7328</v>
      </c>
      <c r="K51" s="87">
        <v>7287</v>
      </c>
      <c r="L51" s="87">
        <v>7186</v>
      </c>
      <c r="M51" s="88">
        <v>7058</v>
      </c>
    </row>
    <row r="52" spans="2:13" ht="27.75" customHeight="1" thickBot="1" x14ac:dyDescent="0.2">
      <c r="B52" s="1177" t="s">
        <v>37</v>
      </c>
      <c r="C52" s="1178"/>
      <c r="D52" s="90"/>
      <c r="E52" s="1179" t="s">
        <v>38</v>
      </c>
      <c r="F52" s="1179"/>
      <c r="G52" s="1179"/>
      <c r="H52" s="1180"/>
      <c r="I52" s="91">
        <v>5785</v>
      </c>
      <c r="J52" s="92">
        <v>5284</v>
      </c>
      <c r="K52" s="92">
        <v>4819</v>
      </c>
      <c r="L52" s="92">
        <v>4155</v>
      </c>
      <c r="M52" s="93">
        <v>2857</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515</v>
      </c>
      <c r="G2" s="111"/>
      <c r="H2" s="112"/>
    </row>
    <row r="3" spans="1:8" x14ac:dyDescent="0.15">
      <c r="A3" s="108" t="s">
        <v>508</v>
      </c>
      <c r="B3" s="113"/>
      <c r="C3" s="114"/>
      <c r="D3" s="115">
        <v>59384</v>
      </c>
      <c r="E3" s="116"/>
      <c r="F3" s="117">
        <v>106194</v>
      </c>
      <c r="G3" s="118"/>
      <c r="H3" s="119"/>
    </row>
    <row r="4" spans="1:8" x14ac:dyDescent="0.15">
      <c r="A4" s="120"/>
      <c r="B4" s="121"/>
      <c r="C4" s="122"/>
      <c r="D4" s="123">
        <v>25030</v>
      </c>
      <c r="E4" s="124"/>
      <c r="F4" s="125">
        <v>51075</v>
      </c>
      <c r="G4" s="126"/>
      <c r="H4" s="127"/>
    </row>
    <row r="5" spans="1:8" x14ac:dyDescent="0.15">
      <c r="A5" s="108" t="s">
        <v>510</v>
      </c>
      <c r="B5" s="113"/>
      <c r="C5" s="114"/>
      <c r="D5" s="115">
        <v>10405</v>
      </c>
      <c r="E5" s="116"/>
      <c r="F5" s="117">
        <v>90833</v>
      </c>
      <c r="G5" s="118"/>
      <c r="H5" s="119"/>
    </row>
    <row r="6" spans="1:8" x14ac:dyDescent="0.15">
      <c r="A6" s="120"/>
      <c r="B6" s="121"/>
      <c r="C6" s="122"/>
      <c r="D6" s="123">
        <v>8399</v>
      </c>
      <c r="E6" s="124"/>
      <c r="F6" s="125">
        <v>47037</v>
      </c>
      <c r="G6" s="126"/>
      <c r="H6" s="127"/>
    </row>
    <row r="7" spans="1:8" x14ac:dyDescent="0.15">
      <c r="A7" s="108" t="s">
        <v>511</v>
      </c>
      <c r="B7" s="113"/>
      <c r="C7" s="114"/>
      <c r="D7" s="115">
        <v>27206</v>
      </c>
      <c r="E7" s="116"/>
      <c r="F7" s="117">
        <v>79181</v>
      </c>
      <c r="G7" s="118"/>
      <c r="H7" s="119"/>
    </row>
    <row r="8" spans="1:8" x14ac:dyDescent="0.15">
      <c r="A8" s="120"/>
      <c r="B8" s="121"/>
      <c r="C8" s="122"/>
      <c r="D8" s="123">
        <v>10965</v>
      </c>
      <c r="E8" s="124"/>
      <c r="F8" s="125">
        <v>40448</v>
      </c>
      <c r="G8" s="126"/>
      <c r="H8" s="127"/>
    </row>
    <row r="9" spans="1:8" x14ac:dyDescent="0.15">
      <c r="A9" s="108" t="s">
        <v>512</v>
      </c>
      <c r="B9" s="113"/>
      <c r="C9" s="114"/>
      <c r="D9" s="115">
        <v>17938</v>
      </c>
      <c r="E9" s="116"/>
      <c r="F9" s="117">
        <v>118124</v>
      </c>
      <c r="G9" s="118"/>
      <c r="H9" s="119"/>
    </row>
    <row r="10" spans="1:8" x14ac:dyDescent="0.15">
      <c r="A10" s="120"/>
      <c r="B10" s="121"/>
      <c r="C10" s="122"/>
      <c r="D10" s="123">
        <v>12266</v>
      </c>
      <c r="E10" s="124"/>
      <c r="F10" s="125">
        <v>54614</v>
      </c>
      <c r="G10" s="126"/>
      <c r="H10" s="127"/>
    </row>
    <row r="11" spans="1:8" x14ac:dyDescent="0.15">
      <c r="A11" s="108" t="s">
        <v>513</v>
      </c>
      <c r="B11" s="113"/>
      <c r="C11" s="114"/>
      <c r="D11" s="115">
        <v>6213</v>
      </c>
      <c r="E11" s="116"/>
      <c r="F11" s="117">
        <v>101693</v>
      </c>
      <c r="G11" s="118"/>
      <c r="H11" s="119"/>
    </row>
    <row r="12" spans="1:8" x14ac:dyDescent="0.15">
      <c r="A12" s="120"/>
      <c r="B12" s="121"/>
      <c r="C12" s="128"/>
      <c r="D12" s="123">
        <v>5945</v>
      </c>
      <c r="E12" s="124"/>
      <c r="F12" s="125">
        <v>51066</v>
      </c>
      <c r="G12" s="126"/>
      <c r="H12" s="127"/>
    </row>
    <row r="13" spans="1:8" x14ac:dyDescent="0.15">
      <c r="A13" s="108"/>
      <c r="B13" s="113"/>
      <c r="C13" s="129"/>
      <c r="D13" s="130">
        <v>24229</v>
      </c>
      <c r="E13" s="131"/>
      <c r="F13" s="132">
        <v>99205</v>
      </c>
      <c r="G13" s="133"/>
      <c r="H13" s="119"/>
    </row>
    <row r="14" spans="1:8" x14ac:dyDescent="0.15">
      <c r="A14" s="120"/>
      <c r="B14" s="121"/>
      <c r="C14" s="122"/>
      <c r="D14" s="123">
        <v>12521</v>
      </c>
      <c r="E14" s="124"/>
      <c r="F14" s="125">
        <v>48848</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4.07</v>
      </c>
      <c r="C19" s="134">
        <f>ROUND(VALUE(SUBSTITUTE(実質収支比率等に係る経年分析!G$48,"▲","-")),2)</f>
        <v>5.22</v>
      </c>
      <c r="D19" s="134">
        <f>ROUND(VALUE(SUBSTITUTE(実質収支比率等に係る経年分析!H$48,"▲","-")),2)</f>
        <v>5.8</v>
      </c>
      <c r="E19" s="134">
        <f>ROUND(VALUE(SUBSTITUTE(実質収支比率等に係る経年分析!I$48,"▲","-")),2)</f>
        <v>6.5</v>
      </c>
      <c r="F19" s="134">
        <f>ROUND(VALUE(SUBSTITUTE(実質収支比率等に係る経年分析!J$48,"▲","-")),2)</f>
        <v>5.44</v>
      </c>
    </row>
    <row r="20" spans="1:11" x14ac:dyDescent="0.15">
      <c r="A20" s="134" t="s">
        <v>43</v>
      </c>
      <c r="B20" s="134">
        <f>ROUND(VALUE(SUBSTITUTE(実質収支比率等に係る経年分析!F$47,"▲","-")),2)</f>
        <v>13.05</v>
      </c>
      <c r="C20" s="134">
        <f>ROUND(VALUE(SUBSTITUTE(実質収支比率等に係る経年分析!G$47,"▲","-")),2)</f>
        <v>18.48</v>
      </c>
      <c r="D20" s="134">
        <f>ROUND(VALUE(SUBSTITUTE(実質収支比率等に係る経年分析!H$47,"▲","-")),2)</f>
        <v>12.29</v>
      </c>
      <c r="E20" s="134">
        <f>ROUND(VALUE(SUBSTITUTE(実質収支比率等に係る経年分析!I$47,"▲","-")),2)</f>
        <v>12.03</v>
      </c>
      <c r="F20" s="134">
        <f>ROUND(VALUE(SUBSTITUTE(実質収支比率等に係る経年分析!J$47,"▲","-")),2)</f>
        <v>15.36</v>
      </c>
    </row>
    <row r="21" spans="1:11" x14ac:dyDescent="0.15">
      <c r="A21" s="134" t="s">
        <v>44</v>
      </c>
      <c r="B21" s="134">
        <f>IF(ISNUMBER(VALUE(SUBSTITUTE(実質収支比率等に係る経年分析!F$49,"▲","-"))),ROUND(VALUE(SUBSTITUTE(実質収支比率等に係る経年分析!F$49,"▲","-")),2),NA())</f>
        <v>8.06</v>
      </c>
      <c r="C21" s="134">
        <f>IF(ISNUMBER(VALUE(SUBSTITUTE(実質収支比率等に係る経年分析!G$49,"▲","-"))),ROUND(VALUE(SUBSTITUTE(実質収支比率等に係る経年分析!G$49,"▲","-")),2),NA())</f>
        <v>6.32</v>
      </c>
      <c r="D21" s="134">
        <f>IF(ISNUMBER(VALUE(SUBSTITUTE(実質収支比率等に係る経年分析!H$49,"▲","-"))),ROUND(VALUE(SUBSTITUTE(実質収支比率等に係る経年分析!H$49,"▲","-")),2),NA())</f>
        <v>-6.19</v>
      </c>
      <c r="E21" s="134">
        <f>IF(ISNUMBER(VALUE(SUBSTITUTE(実質収支比率等に係る経年分析!I$49,"▲","-"))),ROUND(VALUE(SUBSTITUTE(実質収支比率等に係る経年分析!I$49,"▲","-")),2),NA())</f>
        <v>0.75</v>
      </c>
      <c r="F21" s="134">
        <f>IF(ISNUMBER(VALUE(SUBSTITUTE(実質収支比率等に係る経年分析!J$49,"▲","-"))),ROUND(VALUE(SUBSTITUTE(実質収支比率等に係る経年分析!J$49,"▲","-")),2),NA())</f>
        <v>-0.03</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7.0000000000000007E-2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x14ac:dyDescent="0.15">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1.64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1.7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1.1299999999999999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2.82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v>
      </c>
    </row>
    <row r="32" spans="1:11" x14ac:dyDescent="0.15">
      <c r="A32" s="135" t="str">
        <f>IF(連結実質赤字比率に係る赤字・黒字の構成分析!C$38="",NA(),連結実質赤字比率に係る赤字・黒字の構成分析!C$38)</f>
        <v>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4.12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2.65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2.58</v>
      </c>
    </row>
    <row r="33" spans="1:16" x14ac:dyDescent="0.15">
      <c r="A33" s="135" t="str">
        <f>IF(連結実質赤字比率に係る赤字・黒字の構成分析!C$37="",NA(),連結実質赤字比率に係る赤字・黒字の構成分析!C$37)</f>
        <v>板柳中央病院事業会計</v>
      </c>
      <c r="B33" s="135">
        <f>IF(ROUND(VALUE(SUBSTITUTE(連結実質赤字比率に係る赤字・黒字の構成分析!F$37,"▲", "-")), 2) &lt; 0, ABS(ROUND(VALUE(SUBSTITUTE(連結実質赤字比率に係る赤字・黒字の構成分析!F$37,"▲", "-")), 2)), NA())</f>
        <v>6.9</v>
      </c>
      <c r="C33" s="135" t="e">
        <f>IF(ROUND(VALUE(SUBSTITUTE(連結実質赤字比率に係る赤字・黒字の構成分析!F$37,"▲", "-")), 2) &gt;= 0, ABS(ROUND(VALUE(SUBSTITUTE(連結実質赤字比率に係る赤字・黒字の構成分析!F$37,"▲", "-")), 2)), NA())</f>
        <v>#N/A</v>
      </c>
      <c r="D33" s="135">
        <f>IF(ROUND(VALUE(SUBSTITUTE(連結実質赤字比率に係る赤字・黒字の構成分析!G$37,"▲", "-")), 2) &lt; 0, ABS(ROUND(VALUE(SUBSTITUTE(連結実質赤字比率に係る赤字・黒字の構成分析!G$37,"▲", "-")), 2)), NA())</f>
        <v>4.66</v>
      </c>
      <c r="E33" s="135" t="e">
        <f>IF(ROUND(VALUE(SUBSTITUTE(連結実質赤字比率に係る赤字・黒字の構成分析!G$37,"▲", "-")), 2) &gt;= 0, ABS(ROUND(VALUE(SUBSTITUTE(連結実質赤字比率に係る赤字・黒字の構成分析!G$37,"▲", "-")), 2)), NA())</f>
        <v>#N/A</v>
      </c>
      <c r="F33" s="135">
        <f>IF(ROUND(VALUE(SUBSTITUTE(連結実質赤字比率に係る赤字・黒字の構成分析!H$37,"▲", "-")), 2) &lt; 0, ABS(ROUND(VALUE(SUBSTITUTE(連結実質赤字比率に係る赤字・黒字の構成分析!H$37,"▲", "-")), 2)), NA())</f>
        <v>2.4300000000000002</v>
      </c>
      <c r="G33" s="135" t="e">
        <f>IF(ROUND(VALUE(SUBSTITUTE(連結実質赤字比率に係る赤字・黒字の構成分析!H$37,"▲", "-")), 2) &gt;= 0, ABS(ROUND(VALUE(SUBSTITUTE(連結実質赤字比率に係る赤字・黒字の構成分析!H$37,"▲", "-")), 2)), NA())</f>
        <v>#N/A</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2.78</v>
      </c>
    </row>
    <row r="34" spans="1:16" x14ac:dyDescent="0.15">
      <c r="A34" s="135" t="str">
        <f>IF(連結実質赤字比率に係る赤字・黒字の構成分析!C$36="",NA(),連結実質赤字比率に係る赤字・黒字の構成分析!C$36)</f>
        <v>公共下水道事業会計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2.12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2.81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3.58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4.24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4.07</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4.9000000000000004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4.8499999999999996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4.7300000000000004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4.5599999999999996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5.12</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4.07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5.21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6.49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5.44</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522</v>
      </c>
      <c r="E42" s="136"/>
      <c r="F42" s="136"/>
      <c r="G42" s="136">
        <f>'実質公債費比率（分子）の構造'!L$52</f>
        <v>541</v>
      </c>
      <c r="H42" s="136"/>
      <c r="I42" s="136"/>
      <c r="J42" s="136">
        <f>'実質公債費比率（分子）の構造'!M$52</f>
        <v>556</v>
      </c>
      <c r="K42" s="136"/>
      <c r="L42" s="136"/>
      <c r="M42" s="136">
        <f>'実質公債費比率（分子）の構造'!N$52</f>
        <v>573</v>
      </c>
      <c r="N42" s="136"/>
      <c r="O42" s="136"/>
      <c r="P42" s="136">
        <f>'実質公債費比率（分子）の構造'!O$52</f>
        <v>608</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12</v>
      </c>
      <c r="C44" s="136"/>
      <c r="D44" s="136"/>
      <c r="E44" s="136">
        <f>'実質公債費比率（分子）の構造'!L$50</f>
        <v>12</v>
      </c>
      <c r="F44" s="136"/>
      <c r="G44" s="136"/>
      <c r="H44" s="136">
        <f>'実質公債費比率（分子）の構造'!M$50</f>
        <v>12</v>
      </c>
      <c r="I44" s="136"/>
      <c r="J44" s="136"/>
      <c r="K44" s="136">
        <f>'実質公債費比率（分子）の構造'!N$50</f>
        <v>12</v>
      </c>
      <c r="L44" s="136"/>
      <c r="M44" s="136"/>
      <c r="N44" s="136">
        <f>'実質公債費比率（分子）の構造'!O$50</f>
        <v>12</v>
      </c>
      <c r="O44" s="136"/>
      <c r="P44" s="136"/>
    </row>
    <row r="45" spans="1:16" x14ac:dyDescent="0.15">
      <c r="A45" s="136" t="s">
        <v>54</v>
      </c>
      <c r="B45" s="136">
        <f>'実質公債費比率（分子）の構造'!K$49</f>
        <v>29</v>
      </c>
      <c r="C45" s="136"/>
      <c r="D45" s="136"/>
      <c r="E45" s="136">
        <f>'実質公債費比率（分子）の構造'!L$49</f>
        <v>29</v>
      </c>
      <c r="F45" s="136"/>
      <c r="G45" s="136"/>
      <c r="H45" s="136">
        <f>'実質公債費比率（分子）の構造'!M$49</f>
        <v>29</v>
      </c>
      <c r="I45" s="136"/>
      <c r="J45" s="136"/>
      <c r="K45" s="136">
        <f>'実質公債費比率（分子）の構造'!N$49</f>
        <v>29</v>
      </c>
      <c r="L45" s="136"/>
      <c r="M45" s="136"/>
      <c r="N45" s="136">
        <f>'実質公債費比率（分子）の構造'!O$49</f>
        <v>28</v>
      </c>
      <c r="O45" s="136"/>
      <c r="P45" s="136"/>
    </row>
    <row r="46" spans="1:16" x14ac:dyDescent="0.15">
      <c r="A46" s="136" t="s">
        <v>55</v>
      </c>
      <c r="B46" s="136">
        <f>'実質公債費比率（分子）の構造'!K$48</f>
        <v>389</v>
      </c>
      <c r="C46" s="136"/>
      <c r="D46" s="136"/>
      <c r="E46" s="136">
        <f>'実質公債費比率（分子）の構造'!L$48</f>
        <v>409</v>
      </c>
      <c r="F46" s="136"/>
      <c r="G46" s="136"/>
      <c r="H46" s="136">
        <f>'実質公債費比率（分子）の構造'!M$48</f>
        <v>438</v>
      </c>
      <c r="I46" s="136"/>
      <c r="J46" s="136"/>
      <c r="K46" s="136">
        <f>'実質公債費比率（分子）の構造'!N$48</f>
        <v>469</v>
      </c>
      <c r="L46" s="136"/>
      <c r="M46" s="136"/>
      <c r="N46" s="136">
        <f>'実質公債費比率（分子）の構造'!O$48</f>
        <v>432</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649</v>
      </c>
      <c r="C49" s="136"/>
      <c r="D49" s="136"/>
      <c r="E49" s="136">
        <f>'実質公債費比率（分子）の構造'!L$45</f>
        <v>591</v>
      </c>
      <c r="F49" s="136"/>
      <c r="G49" s="136"/>
      <c r="H49" s="136">
        <f>'実質公債費比率（分子）の構造'!M$45</f>
        <v>517</v>
      </c>
      <c r="I49" s="136"/>
      <c r="J49" s="136"/>
      <c r="K49" s="136">
        <f>'実質公債費比率（分子）の構造'!N$45</f>
        <v>495</v>
      </c>
      <c r="L49" s="136"/>
      <c r="M49" s="136"/>
      <c r="N49" s="136">
        <f>'実質公債費比率（分子）の構造'!O$45</f>
        <v>488</v>
      </c>
      <c r="O49" s="136"/>
      <c r="P49" s="136"/>
    </row>
    <row r="50" spans="1:16" x14ac:dyDescent="0.15">
      <c r="A50" s="136" t="s">
        <v>59</v>
      </c>
      <c r="B50" s="136" t="e">
        <f>NA()</f>
        <v>#N/A</v>
      </c>
      <c r="C50" s="136">
        <f>IF(ISNUMBER('実質公債費比率（分子）の構造'!K$53),'実質公債費比率（分子）の構造'!K$53,NA())</f>
        <v>557</v>
      </c>
      <c r="D50" s="136" t="e">
        <f>NA()</f>
        <v>#N/A</v>
      </c>
      <c r="E50" s="136" t="e">
        <f>NA()</f>
        <v>#N/A</v>
      </c>
      <c r="F50" s="136">
        <f>IF(ISNUMBER('実質公債費比率（分子）の構造'!L$53),'実質公債費比率（分子）の構造'!L$53,NA())</f>
        <v>500</v>
      </c>
      <c r="G50" s="136" t="e">
        <f>NA()</f>
        <v>#N/A</v>
      </c>
      <c r="H50" s="136" t="e">
        <f>NA()</f>
        <v>#N/A</v>
      </c>
      <c r="I50" s="136">
        <f>IF(ISNUMBER('実質公債費比率（分子）の構造'!M$53),'実質公債費比率（分子）の構造'!M$53,NA())</f>
        <v>440</v>
      </c>
      <c r="J50" s="136" t="e">
        <f>NA()</f>
        <v>#N/A</v>
      </c>
      <c r="K50" s="136" t="e">
        <f>NA()</f>
        <v>#N/A</v>
      </c>
      <c r="L50" s="136">
        <f>IF(ISNUMBER('実質公債費比率（分子）の構造'!N$53),'実質公債費比率（分子）の構造'!N$53,NA())</f>
        <v>432</v>
      </c>
      <c r="M50" s="136" t="e">
        <f>NA()</f>
        <v>#N/A</v>
      </c>
      <c r="N50" s="136" t="e">
        <f>NA()</f>
        <v>#N/A</v>
      </c>
      <c r="O50" s="136">
        <f>IF(ISNUMBER('実質公債費比率（分子）の構造'!O$53),'実質公債費比率（分子）の構造'!O$53,NA())</f>
        <v>352</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7272</v>
      </c>
      <c r="E56" s="135"/>
      <c r="F56" s="135"/>
      <c r="G56" s="135">
        <f>'将来負担比率（分子）の構造'!J$51</f>
        <v>7328</v>
      </c>
      <c r="H56" s="135"/>
      <c r="I56" s="135"/>
      <c r="J56" s="135">
        <f>'将来負担比率（分子）の構造'!K$51</f>
        <v>7287</v>
      </c>
      <c r="K56" s="135"/>
      <c r="L56" s="135"/>
      <c r="M56" s="135">
        <f>'将来負担比率（分子）の構造'!L$51</f>
        <v>7186</v>
      </c>
      <c r="N56" s="135"/>
      <c r="O56" s="135"/>
      <c r="P56" s="135">
        <f>'将来負担比率（分子）の構造'!M$51</f>
        <v>7058</v>
      </c>
    </row>
    <row r="57" spans="1:16" x14ac:dyDescent="0.15">
      <c r="A57" s="135" t="s">
        <v>35</v>
      </c>
      <c r="B57" s="135"/>
      <c r="C57" s="135"/>
      <c r="D57" s="135">
        <f>'将来負担比率（分子）の構造'!I$50</f>
        <v>346</v>
      </c>
      <c r="E57" s="135"/>
      <c r="F57" s="135"/>
      <c r="G57" s="135">
        <f>'将来負担比率（分子）の構造'!J$50</f>
        <v>290</v>
      </c>
      <c r="H57" s="135"/>
      <c r="I57" s="135"/>
      <c r="J57" s="135">
        <f>'将来負担比率（分子）の構造'!K$50</f>
        <v>232</v>
      </c>
      <c r="K57" s="135"/>
      <c r="L57" s="135"/>
      <c r="M57" s="135">
        <f>'将来負担比率（分子）の構造'!L$50</f>
        <v>183</v>
      </c>
      <c r="N57" s="135"/>
      <c r="O57" s="135"/>
      <c r="P57" s="135">
        <f>'将来負担比率（分子）の構造'!M$50</f>
        <v>157</v>
      </c>
    </row>
    <row r="58" spans="1:16" x14ac:dyDescent="0.15">
      <c r="A58" s="135" t="s">
        <v>34</v>
      </c>
      <c r="B58" s="135"/>
      <c r="C58" s="135"/>
      <c r="D58" s="135">
        <f>'将来負担比率（分子）の構造'!I$49</f>
        <v>976</v>
      </c>
      <c r="E58" s="135"/>
      <c r="F58" s="135"/>
      <c r="G58" s="135">
        <f>'将来負担比率（分子）の構造'!J$49</f>
        <v>1379</v>
      </c>
      <c r="H58" s="135"/>
      <c r="I58" s="135"/>
      <c r="J58" s="135">
        <f>'将来負担比率（分子）の構造'!K$49</f>
        <v>1667</v>
      </c>
      <c r="K58" s="135"/>
      <c r="L58" s="135"/>
      <c r="M58" s="135">
        <f>'将来負担比率（分子）の構造'!L$49</f>
        <v>1986</v>
      </c>
      <c r="N58" s="135"/>
      <c r="O58" s="135"/>
      <c r="P58" s="135">
        <f>'将来負担比率（分子）の構造'!M$49</f>
        <v>2331</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1571</v>
      </c>
      <c r="C62" s="135"/>
      <c r="D62" s="135"/>
      <c r="E62" s="135">
        <f>'将来負担比率（分子）の構造'!J$45</f>
        <v>1547</v>
      </c>
      <c r="F62" s="135"/>
      <c r="G62" s="135"/>
      <c r="H62" s="135">
        <f>'将来負担比率（分子）の構造'!K$45</f>
        <v>1406</v>
      </c>
      <c r="I62" s="135"/>
      <c r="J62" s="135"/>
      <c r="K62" s="135">
        <f>'将来負担比率（分子）の構造'!L$45</f>
        <v>1129</v>
      </c>
      <c r="L62" s="135"/>
      <c r="M62" s="135"/>
      <c r="N62" s="135">
        <f>'将来負担比率（分子）の構造'!M$45</f>
        <v>1006</v>
      </c>
      <c r="O62" s="135"/>
      <c r="P62" s="135"/>
    </row>
    <row r="63" spans="1:16" x14ac:dyDescent="0.15">
      <c r="A63" s="135" t="s">
        <v>28</v>
      </c>
      <c r="B63" s="135">
        <f>'将来負担比率（分子）の構造'!I$44</f>
        <v>160</v>
      </c>
      <c r="C63" s="135"/>
      <c r="D63" s="135"/>
      <c r="E63" s="135">
        <f>'将来負担比率（分子）の構造'!J$44</f>
        <v>135</v>
      </c>
      <c r="F63" s="135"/>
      <c r="G63" s="135"/>
      <c r="H63" s="135">
        <f>'将来負担比率（分子）の構造'!K$44</f>
        <v>107</v>
      </c>
      <c r="I63" s="135"/>
      <c r="J63" s="135"/>
      <c r="K63" s="135">
        <f>'将来負担比率（分子）の構造'!L$44</f>
        <v>82</v>
      </c>
      <c r="L63" s="135"/>
      <c r="M63" s="135"/>
      <c r="N63" s="135">
        <f>'将来負担比率（分子）の構造'!M$44</f>
        <v>228</v>
      </c>
      <c r="O63" s="135"/>
      <c r="P63" s="135"/>
    </row>
    <row r="64" spans="1:16" x14ac:dyDescent="0.15">
      <c r="A64" s="135" t="s">
        <v>27</v>
      </c>
      <c r="B64" s="135">
        <f>'将来負担比率（分子）の構造'!I$43</f>
        <v>7291</v>
      </c>
      <c r="C64" s="135"/>
      <c r="D64" s="135"/>
      <c r="E64" s="135">
        <f>'将来負担比率（分子）の構造'!J$43</f>
        <v>7472</v>
      </c>
      <c r="F64" s="135"/>
      <c r="G64" s="135"/>
      <c r="H64" s="135">
        <f>'将来負担比率（分子）の構造'!K$43</f>
        <v>7383</v>
      </c>
      <c r="I64" s="135"/>
      <c r="J64" s="135"/>
      <c r="K64" s="135">
        <f>'将来負担比率（分子）の構造'!L$43</f>
        <v>7356</v>
      </c>
      <c r="L64" s="135"/>
      <c r="M64" s="135"/>
      <c r="N64" s="135">
        <f>'将来負担比率（分子）の構造'!M$43</f>
        <v>6389</v>
      </c>
      <c r="O64" s="135"/>
      <c r="P64" s="135"/>
    </row>
    <row r="65" spans="1:16" x14ac:dyDescent="0.15">
      <c r="A65" s="135" t="s">
        <v>26</v>
      </c>
      <c r="B65" s="135">
        <f>'将来負担比率（分子）の構造'!I$42</f>
        <v>70</v>
      </c>
      <c r="C65" s="135"/>
      <c r="D65" s="135"/>
      <c r="E65" s="135">
        <f>'将来負担比率（分子）の構造'!J$42</f>
        <v>66</v>
      </c>
      <c r="F65" s="135"/>
      <c r="G65" s="135"/>
      <c r="H65" s="135">
        <f>'将来負担比率（分子）の構造'!K$42</f>
        <v>54</v>
      </c>
      <c r="I65" s="135"/>
      <c r="J65" s="135"/>
      <c r="K65" s="135">
        <f>'将来負担比率（分子）の構造'!L$42</f>
        <v>43</v>
      </c>
      <c r="L65" s="135"/>
      <c r="M65" s="135"/>
      <c r="N65" s="135">
        <f>'将来負担比率（分子）の構造'!M$42</f>
        <v>34</v>
      </c>
      <c r="O65" s="135"/>
      <c r="P65" s="135"/>
    </row>
    <row r="66" spans="1:16" x14ac:dyDescent="0.15">
      <c r="A66" s="135" t="s">
        <v>25</v>
      </c>
      <c r="B66" s="135">
        <f>'将来負担比率（分子）の構造'!I$41</f>
        <v>5286</v>
      </c>
      <c r="C66" s="135"/>
      <c r="D66" s="135"/>
      <c r="E66" s="135">
        <f>'将来負担比率（分子）の構造'!J$41</f>
        <v>5061</v>
      </c>
      <c r="F66" s="135"/>
      <c r="G66" s="135"/>
      <c r="H66" s="135">
        <f>'将来負担比率（分子）の構造'!K$41</f>
        <v>5055</v>
      </c>
      <c r="I66" s="135"/>
      <c r="J66" s="135"/>
      <c r="K66" s="135">
        <f>'将来負担比率（分子）の構造'!L$41</f>
        <v>4900</v>
      </c>
      <c r="L66" s="135"/>
      <c r="M66" s="135"/>
      <c r="N66" s="135">
        <f>'将来負担比率（分子）の構造'!M$41</f>
        <v>4747</v>
      </c>
      <c r="O66" s="135"/>
      <c r="P66" s="135"/>
    </row>
    <row r="67" spans="1:16" x14ac:dyDescent="0.15">
      <c r="A67" s="135" t="s">
        <v>63</v>
      </c>
      <c r="B67" s="135" t="e">
        <f>NA()</f>
        <v>#N/A</v>
      </c>
      <c r="C67" s="135">
        <f>IF(ISNUMBER('将来負担比率（分子）の構造'!I$52), IF('将来負担比率（分子）の構造'!I$52 &lt; 0, 0, '将来負担比率（分子）の構造'!I$52), NA())</f>
        <v>5785</v>
      </c>
      <c r="D67" s="135" t="e">
        <f>NA()</f>
        <v>#N/A</v>
      </c>
      <c r="E67" s="135" t="e">
        <f>NA()</f>
        <v>#N/A</v>
      </c>
      <c r="F67" s="135">
        <f>IF(ISNUMBER('将来負担比率（分子）の構造'!J$52), IF('将来負担比率（分子）の構造'!J$52 &lt; 0, 0, '将来負担比率（分子）の構造'!J$52), NA())</f>
        <v>5284</v>
      </c>
      <c r="G67" s="135" t="e">
        <f>NA()</f>
        <v>#N/A</v>
      </c>
      <c r="H67" s="135" t="e">
        <f>NA()</f>
        <v>#N/A</v>
      </c>
      <c r="I67" s="135">
        <f>IF(ISNUMBER('将来負担比率（分子）の構造'!K$52), IF('将来負担比率（分子）の構造'!K$52 &lt; 0, 0, '将来負担比率（分子）の構造'!K$52), NA())</f>
        <v>4819</v>
      </c>
      <c r="J67" s="135" t="e">
        <f>NA()</f>
        <v>#N/A</v>
      </c>
      <c r="K67" s="135" t="e">
        <f>NA()</f>
        <v>#N/A</v>
      </c>
      <c r="L67" s="135">
        <f>IF(ISNUMBER('将来負担比率（分子）の構造'!L$52), IF('将来負担比率（分子）の構造'!L$52 &lt; 0, 0, '将来負担比率（分子）の構造'!L$52), NA())</f>
        <v>4155</v>
      </c>
      <c r="M67" s="135" t="e">
        <f>NA()</f>
        <v>#N/A</v>
      </c>
      <c r="N67" s="135" t="e">
        <f>NA()</f>
        <v>#N/A</v>
      </c>
      <c r="O67" s="135">
        <f>IF(ISNUMBER('将来負担比率（分子）の構造'!M$52), IF('将来負担比率（分子）の構造'!M$52 &lt; 0, 0, '将来負担比率（分子）の構造'!M$52), NA())</f>
        <v>2857</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3" t="s">
        <v>207</v>
      </c>
      <c r="C5" s="674"/>
      <c r="D5" s="674"/>
      <c r="E5" s="674"/>
      <c r="F5" s="674"/>
      <c r="G5" s="674"/>
      <c r="H5" s="674"/>
      <c r="I5" s="674"/>
      <c r="J5" s="674"/>
      <c r="K5" s="674"/>
      <c r="L5" s="674"/>
      <c r="M5" s="674"/>
      <c r="N5" s="674"/>
      <c r="O5" s="674"/>
      <c r="P5" s="674"/>
      <c r="Q5" s="675"/>
      <c r="R5" s="638">
        <v>880057</v>
      </c>
      <c r="S5" s="639"/>
      <c r="T5" s="639"/>
      <c r="U5" s="639"/>
      <c r="V5" s="639"/>
      <c r="W5" s="639"/>
      <c r="X5" s="639"/>
      <c r="Y5" s="686"/>
      <c r="Z5" s="699">
        <v>14.5</v>
      </c>
      <c r="AA5" s="699"/>
      <c r="AB5" s="699"/>
      <c r="AC5" s="699"/>
      <c r="AD5" s="700">
        <v>880057</v>
      </c>
      <c r="AE5" s="700"/>
      <c r="AF5" s="700"/>
      <c r="AG5" s="700"/>
      <c r="AH5" s="700"/>
      <c r="AI5" s="700"/>
      <c r="AJ5" s="700"/>
      <c r="AK5" s="700"/>
      <c r="AL5" s="687">
        <v>23.8</v>
      </c>
      <c r="AM5" s="656"/>
      <c r="AN5" s="656"/>
      <c r="AO5" s="688"/>
      <c r="AP5" s="673" t="s">
        <v>208</v>
      </c>
      <c r="AQ5" s="674"/>
      <c r="AR5" s="674"/>
      <c r="AS5" s="674"/>
      <c r="AT5" s="674"/>
      <c r="AU5" s="674"/>
      <c r="AV5" s="674"/>
      <c r="AW5" s="674"/>
      <c r="AX5" s="674"/>
      <c r="AY5" s="674"/>
      <c r="AZ5" s="674"/>
      <c r="BA5" s="674"/>
      <c r="BB5" s="674"/>
      <c r="BC5" s="674"/>
      <c r="BD5" s="674"/>
      <c r="BE5" s="674"/>
      <c r="BF5" s="675"/>
      <c r="BG5" s="588">
        <v>879624</v>
      </c>
      <c r="BH5" s="589"/>
      <c r="BI5" s="589"/>
      <c r="BJ5" s="589"/>
      <c r="BK5" s="589"/>
      <c r="BL5" s="589"/>
      <c r="BM5" s="589"/>
      <c r="BN5" s="590"/>
      <c r="BO5" s="641">
        <v>100</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x14ac:dyDescent="0.15">
      <c r="B6" s="585" t="s">
        <v>213</v>
      </c>
      <c r="C6" s="586"/>
      <c r="D6" s="586"/>
      <c r="E6" s="586"/>
      <c r="F6" s="586"/>
      <c r="G6" s="586"/>
      <c r="H6" s="586"/>
      <c r="I6" s="586"/>
      <c r="J6" s="586"/>
      <c r="K6" s="586"/>
      <c r="L6" s="586"/>
      <c r="M6" s="586"/>
      <c r="N6" s="586"/>
      <c r="O6" s="586"/>
      <c r="P6" s="586"/>
      <c r="Q6" s="587"/>
      <c r="R6" s="588">
        <v>54803</v>
      </c>
      <c r="S6" s="589"/>
      <c r="T6" s="589"/>
      <c r="U6" s="589"/>
      <c r="V6" s="589"/>
      <c r="W6" s="589"/>
      <c r="X6" s="589"/>
      <c r="Y6" s="590"/>
      <c r="Z6" s="641">
        <v>0.9</v>
      </c>
      <c r="AA6" s="641"/>
      <c r="AB6" s="641"/>
      <c r="AC6" s="641"/>
      <c r="AD6" s="642">
        <v>54803</v>
      </c>
      <c r="AE6" s="642"/>
      <c r="AF6" s="642"/>
      <c r="AG6" s="642"/>
      <c r="AH6" s="642"/>
      <c r="AI6" s="642"/>
      <c r="AJ6" s="642"/>
      <c r="AK6" s="642"/>
      <c r="AL6" s="611">
        <v>1.5</v>
      </c>
      <c r="AM6" s="643"/>
      <c r="AN6" s="643"/>
      <c r="AO6" s="644"/>
      <c r="AP6" s="585" t="s">
        <v>214</v>
      </c>
      <c r="AQ6" s="586"/>
      <c r="AR6" s="586"/>
      <c r="AS6" s="586"/>
      <c r="AT6" s="586"/>
      <c r="AU6" s="586"/>
      <c r="AV6" s="586"/>
      <c r="AW6" s="586"/>
      <c r="AX6" s="586"/>
      <c r="AY6" s="586"/>
      <c r="AZ6" s="586"/>
      <c r="BA6" s="586"/>
      <c r="BB6" s="586"/>
      <c r="BC6" s="586"/>
      <c r="BD6" s="586"/>
      <c r="BE6" s="586"/>
      <c r="BF6" s="587"/>
      <c r="BG6" s="588">
        <v>879624</v>
      </c>
      <c r="BH6" s="589"/>
      <c r="BI6" s="589"/>
      <c r="BJ6" s="589"/>
      <c r="BK6" s="589"/>
      <c r="BL6" s="589"/>
      <c r="BM6" s="589"/>
      <c r="BN6" s="590"/>
      <c r="BO6" s="641">
        <v>100</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81812</v>
      </c>
      <c r="CS6" s="589"/>
      <c r="CT6" s="589"/>
      <c r="CU6" s="589"/>
      <c r="CV6" s="589"/>
      <c r="CW6" s="589"/>
      <c r="CX6" s="589"/>
      <c r="CY6" s="590"/>
      <c r="CZ6" s="641">
        <v>1.4</v>
      </c>
      <c r="DA6" s="641"/>
      <c r="DB6" s="641"/>
      <c r="DC6" s="641"/>
      <c r="DD6" s="594" t="s">
        <v>209</v>
      </c>
      <c r="DE6" s="589"/>
      <c r="DF6" s="589"/>
      <c r="DG6" s="589"/>
      <c r="DH6" s="589"/>
      <c r="DI6" s="589"/>
      <c r="DJ6" s="589"/>
      <c r="DK6" s="589"/>
      <c r="DL6" s="589"/>
      <c r="DM6" s="589"/>
      <c r="DN6" s="589"/>
      <c r="DO6" s="589"/>
      <c r="DP6" s="590"/>
      <c r="DQ6" s="594">
        <v>81812</v>
      </c>
      <c r="DR6" s="589"/>
      <c r="DS6" s="589"/>
      <c r="DT6" s="589"/>
      <c r="DU6" s="589"/>
      <c r="DV6" s="589"/>
      <c r="DW6" s="589"/>
      <c r="DX6" s="589"/>
      <c r="DY6" s="589"/>
      <c r="DZ6" s="589"/>
      <c r="EA6" s="589"/>
      <c r="EB6" s="589"/>
      <c r="EC6" s="624"/>
    </row>
    <row r="7" spans="2:143" ht="11.25" customHeight="1" x14ac:dyDescent="0.15">
      <c r="B7" s="585" t="s">
        <v>216</v>
      </c>
      <c r="C7" s="586"/>
      <c r="D7" s="586"/>
      <c r="E7" s="586"/>
      <c r="F7" s="586"/>
      <c r="G7" s="586"/>
      <c r="H7" s="586"/>
      <c r="I7" s="586"/>
      <c r="J7" s="586"/>
      <c r="K7" s="586"/>
      <c r="L7" s="586"/>
      <c r="M7" s="586"/>
      <c r="N7" s="586"/>
      <c r="O7" s="586"/>
      <c r="P7" s="586"/>
      <c r="Q7" s="587"/>
      <c r="R7" s="588">
        <v>1743</v>
      </c>
      <c r="S7" s="589"/>
      <c r="T7" s="589"/>
      <c r="U7" s="589"/>
      <c r="V7" s="589"/>
      <c r="W7" s="589"/>
      <c r="X7" s="589"/>
      <c r="Y7" s="590"/>
      <c r="Z7" s="641">
        <v>0</v>
      </c>
      <c r="AA7" s="641"/>
      <c r="AB7" s="641"/>
      <c r="AC7" s="641"/>
      <c r="AD7" s="642">
        <v>1743</v>
      </c>
      <c r="AE7" s="642"/>
      <c r="AF7" s="642"/>
      <c r="AG7" s="642"/>
      <c r="AH7" s="642"/>
      <c r="AI7" s="642"/>
      <c r="AJ7" s="642"/>
      <c r="AK7" s="642"/>
      <c r="AL7" s="611">
        <v>0</v>
      </c>
      <c r="AM7" s="643"/>
      <c r="AN7" s="643"/>
      <c r="AO7" s="644"/>
      <c r="AP7" s="585" t="s">
        <v>217</v>
      </c>
      <c r="AQ7" s="586"/>
      <c r="AR7" s="586"/>
      <c r="AS7" s="586"/>
      <c r="AT7" s="586"/>
      <c r="AU7" s="586"/>
      <c r="AV7" s="586"/>
      <c r="AW7" s="586"/>
      <c r="AX7" s="586"/>
      <c r="AY7" s="586"/>
      <c r="AZ7" s="586"/>
      <c r="BA7" s="586"/>
      <c r="BB7" s="586"/>
      <c r="BC7" s="586"/>
      <c r="BD7" s="586"/>
      <c r="BE7" s="586"/>
      <c r="BF7" s="587"/>
      <c r="BG7" s="588">
        <v>360537</v>
      </c>
      <c r="BH7" s="589"/>
      <c r="BI7" s="589"/>
      <c r="BJ7" s="589"/>
      <c r="BK7" s="589"/>
      <c r="BL7" s="589"/>
      <c r="BM7" s="589"/>
      <c r="BN7" s="590"/>
      <c r="BO7" s="641">
        <v>41</v>
      </c>
      <c r="BP7" s="641"/>
      <c r="BQ7" s="641"/>
      <c r="BR7" s="641"/>
      <c r="BS7" s="642" t="s">
        <v>209</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1172013</v>
      </c>
      <c r="CS7" s="589"/>
      <c r="CT7" s="589"/>
      <c r="CU7" s="589"/>
      <c r="CV7" s="589"/>
      <c r="CW7" s="589"/>
      <c r="CX7" s="589"/>
      <c r="CY7" s="590"/>
      <c r="CZ7" s="641">
        <v>20.100000000000001</v>
      </c>
      <c r="DA7" s="641"/>
      <c r="DB7" s="641"/>
      <c r="DC7" s="641"/>
      <c r="DD7" s="594">
        <v>6960</v>
      </c>
      <c r="DE7" s="589"/>
      <c r="DF7" s="589"/>
      <c r="DG7" s="589"/>
      <c r="DH7" s="589"/>
      <c r="DI7" s="589"/>
      <c r="DJ7" s="589"/>
      <c r="DK7" s="589"/>
      <c r="DL7" s="589"/>
      <c r="DM7" s="589"/>
      <c r="DN7" s="589"/>
      <c r="DO7" s="589"/>
      <c r="DP7" s="590"/>
      <c r="DQ7" s="594">
        <v>1103868</v>
      </c>
      <c r="DR7" s="589"/>
      <c r="DS7" s="589"/>
      <c r="DT7" s="589"/>
      <c r="DU7" s="589"/>
      <c r="DV7" s="589"/>
      <c r="DW7" s="589"/>
      <c r="DX7" s="589"/>
      <c r="DY7" s="589"/>
      <c r="DZ7" s="589"/>
      <c r="EA7" s="589"/>
      <c r="EB7" s="589"/>
      <c r="EC7" s="624"/>
    </row>
    <row r="8" spans="2:143" ht="11.25" customHeight="1" x14ac:dyDescent="0.15">
      <c r="B8" s="585" t="s">
        <v>219</v>
      </c>
      <c r="C8" s="586"/>
      <c r="D8" s="586"/>
      <c r="E8" s="586"/>
      <c r="F8" s="586"/>
      <c r="G8" s="586"/>
      <c r="H8" s="586"/>
      <c r="I8" s="586"/>
      <c r="J8" s="586"/>
      <c r="K8" s="586"/>
      <c r="L8" s="586"/>
      <c r="M8" s="586"/>
      <c r="N8" s="586"/>
      <c r="O8" s="586"/>
      <c r="P8" s="586"/>
      <c r="Q8" s="587"/>
      <c r="R8" s="588">
        <v>3967</v>
      </c>
      <c r="S8" s="589"/>
      <c r="T8" s="589"/>
      <c r="U8" s="589"/>
      <c r="V8" s="589"/>
      <c r="W8" s="589"/>
      <c r="X8" s="589"/>
      <c r="Y8" s="590"/>
      <c r="Z8" s="641">
        <v>0.1</v>
      </c>
      <c r="AA8" s="641"/>
      <c r="AB8" s="641"/>
      <c r="AC8" s="641"/>
      <c r="AD8" s="642">
        <v>3967</v>
      </c>
      <c r="AE8" s="642"/>
      <c r="AF8" s="642"/>
      <c r="AG8" s="642"/>
      <c r="AH8" s="642"/>
      <c r="AI8" s="642"/>
      <c r="AJ8" s="642"/>
      <c r="AK8" s="642"/>
      <c r="AL8" s="611">
        <v>0.1</v>
      </c>
      <c r="AM8" s="643"/>
      <c r="AN8" s="643"/>
      <c r="AO8" s="644"/>
      <c r="AP8" s="585" t="s">
        <v>220</v>
      </c>
      <c r="AQ8" s="586"/>
      <c r="AR8" s="586"/>
      <c r="AS8" s="586"/>
      <c r="AT8" s="586"/>
      <c r="AU8" s="586"/>
      <c r="AV8" s="586"/>
      <c r="AW8" s="586"/>
      <c r="AX8" s="586"/>
      <c r="AY8" s="586"/>
      <c r="AZ8" s="586"/>
      <c r="BA8" s="586"/>
      <c r="BB8" s="586"/>
      <c r="BC8" s="586"/>
      <c r="BD8" s="586"/>
      <c r="BE8" s="586"/>
      <c r="BF8" s="587"/>
      <c r="BG8" s="588">
        <v>19058</v>
      </c>
      <c r="BH8" s="589"/>
      <c r="BI8" s="589"/>
      <c r="BJ8" s="589"/>
      <c r="BK8" s="589"/>
      <c r="BL8" s="589"/>
      <c r="BM8" s="589"/>
      <c r="BN8" s="590"/>
      <c r="BO8" s="641">
        <v>2.2000000000000002</v>
      </c>
      <c r="BP8" s="641"/>
      <c r="BQ8" s="641"/>
      <c r="BR8" s="641"/>
      <c r="BS8" s="594" t="s">
        <v>111</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1863424</v>
      </c>
      <c r="CS8" s="589"/>
      <c r="CT8" s="589"/>
      <c r="CU8" s="589"/>
      <c r="CV8" s="589"/>
      <c r="CW8" s="589"/>
      <c r="CX8" s="589"/>
      <c r="CY8" s="590"/>
      <c r="CZ8" s="641">
        <v>31.9</v>
      </c>
      <c r="DA8" s="641"/>
      <c r="DB8" s="641"/>
      <c r="DC8" s="641"/>
      <c r="DD8" s="594" t="s">
        <v>209</v>
      </c>
      <c r="DE8" s="589"/>
      <c r="DF8" s="589"/>
      <c r="DG8" s="589"/>
      <c r="DH8" s="589"/>
      <c r="DI8" s="589"/>
      <c r="DJ8" s="589"/>
      <c r="DK8" s="589"/>
      <c r="DL8" s="589"/>
      <c r="DM8" s="589"/>
      <c r="DN8" s="589"/>
      <c r="DO8" s="589"/>
      <c r="DP8" s="590"/>
      <c r="DQ8" s="594">
        <v>886398</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1654</v>
      </c>
      <c r="S9" s="589"/>
      <c r="T9" s="589"/>
      <c r="U9" s="589"/>
      <c r="V9" s="589"/>
      <c r="W9" s="589"/>
      <c r="X9" s="589"/>
      <c r="Y9" s="590"/>
      <c r="Z9" s="641">
        <v>0</v>
      </c>
      <c r="AA9" s="641"/>
      <c r="AB9" s="641"/>
      <c r="AC9" s="641"/>
      <c r="AD9" s="642">
        <v>1654</v>
      </c>
      <c r="AE9" s="642"/>
      <c r="AF9" s="642"/>
      <c r="AG9" s="642"/>
      <c r="AH9" s="642"/>
      <c r="AI9" s="642"/>
      <c r="AJ9" s="642"/>
      <c r="AK9" s="642"/>
      <c r="AL9" s="611">
        <v>0</v>
      </c>
      <c r="AM9" s="643"/>
      <c r="AN9" s="643"/>
      <c r="AO9" s="644"/>
      <c r="AP9" s="585" t="s">
        <v>223</v>
      </c>
      <c r="AQ9" s="586"/>
      <c r="AR9" s="586"/>
      <c r="AS9" s="586"/>
      <c r="AT9" s="586"/>
      <c r="AU9" s="586"/>
      <c r="AV9" s="586"/>
      <c r="AW9" s="586"/>
      <c r="AX9" s="586"/>
      <c r="AY9" s="586"/>
      <c r="AZ9" s="586"/>
      <c r="BA9" s="586"/>
      <c r="BB9" s="586"/>
      <c r="BC9" s="586"/>
      <c r="BD9" s="586"/>
      <c r="BE9" s="586"/>
      <c r="BF9" s="587"/>
      <c r="BG9" s="588">
        <v>309725</v>
      </c>
      <c r="BH9" s="589"/>
      <c r="BI9" s="589"/>
      <c r="BJ9" s="589"/>
      <c r="BK9" s="589"/>
      <c r="BL9" s="589"/>
      <c r="BM9" s="589"/>
      <c r="BN9" s="590"/>
      <c r="BO9" s="641">
        <v>35.200000000000003</v>
      </c>
      <c r="BP9" s="641"/>
      <c r="BQ9" s="641"/>
      <c r="BR9" s="641"/>
      <c r="BS9" s="594" t="s">
        <v>111</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724805</v>
      </c>
      <c r="CS9" s="589"/>
      <c r="CT9" s="589"/>
      <c r="CU9" s="589"/>
      <c r="CV9" s="589"/>
      <c r="CW9" s="589"/>
      <c r="CX9" s="589"/>
      <c r="CY9" s="590"/>
      <c r="CZ9" s="641">
        <v>12.4</v>
      </c>
      <c r="DA9" s="641"/>
      <c r="DB9" s="641"/>
      <c r="DC9" s="641"/>
      <c r="DD9" s="594">
        <v>3699</v>
      </c>
      <c r="DE9" s="589"/>
      <c r="DF9" s="589"/>
      <c r="DG9" s="589"/>
      <c r="DH9" s="589"/>
      <c r="DI9" s="589"/>
      <c r="DJ9" s="589"/>
      <c r="DK9" s="589"/>
      <c r="DL9" s="589"/>
      <c r="DM9" s="589"/>
      <c r="DN9" s="589"/>
      <c r="DO9" s="589"/>
      <c r="DP9" s="590"/>
      <c r="DQ9" s="594">
        <v>642271</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146926</v>
      </c>
      <c r="S10" s="589"/>
      <c r="T10" s="589"/>
      <c r="U10" s="589"/>
      <c r="V10" s="589"/>
      <c r="W10" s="589"/>
      <c r="X10" s="589"/>
      <c r="Y10" s="590"/>
      <c r="Z10" s="641">
        <v>2.4</v>
      </c>
      <c r="AA10" s="641"/>
      <c r="AB10" s="641"/>
      <c r="AC10" s="641"/>
      <c r="AD10" s="642">
        <v>146926</v>
      </c>
      <c r="AE10" s="642"/>
      <c r="AF10" s="642"/>
      <c r="AG10" s="642"/>
      <c r="AH10" s="642"/>
      <c r="AI10" s="642"/>
      <c r="AJ10" s="642"/>
      <c r="AK10" s="642"/>
      <c r="AL10" s="611">
        <v>4</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17076</v>
      </c>
      <c r="BH10" s="589"/>
      <c r="BI10" s="589"/>
      <c r="BJ10" s="589"/>
      <c r="BK10" s="589"/>
      <c r="BL10" s="589"/>
      <c r="BM10" s="589"/>
      <c r="BN10" s="590"/>
      <c r="BO10" s="641">
        <v>1.9</v>
      </c>
      <c r="BP10" s="641"/>
      <c r="BQ10" s="641"/>
      <c r="BR10" s="641"/>
      <c r="BS10" s="594" t="s">
        <v>111</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t="s">
        <v>111</v>
      </c>
      <c r="CS10" s="589"/>
      <c r="CT10" s="589"/>
      <c r="CU10" s="589"/>
      <c r="CV10" s="589"/>
      <c r="CW10" s="589"/>
      <c r="CX10" s="589"/>
      <c r="CY10" s="590"/>
      <c r="CZ10" s="641" t="s">
        <v>111</v>
      </c>
      <c r="DA10" s="641"/>
      <c r="DB10" s="641"/>
      <c r="DC10" s="641"/>
      <c r="DD10" s="594" t="s">
        <v>111</v>
      </c>
      <c r="DE10" s="589"/>
      <c r="DF10" s="589"/>
      <c r="DG10" s="589"/>
      <c r="DH10" s="589"/>
      <c r="DI10" s="589"/>
      <c r="DJ10" s="589"/>
      <c r="DK10" s="589"/>
      <c r="DL10" s="589"/>
      <c r="DM10" s="589"/>
      <c r="DN10" s="589"/>
      <c r="DO10" s="589"/>
      <c r="DP10" s="590"/>
      <c r="DQ10" s="594" t="s">
        <v>111</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t="s">
        <v>111</v>
      </c>
      <c r="S11" s="589"/>
      <c r="T11" s="589"/>
      <c r="U11" s="589"/>
      <c r="V11" s="589"/>
      <c r="W11" s="589"/>
      <c r="X11" s="589"/>
      <c r="Y11" s="590"/>
      <c r="Z11" s="641" t="s">
        <v>111</v>
      </c>
      <c r="AA11" s="641"/>
      <c r="AB11" s="641"/>
      <c r="AC11" s="641"/>
      <c r="AD11" s="642" t="s">
        <v>111</v>
      </c>
      <c r="AE11" s="642"/>
      <c r="AF11" s="642"/>
      <c r="AG11" s="642"/>
      <c r="AH11" s="642"/>
      <c r="AI11" s="642"/>
      <c r="AJ11" s="642"/>
      <c r="AK11" s="642"/>
      <c r="AL11" s="611" t="s">
        <v>111</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14678</v>
      </c>
      <c r="BH11" s="589"/>
      <c r="BI11" s="589"/>
      <c r="BJ11" s="589"/>
      <c r="BK11" s="589"/>
      <c r="BL11" s="589"/>
      <c r="BM11" s="589"/>
      <c r="BN11" s="590"/>
      <c r="BO11" s="641">
        <v>1.7</v>
      </c>
      <c r="BP11" s="641"/>
      <c r="BQ11" s="641"/>
      <c r="BR11" s="641"/>
      <c r="BS11" s="594" t="s">
        <v>111</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583760</v>
      </c>
      <c r="CS11" s="589"/>
      <c r="CT11" s="589"/>
      <c r="CU11" s="589"/>
      <c r="CV11" s="589"/>
      <c r="CW11" s="589"/>
      <c r="CX11" s="589"/>
      <c r="CY11" s="590"/>
      <c r="CZ11" s="641">
        <v>10</v>
      </c>
      <c r="DA11" s="641"/>
      <c r="DB11" s="641"/>
      <c r="DC11" s="641"/>
      <c r="DD11" s="594">
        <v>40735</v>
      </c>
      <c r="DE11" s="589"/>
      <c r="DF11" s="589"/>
      <c r="DG11" s="589"/>
      <c r="DH11" s="589"/>
      <c r="DI11" s="589"/>
      <c r="DJ11" s="589"/>
      <c r="DK11" s="589"/>
      <c r="DL11" s="589"/>
      <c r="DM11" s="589"/>
      <c r="DN11" s="589"/>
      <c r="DO11" s="589"/>
      <c r="DP11" s="590"/>
      <c r="DQ11" s="594">
        <v>406694</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111</v>
      </c>
      <c r="S12" s="589"/>
      <c r="T12" s="589"/>
      <c r="U12" s="589"/>
      <c r="V12" s="589"/>
      <c r="W12" s="589"/>
      <c r="X12" s="589"/>
      <c r="Y12" s="590"/>
      <c r="Z12" s="641" t="s">
        <v>111</v>
      </c>
      <c r="AA12" s="641"/>
      <c r="AB12" s="641"/>
      <c r="AC12" s="641"/>
      <c r="AD12" s="642" t="s">
        <v>111</v>
      </c>
      <c r="AE12" s="642"/>
      <c r="AF12" s="642"/>
      <c r="AG12" s="642"/>
      <c r="AH12" s="642"/>
      <c r="AI12" s="642"/>
      <c r="AJ12" s="642"/>
      <c r="AK12" s="642"/>
      <c r="AL12" s="611" t="s">
        <v>111</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376214</v>
      </c>
      <c r="BH12" s="589"/>
      <c r="BI12" s="589"/>
      <c r="BJ12" s="589"/>
      <c r="BK12" s="589"/>
      <c r="BL12" s="589"/>
      <c r="BM12" s="589"/>
      <c r="BN12" s="590"/>
      <c r="BO12" s="641">
        <v>42.7</v>
      </c>
      <c r="BP12" s="641"/>
      <c r="BQ12" s="641"/>
      <c r="BR12" s="641"/>
      <c r="BS12" s="594" t="s">
        <v>111</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33029</v>
      </c>
      <c r="CS12" s="589"/>
      <c r="CT12" s="589"/>
      <c r="CU12" s="589"/>
      <c r="CV12" s="589"/>
      <c r="CW12" s="589"/>
      <c r="CX12" s="589"/>
      <c r="CY12" s="590"/>
      <c r="CZ12" s="641">
        <v>0.6</v>
      </c>
      <c r="DA12" s="641"/>
      <c r="DB12" s="641"/>
      <c r="DC12" s="641"/>
      <c r="DD12" s="594" t="s">
        <v>111</v>
      </c>
      <c r="DE12" s="589"/>
      <c r="DF12" s="589"/>
      <c r="DG12" s="589"/>
      <c r="DH12" s="589"/>
      <c r="DI12" s="589"/>
      <c r="DJ12" s="589"/>
      <c r="DK12" s="589"/>
      <c r="DL12" s="589"/>
      <c r="DM12" s="589"/>
      <c r="DN12" s="589"/>
      <c r="DO12" s="589"/>
      <c r="DP12" s="590"/>
      <c r="DQ12" s="594">
        <v>31700</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7073</v>
      </c>
      <c r="S13" s="589"/>
      <c r="T13" s="589"/>
      <c r="U13" s="589"/>
      <c r="V13" s="589"/>
      <c r="W13" s="589"/>
      <c r="X13" s="589"/>
      <c r="Y13" s="590"/>
      <c r="Z13" s="641">
        <v>0.1</v>
      </c>
      <c r="AA13" s="641"/>
      <c r="AB13" s="641"/>
      <c r="AC13" s="641"/>
      <c r="AD13" s="642">
        <v>7073</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375857</v>
      </c>
      <c r="BH13" s="589"/>
      <c r="BI13" s="589"/>
      <c r="BJ13" s="589"/>
      <c r="BK13" s="589"/>
      <c r="BL13" s="589"/>
      <c r="BM13" s="589"/>
      <c r="BN13" s="590"/>
      <c r="BO13" s="641">
        <v>42.7</v>
      </c>
      <c r="BP13" s="641"/>
      <c r="BQ13" s="641"/>
      <c r="BR13" s="641"/>
      <c r="BS13" s="594" t="s">
        <v>111</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283540</v>
      </c>
      <c r="CS13" s="589"/>
      <c r="CT13" s="589"/>
      <c r="CU13" s="589"/>
      <c r="CV13" s="589"/>
      <c r="CW13" s="589"/>
      <c r="CX13" s="589"/>
      <c r="CY13" s="590"/>
      <c r="CZ13" s="641">
        <v>4.9000000000000004</v>
      </c>
      <c r="DA13" s="641"/>
      <c r="DB13" s="641"/>
      <c r="DC13" s="641"/>
      <c r="DD13" s="594">
        <v>24174</v>
      </c>
      <c r="DE13" s="589"/>
      <c r="DF13" s="589"/>
      <c r="DG13" s="589"/>
      <c r="DH13" s="589"/>
      <c r="DI13" s="589"/>
      <c r="DJ13" s="589"/>
      <c r="DK13" s="589"/>
      <c r="DL13" s="589"/>
      <c r="DM13" s="589"/>
      <c r="DN13" s="589"/>
      <c r="DO13" s="589"/>
      <c r="DP13" s="590"/>
      <c r="DQ13" s="594">
        <v>230643</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111</v>
      </c>
      <c r="S14" s="589"/>
      <c r="T14" s="589"/>
      <c r="U14" s="589"/>
      <c r="V14" s="589"/>
      <c r="W14" s="589"/>
      <c r="X14" s="589"/>
      <c r="Y14" s="590"/>
      <c r="Z14" s="641" t="s">
        <v>111</v>
      </c>
      <c r="AA14" s="641"/>
      <c r="AB14" s="641"/>
      <c r="AC14" s="641"/>
      <c r="AD14" s="642" t="s">
        <v>111</v>
      </c>
      <c r="AE14" s="642"/>
      <c r="AF14" s="642"/>
      <c r="AG14" s="642"/>
      <c r="AH14" s="642"/>
      <c r="AI14" s="642"/>
      <c r="AJ14" s="642"/>
      <c r="AK14" s="642"/>
      <c r="AL14" s="611" t="s">
        <v>111</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40504</v>
      </c>
      <c r="BH14" s="589"/>
      <c r="BI14" s="589"/>
      <c r="BJ14" s="589"/>
      <c r="BK14" s="589"/>
      <c r="BL14" s="589"/>
      <c r="BM14" s="589"/>
      <c r="BN14" s="590"/>
      <c r="BO14" s="641">
        <v>4.5999999999999996</v>
      </c>
      <c r="BP14" s="641"/>
      <c r="BQ14" s="641"/>
      <c r="BR14" s="641"/>
      <c r="BS14" s="594" t="s">
        <v>111</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248473</v>
      </c>
      <c r="CS14" s="589"/>
      <c r="CT14" s="589"/>
      <c r="CU14" s="589"/>
      <c r="CV14" s="589"/>
      <c r="CW14" s="589"/>
      <c r="CX14" s="589"/>
      <c r="CY14" s="590"/>
      <c r="CZ14" s="641">
        <v>4.3</v>
      </c>
      <c r="DA14" s="641"/>
      <c r="DB14" s="641"/>
      <c r="DC14" s="641"/>
      <c r="DD14" s="594" t="s">
        <v>111</v>
      </c>
      <c r="DE14" s="589"/>
      <c r="DF14" s="589"/>
      <c r="DG14" s="589"/>
      <c r="DH14" s="589"/>
      <c r="DI14" s="589"/>
      <c r="DJ14" s="589"/>
      <c r="DK14" s="589"/>
      <c r="DL14" s="589"/>
      <c r="DM14" s="589"/>
      <c r="DN14" s="589"/>
      <c r="DO14" s="589"/>
      <c r="DP14" s="590"/>
      <c r="DQ14" s="594">
        <v>246725</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3416</v>
      </c>
      <c r="S15" s="589"/>
      <c r="T15" s="589"/>
      <c r="U15" s="589"/>
      <c r="V15" s="589"/>
      <c r="W15" s="589"/>
      <c r="X15" s="589"/>
      <c r="Y15" s="590"/>
      <c r="Z15" s="641">
        <v>0.1</v>
      </c>
      <c r="AA15" s="641"/>
      <c r="AB15" s="641"/>
      <c r="AC15" s="641"/>
      <c r="AD15" s="642">
        <v>3416</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102369</v>
      </c>
      <c r="BH15" s="589"/>
      <c r="BI15" s="589"/>
      <c r="BJ15" s="589"/>
      <c r="BK15" s="589"/>
      <c r="BL15" s="589"/>
      <c r="BM15" s="589"/>
      <c r="BN15" s="590"/>
      <c r="BO15" s="641">
        <v>11.6</v>
      </c>
      <c r="BP15" s="641"/>
      <c r="BQ15" s="641"/>
      <c r="BR15" s="641"/>
      <c r="BS15" s="594" t="s">
        <v>111</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359553</v>
      </c>
      <c r="CS15" s="589"/>
      <c r="CT15" s="589"/>
      <c r="CU15" s="589"/>
      <c r="CV15" s="589"/>
      <c r="CW15" s="589"/>
      <c r="CX15" s="589"/>
      <c r="CY15" s="590"/>
      <c r="CZ15" s="641">
        <v>6.2</v>
      </c>
      <c r="DA15" s="641"/>
      <c r="DB15" s="641"/>
      <c r="DC15" s="641"/>
      <c r="DD15" s="594">
        <v>15352</v>
      </c>
      <c r="DE15" s="589"/>
      <c r="DF15" s="589"/>
      <c r="DG15" s="589"/>
      <c r="DH15" s="589"/>
      <c r="DI15" s="589"/>
      <c r="DJ15" s="589"/>
      <c r="DK15" s="589"/>
      <c r="DL15" s="589"/>
      <c r="DM15" s="589"/>
      <c r="DN15" s="589"/>
      <c r="DO15" s="589"/>
      <c r="DP15" s="590"/>
      <c r="DQ15" s="594">
        <v>346030</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2894406</v>
      </c>
      <c r="S16" s="589"/>
      <c r="T16" s="589"/>
      <c r="U16" s="589"/>
      <c r="V16" s="589"/>
      <c r="W16" s="589"/>
      <c r="X16" s="589"/>
      <c r="Y16" s="590"/>
      <c r="Z16" s="641">
        <v>47.7</v>
      </c>
      <c r="AA16" s="641"/>
      <c r="AB16" s="641"/>
      <c r="AC16" s="641"/>
      <c r="AD16" s="642">
        <v>2602996</v>
      </c>
      <c r="AE16" s="642"/>
      <c r="AF16" s="642"/>
      <c r="AG16" s="642"/>
      <c r="AH16" s="642"/>
      <c r="AI16" s="642"/>
      <c r="AJ16" s="642"/>
      <c r="AK16" s="642"/>
      <c r="AL16" s="611">
        <v>70.3</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111</v>
      </c>
      <c r="BH16" s="589"/>
      <c r="BI16" s="589"/>
      <c r="BJ16" s="589"/>
      <c r="BK16" s="589"/>
      <c r="BL16" s="589"/>
      <c r="BM16" s="589"/>
      <c r="BN16" s="590"/>
      <c r="BO16" s="641" t="s">
        <v>111</v>
      </c>
      <c r="BP16" s="641"/>
      <c r="BQ16" s="641"/>
      <c r="BR16" s="641"/>
      <c r="BS16" s="594" t="s">
        <v>111</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t="s">
        <v>111</v>
      </c>
      <c r="CS16" s="589"/>
      <c r="CT16" s="589"/>
      <c r="CU16" s="589"/>
      <c r="CV16" s="589"/>
      <c r="CW16" s="589"/>
      <c r="CX16" s="589"/>
      <c r="CY16" s="590"/>
      <c r="CZ16" s="641" t="s">
        <v>111</v>
      </c>
      <c r="DA16" s="641"/>
      <c r="DB16" s="641"/>
      <c r="DC16" s="641"/>
      <c r="DD16" s="594" t="s">
        <v>111</v>
      </c>
      <c r="DE16" s="589"/>
      <c r="DF16" s="589"/>
      <c r="DG16" s="589"/>
      <c r="DH16" s="589"/>
      <c r="DI16" s="589"/>
      <c r="DJ16" s="589"/>
      <c r="DK16" s="589"/>
      <c r="DL16" s="589"/>
      <c r="DM16" s="589"/>
      <c r="DN16" s="589"/>
      <c r="DO16" s="589"/>
      <c r="DP16" s="590"/>
      <c r="DQ16" s="594" t="s">
        <v>111</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2602996</v>
      </c>
      <c r="S17" s="589"/>
      <c r="T17" s="589"/>
      <c r="U17" s="589"/>
      <c r="V17" s="589"/>
      <c r="W17" s="589"/>
      <c r="X17" s="589"/>
      <c r="Y17" s="590"/>
      <c r="Z17" s="641">
        <v>42.9</v>
      </c>
      <c r="AA17" s="641"/>
      <c r="AB17" s="641"/>
      <c r="AC17" s="641"/>
      <c r="AD17" s="642">
        <v>2602996</v>
      </c>
      <c r="AE17" s="642"/>
      <c r="AF17" s="642"/>
      <c r="AG17" s="642"/>
      <c r="AH17" s="642"/>
      <c r="AI17" s="642"/>
      <c r="AJ17" s="642"/>
      <c r="AK17" s="642"/>
      <c r="AL17" s="611">
        <v>70.3</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111</v>
      </c>
      <c r="BH17" s="589"/>
      <c r="BI17" s="589"/>
      <c r="BJ17" s="589"/>
      <c r="BK17" s="589"/>
      <c r="BL17" s="589"/>
      <c r="BM17" s="589"/>
      <c r="BN17" s="590"/>
      <c r="BO17" s="641" t="s">
        <v>111</v>
      </c>
      <c r="BP17" s="641"/>
      <c r="BQ17" s="641"/>
      <c r="BR17" s="641"/>
      <c r="BS17" s="594" t="s">
        <v>111</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487738</v>
      </c>
      <c r="CS17" s="589"/>
      <c r="CT17" s="589"/>
      <c r="CU17" s="589"/>
      <c r="CV17" s="589"/>
      <c r="CW17" s="589"/>
      <c r="CX17" s="589"/>
      <c r="CY17" s="590"/>
      <c r="CZ17" s="641">
        <v>8.4</v>
      </c>
      <c r="DA17" s="641"/>
      <c r="DB17" s="641"/>
      <c r="DC17" s="641"/>
      <c r="DD17" s="594" t="s">
        <v>111</v>
      </c>
      <c r="DE17" s="589"/>
      <c r="DF17" s="589"/>
      <c r="DG17" s="589"/>
      <c r="DH17" s="589"/>
      <c r="DI17" s="589"/>
      <c r="DJ17" s="589"/>
      <c r="DK17" s="589"/>
      <c r="DL17" s="589"/>
      <c r="DM17" s="589"/>
      <c r="DN17" s="589"/>
      <c r="DO17" s="589"/>
      <c r="DP17" s="590"/>
      <c r="DQ17" s="594">
        <v>460706</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291224</v>
      </c>
      <c r="S18" s="589"/>
      <c r="T18" s="589"/>
      <c r="U18" s="589"/>
      <c r="V18" s="589"/>
      <c r="W18" s="589"/>
      <c r="X18" s="589"/>
      <c r="Y18" s="590"/>
      <c r="Z18" s="641">
        <v>4.8</v>
      </c>
      <c r="AA18" s="641"/>
      <c r="AB18" s="641"/>
      <c r="AC18" s="641"/>
      <c r="AD18" s="642" t="s">
        <v>111</v>
      </c>
      <c r="AE18" s="642"/>
      <c r="AF18" s="642"/>
      <c r="AG18" s="642"/>
      <c r="AH18" s="642"/>
      <c r="AI18" s="642"/>
      <c r="AJ18" s="642"/>
      <c r="AK18" s="642"/>
      <c r="AL18" s="611" t="s">
        <v>111</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111</v>
      </c>
      <c r="BH18" s="589"/>
      <c r="BI18" s="589"/>
      <c r="BJ18" s="589"/>
      <c r="BK18" s="589"/>
      <c r="BL18" s="589"/>
      <c r="BM18" s="589"/>
      <c r="BN18" s="590"/>
      <c r="BO18" s="641" t="s">
        <v>111</v>
      </c>
      <c r="BP18" s="641"/>
      <c r="BQ18" s="641"/>
      <c r="BR18" s="641"/>
      <c r="BS18" s="594" t="s">
        <v>111</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111</v>
      </c>
      <c r="CS18" s="589"/>
      <c r="CT18" s="589"/>
      <c r="CU18" s="589"/>
      <c r="CV18" s="589"/>
      <c r="CW18" s="589"/>
      <c r="CX18" s="589"/>
      <c r="CY18" s="590"/>
      <c r="CZ18" s="641" t="s">
        <v>111</v>
      </c>
      <c r="DA18" s="641"/>
      <c r="DB18" s="641"/>
      <c r="DC18" s="641"/>
      <c r="DD18" s="594" t="s">
        <v>111</v>
      </c>
      <c r="DE18" s="589"/>
      <c r="DF18" s="589"/>
      <c r="DG18" s="589"/>
      <c r="DH18" s="589"/>
      <c r="DI18" s="589"/>
      <c r="DJ18" s="589"/>
      <c r="DK18" s="589"/>
      <c r="DL18" s="589"/>
      <c r="DM18" s="589"/>
      <c r="DN18" s="589"/>
      <c r="DO18" s="589"/>
      <c r="DP18" s="590"/>
      <c r="DQ18" s="594" t="s">
        <v>111</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v>186</v>
      </c>
      <c r="S19" s="589"/>
      <c r="T19" s="589"/>
      <c r="U19" s="589"/>
      <c r="V19" s="589"/>
      <c r="W19" s="589"/>
      <c r="X19" s="589"/>
      <c r="Y19" s="590"/>
      <c r="Z19" s="641">
        <v>0</v>
      </c>
      <c r="AA19" s="641"/>
      <c r="AB19" s="641"/>
      <c r="AC19" s="641"/>
      <c r="AD19" s="642" t="s">
        <v>111</v>
      </c>
      <c r="AE19" s="642"/>
      <c r="AF19" s="642"/>
      <c r="AG19" s="642"/>
      <c r="AH19" s="642"/>
      <c r="AI19" s="642"/>
      <c r="AJ19" s="642"/>
      <c r="AK19" s="642"/>
      <c r="AL19" s="611" t="s">
        <v>111</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433</v>
      </c>
      <c r="BH19" s="589"/>
      <c r="BI19" s="589"/>
      <c r="BJ19" s="589"/>
      <c r="BK19" s="589"/>
      <c r="BL19" s="589"/>
      <c r="BM19" s="589"/>
      <c r="BN19" s="590"/>
      <c r="BO19" s="641">
        <v>0</v>
      </c>
      <c r="BP19" s="641"/>
      <c r="BQ19" s="641"/>
      <c r="BR19" s="641"/>
      <c r="BS19" s="594" t="s">
        <v>111</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111</v>
      </c>
      <c r="CS19" s="589"/>
      <c r="CT19" s="589"/>
      <c r="CU19" s="589"/>
      <c r="CV19" s="589"/>
      <c r="CW19" s="589"/>
      <c r="CX19" s="589"/>
      <c r="CY19" s="590"/>
      <c r="CZ19" s="641" t="s">
        <v>111</v>
      </c>
      <c r="DA19" s="641"/>
      <c r="DB19" s="641"/>
      <c r="DC19" s="641"/>
      <c r="DD19" s="594" t="s">
        <v>111</v>
      </c>
      <c r="DE19" s="589"/>
      <c r="DF19" s="589"/>
      <c r="DG19" s="589"/>
      <c r="DH19" s="589"/>
      <c r="DI19" s="589"/>
      <c r="DJ19" s="589"/>
      <c r="DK19" s="589"/>
      <c r="DL19" s="589"/>
      <c r="DM19" s="589"/>
      <c r="DN19" s="589"/>
      <c r="DO19" s="589"/>
      <c r="DP19" s="590"/>
      <c r="DQ19" s="594" t="s">
        <v>111</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3994045</v>
      </c>
      <c r="S20" s="589"/>
      <c r="T20" s="589"/>
      <c r="U20" s="589"/>
      <c r="V20" s="589"/>
      <c r="W20" s="589"/>
      <c r="X20" s="589"/>
      <c r="Y20" s="590"/>
      <c r="Z20" s="641">
        <v>65.8</v>
      </c>
      <c r="AA20" s="641"/>
      <c r="AB20" s="641"/>
      <c r="AC20" s="641"/>
      <c r="AD20" s="642">
        <v>3702635</v>
      </c>
      <c r="AE20" s="642"/>
      <c r="AF20" s="642"/>
      <c r="AG20" s="642"/>
      <c r="AH20" s="642"/>
      <c r="AI20" s="642"/>
      <c r="AJ20" s="642"/>
      <c r="AK20" s="642"/>
      <c r="AL20" s="611">
        <v>100</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433</v>
      </c>
      <c r="BH20" s="589"/>
      <c r="BI20" s="589"/>
      <c r="BJ20" s="589"/>
      <c r="BK20" s="589"/>
      <c r="BL20" s="589"/>
      <c r="BM20" s="589"/>
      <c r="BN20" s="590"/>
      <c r="BO20" s="641">
        <v>0</v>
      </c>
      <c r="BP20" s="641"/>
      <c r="BQ20" s="641"/>
      <c r="BR20" s="641"/>
      <c r="BS20" s="594" t="s">
        <v>111</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5838147</v>
      </c>
      <c r="CS20" s="589"/>
      <c r="CT20" s="589"/>
      <c r="CU20" s="589"/>
      <c r="CV20" s="589"/>
      <c r="CW20" s="589"/>
      <c r="CX20" s="589"/>
      <c r="CY20" s="590"/>
      <c r="CZ20" s="641">
        <v>100</v>
      </c>
      <c r="DA20" s="641"/>
      <c r="DB20" s="641"/>
      <c r="DC20" s="641"/>
      <c r="DD20" s="594">
        <v>90920</v>
      </c>
      <c r="DE20" s="589"/>
      <c r="DF20" s="589"/>
      <c r="DG20" s="589"/>
      <c r="DH20" s="589"/>
      <c r="DI20" s="589"/>
      <c r="DJ20" s="589"/>
      <c r="DK20" s="589"/>
      <c r="DL20" s="589"/>
      <c r="DM20" s="589"/>
      <c r="DN20" s="589"/>
      <c r="DO20" s="589"/>
      <c r="DP20" s="590"/>
      <c r="DQ20" s="594">
        <v>4436847</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1722</v>
      </c>
      <c r="S21" s="589"/>
      <c r="T21" s="589"/>
      <c r="U21" s="589"/>
      <c r="V21" s="589"/>
      <c r="W21" s="589"/>
      <c r="X21" s="589"/>
      <c r="Y21" s="590"/>
      <c r="Z21" s="641">
        <v>0</v>
      </c>
      <c r="AA21" s="641"/>
      <c r="AB21" s="641"/>
      <c r="AC21" s="641"/>
      <c r="AD21" s="642">
        <v>1722</v>
      </c>
      <c r="AE21" s="642"/>
      <c r="AF21" s="642"/>
      <c r="AG21" s="642"/>
      <c r="AH21" s="642"/>
      <c r="AI21" s="642"/>
      <c r="AJ21" s="642"/>
      <c r="AK21" s="642"/>
      <c r="AL21" s="611">
        <v>0</v>
      </c>
      <c r="AM21" s="643"/>
      <c r="AN21" s="643"/>
      <c r="AO21" s="644"/>
      <c r="AP21" s="682" t="s">
        <v>259</v>
      </c>
      <c r="AQ21" s="689"/>
      <c r="AR21" s="689"/>
      <c r="AS21" s="689"/>
      <c r="AT21" s="689"/>
      <c r="AU21" s="689"/>
      <c r="AV21" s="689"/>
      <c r="AW21" s="689"/>
      <c r="AX21" s="689"/>
      <c r="AY21" s="689"/>
      <c r="AZ21" s="689"/>
      <c r="BA21" s="689"/>
      <c r="BB21" s="689"/>
      <c r="BC21" s="689"/>
      <c r="BD21" s="689"/>
      <c r="BE21" s="689"/>
      <c r="BF21" s="684"/>
      <c r="BG21" s="588">
        <v>433</v>
      </c>
      <c r="BH21" s="589"/>
      <c r="BI21" s="589"/>
      <c r="BJ21" s="589"/>
      <c r="BK21" s="589"/>
      <c r="BL21" s="589"/>
      <c r="BM21" s="589"/>
      <c r="BN21" s="590"/>
      <c r="BO21" s="641">
        <v>0</v>
      </c>
      <c r="BP21" s="641"/>
      <c r="BQ21" s="641"/>
      <c r="BR21" s="641"/>
      <c r="BS21" s="594" t="s">
        <v>111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77506</v>
      </c>
      <c r="S22" s="589"/>
      <c r="T22" s="589"/>
      <c r="U22" s="589"/>
      <c r="V22" s="589"/>
      <c r="W22" s="589"/>
      <c r="X22" s="589"/>
      <c r="Y22" s="590"/>
      <c r="Z22" s="641">
        <v>1.3</v>
      </c>
      <c r="AA22" s="641"/>
      <c r="AB22" s="641"/>
      <c r="AC22" s="641"/>
      <c r="AD22" s="642" t="s">
        <v>111</v>
      </c>
      <c r="AE22" s="642"/>
      <c r="AF22" s="642"/>
      <c r="AG22" s="642"/>
      <c r="AH22" s="642"/>
      <c r="AI22" s="642"/>
      <c r="AJ22" s="642"/>
      <c r="AK22" s="642"/>
      <c r="AL22" s="611" t="s">
        <v>111</v>
      </c>
      <c r="AM22" s="643"/>
      <c r="AN22" s="643"/>
      <c r="AO22" s="644"/>
      <c r="AP22" s="682" t="s">
        <v>261</v>
      </c>
      <c r="AQ22" s="689"/>
      <c r="AR22" s="689"/>
      <c r="AS22" s="689"/>
      <c r="AT22" s="689"/>
      <c r="AU22" s="689"/>
      <c r="AV22" s="689"/>
      <c r="AW22" s="689"/>
      <c r="AX22" s="689"/>
      <c r="AY22" s="689"/>
      <c r="AZ22" s="689"/>
      <c r="BA22" s="689"/>
      <c r="BB22" s="689"/>
      <c r="BC22" s="689"/>
      <c r="BD22" s="689"/>
      <c r="BE22" s="689"/>
      <c r="BF22" s="684"/>
      <c r="BG22" s="588" t="s">
        <v>111</v>
      </c>
      <c r="BH22" s="589"/>
      <c r="BI22" s="589"/>
      <c r="BJ22" s="589"/>
      <c r="BK22" s="589"/>
      <c r="BL22" s="589"/>
      <c r="BM22" s="589"/>
      <c r="BN22" s="590"/>
      <c r="BO22" s="641" t="s">
        <v>111</v>
      </c>
      <c r="BP22" s="641"/>
      <c r="BQ22" s="641"/>
      <c r="BR22" s="641"/>
      <c r="BS22" s="594" t="s">
        <v>111</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78763</v>
      </c>
      <c r="S23" s="589"/>
      <c r="T23" s="589"/>
      <c r="U23" s="589"/>
      <c r="V23" s="589"/>
      <c r="W23" s="589"/>
      <c r="X23" s="589"/>
      <c r="Y23" s="590"/>
      <c r="Z23" s="641">
        <v>1.3</v>
      </c>
      <c r="AA23" s="641"/>
      <c r="AB23" s="641"/>
      <c r="AC23" s="641"/>
      <c r="AD23" s="642" t="s">
        <v>111</v>
      </c>
      <c r="AE23" s="642"/>
      <c r="AF23" s="642"/>
      <c r="AG23" s="642"/>
      <c r="AH23" s="642"/>
      <c r="AI23" s="642"/>
      <c r="AJ23" s="642"/>
      <c r="AK23" s="642"/>
      <c r="AL23" s="611" t="s">
        <v>111</v>
      </c>
      <c r="AM23" s="643"/>
      <c r="AN23" s="643"/>
      <c r="AO23" s="644"/>
      <c r="AP23" s="682" t="s">
        <v>264</v>
      </c>
      <c r="AQ23" s="689"/>
      <c r="AR23" s="689"/>
      <c r="AS23" s="689"/>
      <c r="AT23" s="689"/>
      <c r="AU23" s="689"/>
      <c r="AV23" s="689"/>
      <c r="AW23" s="689"/>
      <c r="AX23" s="689"/>
      <c r="AY23" s="689"/>
      <c r="AZ23" s="689"/>
      <c r="BA23" s="689"/>
      <c r="BB23" s="689"/>
      <c r="BC23" s="689"/>
      <c r="BD23" s="689"/>
      <c r="BE23" s="689"/>
      <c r="BF23" s="684"/>
      <c r="BG23" s="588" t="s">
        <v>111</v>
      </c>
      <c r="BH23" s="589"/>
      <c r="BI23" s="589"/>
      <c r="BJ23" s="589"/>
      <c r="BK23" s="589"/>
      <c r="BL23" s="589"/>
      <c r="BM23" s="589"/>
      <c r="BN23" s="590"/>
      <c r="BO23" s="641" t="s">
        <v>111</v>
      </c>
      <c r="BP23" s="641"/>
      <c r="BQ23" s="641"/>
      <c r="BR23" s="641"/>
      <c r="BS23" s="594" t="s">
        <v>111</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26271</v>
      </c>
      <c r="S24" s="589"/>
      <c r="T24" s="589"/>
      <c r="U24" s="589"/>
      <c r="V24" s="589"/>
      <c r="W24" s="589"/>
      <c r="X24" s="589"/>
      <c r="Y24" s="590"/>
      <c r="Z24" s="641">
        <v>0.4</v>
      </c>
      <c r="AA24" s="641"/>
      <c r="AB24" s="641"/>
      <c r="AC24" s="641"/>
      <c r="AD24" s="642" t="s">
        <v>111</v>
      </c>
      <c r="AE24" s="642"/>
      <c r="AF24" s="642"/>
      <c r="AG24" s="642"/>
      <c r="AH24" s="642"/>
      <c r="AI24" s="642"/>
      <c r="AJ24" s="642"/>
      <c r="AK24" s="642"/>
      <c r="AL24" s="611" t="s">
        <v>111</v>
      </c>
      <c r="AM24" s="643"/>
      <c r="AN24" s="643"/>
      <c r="AO24" s="644"/>
      <c r="AP24" s="682" t="s">
        <v>271</v>
      </c>
      <c r="AQ24" s="689"/>
      <c r="AR24" s="689"/>
      <c r="AS24" s="689"/>
      <c r="AT24" s="689"/>
      <c r="AU24" s="689"/>
      <c r="AV24" s="689"/>
      <c r="AW24" s="689"/>
      <c r="AX24" s="689"/>
      <c r="AY24" s="689"/>
      <c r="AZ24" s="689"/>
      <c r="BA24" s="689"/>
      <c r="BB24" s="689"/>
      <c r="BC24" s="689"/>
      <c r="BD24" s="689"/>
      <c r="BE24" s="689"/>
      <c r="BF24" s="684"/>
      <c r="BG24" s="588" t="s">
        <v>111</v>
      </c>
      <c r="BH24" s="589"/>
      <c r="BI24" s="589"/>
      <c r="BJ24" s="589"/>
      <c r="BK24" s="589"/>
      <c r="BL24" s="589"/>
      <c r="BM24" s="589"/>
      <c r="BN24" s="590"/>
      <c r="BO24" s="641" t="s">
        <v>111</v>
      </c>
      <c r="BP24" s="641"/>
      <c r="BQ24" s="641"/>
      <c r="BR24" s="641"/>
      <c r="BS24" s="594" t="s">
        <v>111</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2571160</v>
      </c>
      <c r="CS24" s="639"/>
      <c r="CT24" s="639"/>
      <c r="CU24" s="639"/>
      <c r="CV24" s="639"/>
      <c r="CW24" s="639"/>
      <c r="CX24" s="639"/>
      <c r="CY24" s="686"/>
      <c r="CZ24" s="690">
        <v>44</v>
      </c>
      <c r="DA24" s="691"/>
      <c r="DB24" s="691"/>
      <c r="DC24" s="692"/>
      <c r="DD24" s="685">
        <v>1676516</v>
      </c>
      <c r="DE24" s="639"/>
      <c r="DF24" s="639"/>
      <c r="DG24" s="639"/>
      <c r="DH24" s="639"/>
      <c r="DI24" s="639"/>
      <c r="DJ24" s="639"/>
      <c r="DK24" s="686"/>
      <c r="DL24" s="685">
        <v>1586178</v>
      </c>
      <c r="DM24" s="639"/>
      <c r="DN24" s="639"/>
      <c r="DO24" s="639"/>
      <c r="DP24" s="639"/>
      <c r="DQ24" s="639"/>
      <c r="DR24" s="639"/>
      <c r="DS24" s="639"/>
      <c r="DT24" s="639"/>
      <c r="DU24" s="639"/>
      <c r="DV24" s="686"/>
      <c r="DW24" s="687">
        <v>40.4</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601131</v>
      </c>
      <c r="S25" s="589"/>
      <c r="T25" s="589"/>
      <c r="U25" s="589"/>
      <c r="V25" s="589"/>
      <c r="W25" s="589"/>
      <c r="X25" s="589"/>
      <c r="Y25" s="590"/>
      <c r="Z25" s="641">
        <v>9.9</v>
      </c>
      <c r="AA25" s="641"/>
      <c r="AB25" s="641"/>
      <c r="AC25" s="641"/>
      <c r="AD25" s="642" t="s">
        <v>111</v>
      </c>
      <c r="AE25" s="642"/>
      <c r="AF25" s="642"/>
      <c r="AG25" s="642"/>
      <c r="AH25" s="642"/>
      <c r="AI25" s="642"/>
      <c r="AJ25" s="642"/>
      <c r="AK25" s="642"/>
      <c r="AL25" s="611" t="s">
        <v>111</v>
      </c>
      <c r="AM25" s="643"/>
      <c r="AN25" s="643"/>
      <c r="AO25" s="644"/>
      <c r="AP25" s="682" t="s">
        <v>274</v>
      </c>
      <c r="AQ25" s="689"/>
      <c r="AR25" s="689"/>
      <c r="AS25" s="689"/>
      <c r="AT25" s="689"/>
      <c r="AU25" s="689"/>
      <c r="AV25" s="689"/>
      <c r="AW25" s="689"/>
      <c r="AX25" s="689"/>
      <c r="AY25" s="689"/>
      <c r="AZ25" s="689"/>
      <c r="BA25" s="689"/>
      <c r="BB25" s="689"/>
      <c r="BC25" s="689"/>
      <c r="BD25" s="689"/>
      <c r="BE25" s="689"/>
      <c r="BF25" s="684"/>
      <c r="BG25" s="588" t="s">
        <v>111</v>
      </c>
      <c r="BH25" s="589"/>
      <c r="BI25" s="589"/>
      <c r="BJ25" s="589"/>
      <c r="BK25" s="589"/>
      <c r="BL25" s="589"/>
      <c r="BM25" s="589"/>
      <c r="BN25" s="590"/>
      <c r="BO25" s="641" t="s">
        <v>111</v>
      </c>
      <c r="BP25" s="641"/>
      <c r="BQ25" s="641"/>
      <c r="BR25" s="641"/>
      <c r="BS25" s="594" t="s">
        <v>111</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971855</v>
      </c>
      <c r="CS25" s="607"/>
      <c r="CT25" s="607"/>
      <c r="CU25" s="607"/>
      <c r="CV25" s="607"/>
      <c r="CW25" s="607"/>
      <c r="CX25" s="607"/>
      <c r="CY25" s="608"/>
      <c r="CZ25" s="591">
        <v>16.600000000000001</v>
      </c>
      <c r="DA25" s="609"/>
      <c r="DB25" s="609"/>
      <c r="DC25" s="610"/>
      <c r="DD25" s="594">
        <v>917189</v>
      </c>
      <c r="DE25" s="607"/>
      <c r="DF25" s="607"/>
      <c r="DG25" s="607"/>
      <c r="DH25" s="607"/>
      <c r="DI25" s="607"/>
      <c r="DJ25" s="607"/>
      <c r="DK25" s="608"/>
      <c r="DL25" s="594">
        <v>826861</v>
      </c>
      <c r="DM25" s="607"/>
      <c r="DN25" s="607"/>
      <c r="DO25" s="607"/>
      <c r="DP25" s="607"/>
      <c r="DQ25" s="607"/>
      <c r="DR25" s="607"/>
      <c r="DS25" s="607"/>
      <c r="DT25" s="607"/>
      <c r="DU25" s="607"/>
      <c r="DV25" s="608"/>
      <c r="DW25" s="611">
        <v>21.1</v>
      </c>
      <c r="DX25" s="612"/>
      <c r="DY25" s="612"/>
      <c r="DZ25" s="612"/>
      <c r="EA25" s="612"/>
      <c r="EB25" s="612"/>
      <c r="EC25" s="613"/>
    </row>
    <row r="26" spans="2:133" ht="11.25" customHeight="1" x14ac:dyDescent="0.15">
      <c r="B26" s="679" t="s">
        <v>276</v>
      </c>
      <c r="C26" s="680"/>
      <c r="D26" s="680"/>
      <c r="E26" s="680"/>
      <c r="F26" s="680"/>
      <c r="G26" s="680"/>
      <c r="H26" s="680"/>
      <c r="I26" s="680"/>
      <c r="J26" s="680"/>
      <c r="K26" s="680"/>
      <c r="L26" s="680"/>
      <c r="M26" s="680"/>
      <c r="N26" s="680"/>
      <c r="O26" s="680"/>
      <c r="P26" s="680"/>
      <c r="Q26" s="681"/>
      <c r="R26" s="588" t="s">
        <v>111</v>
      </c>
      <c r="S26" s="589"/>
      <c r="T26" s="589"/>
      <c r="U26" s="589"/>
      <c r="V26" s="589"/>
      <c r="W26" s="589"/>
      <c r="X26" s="589"/>
      <c r="Y26" s="590"/>
      <c r="Z26" s="641" t="s">
        <v>111</v>
      </c>
      <c r="AA26" s="641"/>
      <c r="AB26" s="641"/>
      <c r="AC26" s="641"/>
      <c r="AD26" s="642" t="s">
        <v>111</v>
      </c>
      <c r="AE26" s="642"/>
      <c r="AF26" s="642"/>
      <c r="AG26" s="642"/>
      <c r="AH26" s="642"/>
      <c r="AI26" s="642"/>
      <c r="AJ26" s="642"/>
      <c r="AK26" s="642"/>
      <c r="AL26" s="611" t="s">
        <v>111</v>
      </c>
      <c r="AM26" s="643"/>
      <c r="AN26" s="643"/>
      <c r="AO26" s="644"/>
      <c r="AP26" s="682" t="s">
        <v>277</v>
      </c>
      <c r="AQ26" s="683"/>
      <c r="AR26" s="683"/>
      <c r="AS26" s="683"/>
      <c r="AT26" s="683"/>
      <c r="AU26" s="683"/>
      <c r="AV26" s="683"/>
      <c r="AW26" s="683"/>
      <c r="AX26" s="683"/>
      <c r="AY26" s="683"/>
      <c r="AZ26" s="683"/>
      <c r="BA26" s="683"/>
      <c r="BB26" s="683"/>
      <c r="BC26" s="683"/>
      <c r="BD26" s="683"/>
      <c r="BE26" s="683"/>
      <c r="BF26" s="684"/>
      <c r="BG26" s="588" t="s">
        <v>111</v>
      </c>
      <c r="BH26" s="589"/>
      <c r="BI26" s="589"/>
      <c r="BJ26" s="589"/>
      <c r="BK26" s="589"/>
      <c r="BL26" s="589"/>
      <c r="BM26" s="589"/>
      <c r="BN26" s="590"/>
      <c r="BO26" s="641" t="s">
        <v>111</v>
      </c>
      <c r="BP26" s="641"/>
      <c r="BQ26" s="641"/>
      <c r="BR26" s="641"/>
      <c r="BS26" s="594" t="s">
        <v>111</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567964</v>
      </c>
      <c r="CS26" s="589"/>
      <c r="CT26" s="589"/>
      <c r="CU26" s="589"/>
      <c r="CV26" s="589"/>
      <c r="CW26" s="589"/>
      <c r="CX26" s="589"/>
      <c r="CY26" s="590"/>
      <c r="CZ26" s="591">
        <v>9.6999999999999993</v>
      </c>
      <c r="DA26" s="609"/>
      <c r="DB26" s="609"/>
      <c r="DC26" s="610"/>
      <c r="DD26" s="594">
        <v>520444</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469524</v>
      </c>
      <c r="S27" s="589"/>
      <c r="T27" s="589"/>
      <c r="U27" s="589"/>
      <c r="V27" s="589"/>
      <c r="W27" s="589"/>
      <c r="X27" s="589"/>
      <c r="Y27" s="590"/>
      <c r="Z27" s="641">
        <v>7.7</v>
      </c>
      <c r="AA27" s="641"/>
      <c r="AB27" s="641"/>
      <c r="AC27" s="641"/>
      <c r="AD27" s="642" t="s">
        <v>111</v>
      </c>
      <c r="AE27" s="642"/>
      <c r="AF27" s="642"/>
      <c r="AG27" s="642"/>
      <c r="AH27" s="642"/>
      <c r="AI27" s="642"/>
      <c r="AJ27" s="642"/>
      <c r="AK27" s="642"/>
      <c r="AL27" s="611" t="s">
        <v>111</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880057</v>
      </c>
      <c r="BH27" s="589"/>
      <c r="BI27" s="589"/>
      <c r="BJ27" s="589"/>
      <c r="BK27" s="589"/>
      <c r="BL27" s="589"/>
      <c r="BM27" s="589"/>
      <c r="BN27" s="590"/>
      <c r="BO27" s="641">
        <v>100</v>
      </c>
      <c r="BP27" s="641"/>
      <c r="BQ27" s="641"/>
      <c r="BR27" s="641"/>
      <c r="BS27" s="594" t="s">
        <v>111</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1111567</v>
      </c>
      <c r="CS27" s="607"/>
      <c r="CT27" s="607"/>
      <c r="CU27" s="607"/>
      <c r="CV27" s="607"/>
      <c r="CW27" s="607"/>
      <c r="CX27" s="607"/>
      <c r="CY27" s="608"/>
      <c r="CZ27" s="591">
        <v>19</v>
      </c>
      <c r="DA27" s="609"/>
      <c r="DB27" s="609"/>
      <c r="DC27" s="610"/>
      <c r="DD27" s="594">
        <v>298621</v>
      </c>
      <c r="DE27" s="607"/>
      <c r="DF27" s="607"/>
      <c r="DG27" s="607"/>
      <c r="DH27" s="607"/>
      <c r="DI27" s="607"/>
      <c r="DJ27" s="607"/>
      <c r="DK27" s="608"/>
      <c r="DL27" s="594">
        <v>298611</v>
      </c>
      <c r="DM27" s="607"/>
      <c r="DN27" s="607"/>
      <c r="DO27" s="607"/>
      <c r="DP27" s="607"/>
      <c r="DQ27" s="607"/>
      <c r="DR27" s="607"/>
      <c r="DS27" s="607"/>
      <c r="DT27" s="607"/>
      <c r="DU27" s="607"/>
      <c r="DV27" s="608"/>
      <c r="DW27" s="611">
        <v>7.6</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8867</v>
      </c>
      <c r="S28" s="589"/>
      <c r="T28" s="589"/>
      <c r="U28" s="589"/>
      <c r="V28" s="589"/>
      <c r="W28" s="589"/>
      <c r="X28" s="589"/>
      <c r="Y28" s="590"/>
      <c r="Z28" s="641">
        <v>0.1</v>
      </c>
      <c r="AA28" s="641"/>
      <c r="AB28" s="641"/>
      <c r="AC28" s="641"/>
      <c r="AD28" s="642" t="s">
        <v>111</v>
      </c>
      <c r="AE28" s="642"/>
      <c r="AF28" s="642"/>
      <c r="AG28" s="642"/>
      <c r="AH28" s="642"/>
      <c r="AI28" s="642"/>
      <c r="AJ28" s="642"/>
      <c r="AK28" s="642"/>
      <c r="AL28" s="611" t="s">
        <v>111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487738</v>
      </c>
      <c r="CS28" s="589"/>
      <c r="CT28" s="589"/>
      <c r="CU28" s="589"/>
      <c r="CV28" s="589"/>
      <c r="CW28" s="589"/>
      <c r="CX28" s="589"/>
      <c r="CY28" s="590"/>
      <c r="CZ28" s="591">
        <v>8.4</v>
      </c>
      <c r="DA28" s="609"/>
      <c r="DB28" s="609"/>
      <c r="DC28" s="610"/>
      <c r="DD28" s="594">
        <v>460706</v>
      </c>
      <c r="DE28" s="589"/>
      <c r="DF28" s="589"/>
      <c r="DG28" s="589"/>
      <c r="DH28" s="589"/>
      <c r="DI28" s="589"/>
      <c r="DJ28" s="589"/>
      <c r="DK28" s="590"/>
      <c r="DL28" s="594">
        <v>460706</v>
      </c>
      <c r="DM28" s="589"/>
      <c r="DN28" s="589"/>
      <c r="DO28" s="589"/>
      <c r="DP28" s="589"/>
      <c r="DQ28" s="589"/>
      <c r="DR28" s="589"/>
      <c r="DS28" s="589"/>
      <c r="DT28" s="589"/>
      <c r="DU28" s="589"/>
      <c r="DV28" s="590"/>
      <c r="DW28" s="611">
        <v>11.7</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6850</v>
      </c>
      <c r="S29" s="589"/>
      <c r="T29" s="589"/>
      <c r="U29" s="589"/>
      <c r="V29" s="589"/>
      <c r="W29" s="589"/>
      <c r="X29" s="589"/>
      <c r="Y29" s="590"/>
      <c r="Z29" s="641">
        <v>0.1</v>
      </c>
      <c r="AA29" s="641"/>
      <c r="AB29" s="641"/>
      <c r="AC29" s="641"/>
      <c r="AD29" s="642" t="s">
        <v>111</v>
      </c>
      <c r="AE29" s="642"/>
      <c r="AF29" s="642"/>
      <c r="AG29" s="642"/>
      <c r="AH29" s="642"/>
      <c r="AI29" s="642"/>
      <c r="AJ29" s="642"/>
      <c r="AK29" s="642"/>
      <c r="AL29" s="611" t="s">
        <v>111</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76"/>
      <c r="BI29" s="676"/>
      <c r="BJ29" s="676"/>
      <c r="BK29" s="676"/>
      <c r="BL29" s="676"/>
      <c r="BM29" s="676"/>
      <c r="BN29" s="676"/>
      <c r="BO29" s="676"/>
      <c r="BP29" s="676"/>
      <c r="BQ29" s="677"/>
      <c r="BR29" s="648" t="s">
        <v>286</v>
      </c>
      <c r="BS29" s="676"/>
      <c r="BT29" s="676"/>
      <c r="BU29" s="676"/>
      <c r="BV29" s="676"/>
      <c r="BW29" s="676"/>
      <c r="BX29" s="676"/>
      <c r="BY29" s="676"/>
      <c r="BZ29" s="676"/>
      <c r="CA29" s="676"/>
      <c r="CB29" s="677"/>
      <c r="CD29" s="658" t="s">
        <v>287</v>
      </c>
      <c r="CE29" s="659"/>
      <c r="CF29" s="625" t="s">
        <v>288</v>
      </c>
      <c r="CG29" s="622"/>
      <c r="CH29" s="622"/>
      <c r="CI29" s="622"/>
      <c r="CJ29" s="622"/>
      <c r="CK29" s="622"/>
      <c r="CL29" s="622"/>
      <c r="CM29" s="622"/>
      <c r="CN29" s="622"/>
      <c r="CO29" s="622"/>
      <c r="CP29" s="622"/>
      <c r="CQ29" s="623"/>
      <c r="CR29" s="588">
        <v>487738</v>
      </c>
      <c r="CS29" s="607"/>
      <c r="CT29" s="607"/>
      <c r="CU29" s="607"/>
      <c r="CV29" s="607"/>
      <c r="CW29" s="607"/>
      <c r="CX29" s="607"/>
      <c r="CY29" s="608"/>
      <c r="CZ29" s="591">
        <v>8.4</v>
      </c>
      <c r="DA29" s="609"/>
      <c r="DB29" s="609"/>
      <c r="DC29" s="610"/>
      <c r="DD29" s="594">
        <v>460706</v>
      </c>
      <c r="DE29" s="607"/>
      <c r="DF29" s="607"/>
      <c r="DG29" s="607"/>
      <c r="DH29" s="607"/>
      <c r="DI29" s="607"/>
      <c r="DJ29" s="607"/>
      <c r="DK29" s="608"/>
      <c r="DL29" s="594">
        <v>460706</v>
      </c>
      <c r="DM29" s="607"/>
      <c r="DN29" s="607"/>
      <c r="DO29" s="607"/>
      <c r="DP29" s="607"/>
      <c r="DQ29" s="607"/>
      <c r="DR29" s="607"/>
      <c r="DS29" s="607"/>
      <c r="DT29" s="607"/>
      <c r="DU29" s="607"/>
      <c r="DV29" s="608"/>
      <c r="DW29" s="611">
        <v>11.7</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341543</v>
      </c>
      <c r="S30" s="589"/>
      <c r="T30" s="589"/>
      <c r="U30" s="589"/>
      <c r="V30" s="589"/>
      <c r="W30" s="589"/>
      <c r="X30" s="589"/>
      <c r="Y30" s="590"/>
      <c r="Z30" s="641">
        <v>5.6</v>
      </c>
      <c r="AA30" s="641"/>
      <c r="AB30" s="641"/>
      <c r="AC30" s="641"/>
      <c r="AD30" s="642" t="s">
        <v>111</v>
      </c>
      <c r="AE30" s="642"/>
      <c r="AF30" s="642"/>
      <c r="AG30" s="642"/>
      <c r="AH30" s="642"/>
      <c r="AI30" s="642"/>
      <c r="AJ30" s="642"/>
      <c r="AK30" s="642"/>
      <c r="AL30" s="611" t="s">
        <v>111</v>
      </c>
      <c r="AM30" s="643"/>
      <c r="AN30" s="643"/>
      <c r="AO30" s="644"/>
      <c r="AP30" s="664" t="s">
        <v>290</v>
      </c>
      <c r="AQ30" s="665"/>
      <c r="AR30" s="665"/>
      <c r="AS30" s="665"/>
      <c r="AT30" s="670" t="s">
        <v>291</v>
      </c>
      <c r="AU30" s="182"/>
      <c r="AV30" s="182"/>
      <c r="AW30" s="182"/>
      <c r="AX30" s="673" t="s">
        <v>170</v>
      </c>
      <c r="AY30" s="674"/>
      <c r="AZ30" s="674"/>
      <c r="BA30" s="674"/>
      <c r="BB30" s="674"/>
      <c r="BC30" s="674"/>
      <c r="BD30" s="674"/>
      <c r="BE30" s="674"/>
      <c r="BF30" s="675"/>
      <c r="BG30" s="654">
        <v>97.6</v>
      </c>
      <c r="BH30" s="655"/>
      <c r="BI30" s="655"/>
      <c r="BJ30" s="655"/>
      <c r="BK30" s="655"/>
      <c r="BL30" s="655"/>
      <c r="BM30" s="656">
        <v>87</v>
      </c>
      <c r="BN30" s="655"/>
      <c r="BO30" s="655"/>
      <c r="BP30" s="655"/>
      <c r="BQ30" s="657"/>
      <c r="BR30" s="654">
        <v>97.8</v>
      </c>
      <c r="BS30" s="655"/>
      <c r="BT30" s="655"/>
      <c r="BU30" s="655"/>
      <c r="BV30" s="655"/>
      <c r="BW30" s="655"/>
      <c r="BX30" s="656">
        <v>86.2</v>
      </c>
      <c r="BY30" s="655"/>
      <c r="BZ30" s="655"/>
      <c r="CA30" s="655"/>
      <c r="CB30" s="657"/>
      <c r="CD30" s="660"/>
      <c r="CE30" s="661"/>
      <c r="CF30" s="625" t="s">
        <v>292</v>
      </c>
      <c r="CG30" s="622"/>
      <c r="CH30" s="622"/>
      <c r="CI30" s="622"/>
      <c r="CJ30" s="622"/>
      <c r="CK30" s="622"/>
      <c r="CL30" s="622"/>
      <c r="CM30" s="622"/>
      <c r="CN30" s="622"/>
      <c r="CO30" s="622"/>
      <c r="CP30" s="622"/>
      <c r="CQ30" s="623"/>
      <c r="CR30" s="588">
        <v>420383</v>
      </c>
      <c r="CS30" s="589"/>
      <c r="CT30" s="589"/>
      <c r="CU30" s="589"/>
      <c r="CV30" s="589"/>
      <c r="CW30" s="589"/>
      <c r="CX30" s="589"/>
      <c r="CY30" s="590"/>
      <c r="CZ30" s="591">
        <v>7.2</v>
      </c>
      <c r="DA30" s="609"/>
      <c r="DB30" s="609"/>
      <c r="DC30" s="610"/>
      <c r="DD30" s="594">
        <v>393351</v>
      </c>
      <c r="DE30" s="589"/>
      <c r="DF30" s="589"/>
      <c r="DG30" s="589"/>
      <c r="DH30" s="589"/>
      <c r="DI30" s="589"/>
      <c r="DJ30" s="589"/>
      <c r="DK30" s="590"/>
      <c r="DL30" s="594">
        <v>393351</v>
      </c>
      <c r="DM30" s="589"/>
      <c r="DN30" s="589"/>
      <c r="DO30" s="589"/>
      <c r="DP30" s="589"/>
      <c r="DQ30" s="589"/>
      <c r="DR30" s="589"/>
      <c r="DS30" s="589"/>
      <c r="DT30" s="589"/>
      <c r="DU30" s="589"/>
      <c r="DV30" s="590"/>
      <c r="DW30" s="611">
        <v>10</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100821</v>
      </c>
      <c r="S31" s="589"/>
      <c r="T31" s="589"/>
      <c r="U31" s="589"/>
      <c r="V31" s="589"/>
      <c r="W31" s="589"/>
      <c r="X31" s="589"/>
      <c r="Y31" s="590"/>
      <c r="Z31" s="641">
        <v>1.7</v>
      </c>
      <c r="AA31" s="641"/>
      <c r="AB31" s="641"/>
      <c r="AC31" s="641"/>
      <c r="AD31" s="642" t="s">
        <v>111</v>
      </c>
      <c r="AE31" s="642"/>
      <c r="AF31" s="642"/>
      <c r="AG31" s="642"/>
      <c r="AH31" s="642"/>
      <c r="AI31" s="642"/>
      <c r="AJ31" s="642"/>
      <c r="AK31" s="642"/>
      <c r="AL31" s="611" t="s">
        <v>111</v>
      </c>
      <c r="AM31" s="643"/>
      <c r="AN31" s="643"/>
      <c r="AO31" s="644"/>
      <c r="AP31" s="666"/>
      <c r="AQ31" s="667"/>
      <c r="AR31" s="667"/>
      <c r="AS31" s="667"/>
      <c r="AT31" s="671"/>
      <c r="AU31" s="181" t="s">
        <v>294</v>
      </c>
      <c r="AV31" s="181"/>
      <c r="AW31" s="181"/>
      <c r="AX31" s="585" t="s">
        <v>295</v>
      </c>
      <c r="AY31" s="586"/>
      <c r="AZ31" s="586"/>
      <c r="BA31" s="586"/>
      <c r="BB31" s="586"/>
      <c r="BC31" s="586"/>
      <c r="BD31" s="586"/>
      <c r="BE31" s="586"/>
      <c r="BF31" s="587"/>
      <c r="BG31" s="652">
        <v>97.9</v>
      </c>
      <c r="BH31" s="607"/>
      <c r="BI31" s="607"/>
      <c r="BJ31" s="607"/>
      <c r="BK31" s="607"/>
      <c r="BL31" s="607"/>
      <c r="BM31" s="643">
        <v>90.4</v>
      </c>
      <c r="BN31" s="653"/>
      <c r="BO31" s="653"/>
      <c r="BP31" s="653"/>
      <c r="BQ31" s="617"/>
      <c r="BR31" s="652">
        <v>98.3</v>
      </c>
      <c r="BS31" s="607"/>
      <c r="BT31" s="607"/>
      <c r="BU31" s="607"/>
      <c r="BV31" s="607"/>
      <c r="BW31" s="607"/>
      <c r="BX31" s="643">
        <v>90</v>
      </c>
      <c r="BY31" s="653"/>
      <c r="BZ31" s="653"/>
      <c r="CA31" s="653"/>
      <c r="CB31" s="617"/>
      <c r="CD31" s="660"/>
      <c r="CE31" s="661"/>
      <c r="CF31" s="625" t="s">
        <v>296</v>
      </c>
      <c r="CG31" s="622"/>
      <c r="CH31" s="622"/>
      <c r="CI31" s="622"/>
      <c r="CJ31" s="622"/>
      <c r="CK31" s="622"/>
      <c r="CL31" s="622"/>
      <c r="CM31" s="622"/>
      <c r="CN31" s="622"/>
      <c r="CO31" s="622"/>
      <c r="CP31" s="622"/>
      <c r="CQ31" s="623"/>
      <c r="CR31" s="588">
        <v>67355</v>
      </c>
      <c r="CS31" s="607"/>
      <c r="CT31" s="607"/>
      <c r="CU31" s="607"/>
      <c r="CV31" s="607"/>
      <c r="CW31" s="607"/>
      <c r="CX31" s="607"/>
      <c r="CY31" s="608"/>
      <c r="CZ31" s="591">
        <v>1.2</v>
      </c>
      <c r="DA31" s="609"/>
      <c r="DB31" s="609"/>
      <c r="DC31" s="610"/>
      <c r="DD31" s="594">
        <v>67355</v>
      </c>
      <c r="DE31" s="607"/>
      <c r="DF31" s="607"/>
      <c r="DG31" s="607"/>
      <c r="DH31" s="607"/>
      <c r="DI31" s="607"/>
      <c r="DJ31" s="607"/>
      <c r="DK31" s="608"/>
      <c r="DL31" s="594">
        <v>67355</v>
      </c>
      <c r="DM31" s="607"/>
      <c r="DN31" s="607"/>
      <c r="DO31" s="607"/>
      <c r="DP31" s="607"/>
      <c r="DQ31" s="607"/>
      <c r="DR31" s="607"/>
      <c r="DS31" s="607"/>
      <c r="DT31" s="607"/>
      <c r="DU31" s="607"/>
      <c r="DV31" s="608"/>
      <c r="DW31" s="611">
        <v>1.7</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99277</v>
      </c>
      <c r="S32" s="589"/>
      <c r="T32" s="589"/>
      <c r="U32" s="589"/>
      <c r="V32" s="589"/>
      <c r="W32" s="589"/>
      <c r="X32" s="589"/>
      <c r="Y32" s="590"/>
      <c r="Z32" s="641">
        <v>1.6</v>
      </c>
      <c r="AA32" s="641"/>
      <c r="AB32" s="641"/>
      <c r="AC32" s="641"/>
      <c r="AD32" s="642" t="s">
        <v>111</v>
      </c>
      <c r="AE32" s="642"/>
      <c r="AF32" s="642"/>
      <c r="AG32" s="642"/>
      <c r="AH32" s="642"/>
      <c r="AI32" s="642"/>
      <c r="AJ32" s="642"/>
      <c r="AK32" s="642"/>
      <c r="AL32" s="611" t="s">
        <v>111</v>
      </c>
      <c r="AM32" s="643"/>
      <c r="AN32" s="643"/>
      <c r="AO32" s="644"/>
      <c r="AP32" s="668"/>
      <c r="AQ32" s="669"/>
      <c r="AR32" s="669"/>
      <c r="AS32" s="669"/>
      <c r="AT32" s="672"/>
      <c r="AU32" s="183"/>
      <c r="AV32" s="183"/>
      <c r="AW32" s="183"/>
      <c r="AX32" s="569" t="s">
        <v>298</v>
      </c>
      <c r="AY32" s="570"/>
      <c r="AZ32" s="570"/>
      <c r="BA32" s="570"/>
      <c r="BB32" s="570"/>
      <c r="BC32" s="570"/>
      <c r="BD32" s="570"/>
      <c r="BE32" s="570"/>
      <c r="BF32" s="571"/>
      <c r="BG32" s="651">
        <v>96.6</v>
      </c>
      <c r="BH32" s="573"/>
      <c r="BI32" s="573"/>
      <c r="BJ32" s="573"/>
      <c r="BK32" s="573"/>
      <c r="BL32" s="573"/>
      <c r="BM32" s="636">
        <v>80.7</v>
      </c>
      <c r="BN32" s="573"/>
      <c r="BO32" s="573"/>
      <c r="BP32" s="573"/>
      <c r="BQ32" s="630"/>
      <c r="BR32" s="651">
        <v>96.7</v>
      </c>
      <c r="BS32" s="573"/>
      <c r="BT32" s="573"/>
      <c r="BU32" s="573"/>
      <c r="BV32" s="573"/>
      <c r="BW32" s="573"/>
      <c r="BX32" s="636">
        <v>79.099999999999994</v>
      </c>
      <c r="BY32" s="573"/>
      <c r="BZ32" s="573"/>
      <c r="CA32" s="573"/>
      <c r="CB32" s="630"/>
      <c r="CD32" s="662"/>
      <c r="CE32" s="663"/>
      <c r="CF32" s="625" t="s">
        <v>299</v>
      </c>
      <c r="CG32" s="622"/>
      <c r="CH32" s="622"/>
      <c r="CI32" s="622"/>
      <c r="CJ32" s="622"/>
      <c r="CK32" s="622"/>
      <c r="CL32" s="622"/>
      <c r="CM32" s="622"/>
      <c r="CN32" s="622"/>
      <c r="CO32" s="622"/>
      <c r="CP32" s="622"/>
      <c r="CQ32" s="623"/>
      <c r="CR32" s="588" t="s">
        <v>111</v>
      </c>
      <c r="CS32" s="589"/>
      <c r="CT32" s="589"/>
      <c r="CU32" s="589"/>
      <c r="CV32" s="589"/>
      <c r="CW32" s="589"/>
      <c r="CX32" s="589"/>
      <c r="CY32" s="590"/>
      <c r="CZ32" s="591" t="s">
        <v>111</v>
      </c>
      <c r="DA32" s="609"/>
      <c r="DB32" s="609"/>
      <c r="DC32" s="610"/>
      <c r="DD32" s="594" t="s">
        <v>111</v>
      </c>
      <c r="DE32" s="589"/>
      <c r="DF32" s="589"/>
      <c r="DG32" s="589"/>
      <c r="DH32" s="589"/>
      <c r="DI32" s="589"/>
      <c r="DJ32" s="589"/>
      <c r="DK32" s="590"/>
      <c r="DL32" s="594" t="s">
        <v>111</v>
      </c>
      <c r="DM32" s="589"/>
      <c r="DN32" s="589"/>
      <c r="DO32" s="589"/>
      <c r="DP32" s="589"/>
      <c r="DQ32" s="589"/>
      <c r="DR32" s="589"/>
      <c r="DS32" s="589"/>
      <c r="DT32" s="589"/>
      <c r="DU32" s="589"/>
      <c r="DV32" s="590"/>
      <c r="DW32" s="611" t="s">
        <v>111</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267889</v>
      </c>
      <c r="S33" s="589"/>
      <c r="T33" s="589"/>
      <c r="U33" s="589"/>
      <c r="V33" s="589"/>
      <c r="W33" s="589"/>
      <c r="X33" s="589"/>
      <c r="Y33" s="590"/>
      <c r="Z33" s="641">
        <v>4.4000000000000004</v>
      </c>
      <c r="AA33" s="641"/>
      <c r="AB33" s="641"/>
      <c r="AC33" s="641"/>
      <c r="AD33" s="642" t="s">
        <v>111</v>
      </c>
      <c r="AE33" s="642"/>
      <c r="AF33" s="642"/>
      <c r="AG33" s="642"/>
      <c r="AH33" s="642"/>
      <c r="AI33" s="642"/>
      <c r="AJ33" s="642"/>
      <c r="AK33" s="642"/>
      <c r="AL33" s="611" t="s">
        <v>111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3176067</v>
      </c>
      <c r="CS33" s="607"/>
      <c r="CT33" s="607"/>
      <c r="CU33" s="607"/>
      <c r="CV33" s="607"/>
      <c r="CW33" s="607"/>
      <c r="CX33" s="607"/>
      <c r="CY33" s="608"/>
      <c r="CZ33" s="591">
        <v>54.4</v>
      </c>
      <c r="DA33" s="609"/>
      <c r="DB33" s="609"/>
      <c r="DC33" s="610"/>
      <c r="DD33" s="594">
        <v>2710025</v>
      </c>
      <c r="DE33" s="607"/>
      <c r="DF33" s="607"/>
      <c r="DG33" s="607"/>
      <c r="DH33" s="607"/>
      <c r="DI33" s="607"/>
      <c r="DJ33" s="607"/>
      <c r="DK33" s="608"/>
      <c r="DL33" s="594">
        <v>1766989</v>
      </c>
      <c r="DM33" s="607"/>
      <c r="DN33" s="607"/>
      <c r="DO33" s="607"/>
      <c r="DP33" s="607"/>
      <c r="DQ33" s="607"/>
      <c r="DR33" s="607"/>
      <c r="DS33" s="607"/>
      <c r="DT33" s="607"/>
      <c r="DU33" s="607"/>
      <c r="DV33" s="608"/>
      <c r="DW33" s="611">
        <v>45.1</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111</v>
      </c>
      <c r="S34" s="589"/>
      <c r="T34" s="589"/>
      <c r="U34" s="589"/>
      <c r="V34" s="589"/>
      <c r="W34" s="589"/>
      <c r="X34" s="589"/>
      <c r="Y34" s="590"/>
      <c r="Z34" s="641" t="s">
        <v>111</v>
      </c>
      <c r="AA34" s="641"/>
      <c r="AB34" s="641"/>
      <c r="AC34" s="641"/>
      <c r="AD34" s="642" t="s">
        <v>111</v>
      </c>
      <c r="AE34" s="642"/>
      <c r="AF34" s="642"/>
      <c r="AG34" s="642"/>
      <c r="AH34" s="642"/>
      <c r="AI34" s="642"/>
      <c r="AJ34" s="642"/>
      <c r="AK34" s="642"/>
      <c r="AL34" s="611" t="s">
        <v>111</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594733</v>
      </c>
      <c r="CS34" s="589"/>
      <c r="CT34" s="589"/>
      <c r="CU34" s="589"/>
      <c r="CV34" s="589"/>
      <c r="CW34" s="589"/>
      <c r="CX34" s="589"/>
      <c r="CY34" s="590"/>
      <c r="CZ34" s="591">
        <v>10.199999999999999</v>
      </c>
      <c r="DA34" s="609"/>
      <c r="DB34" s="609"/>
      <c r="DC34" s="610"/>
      <c r="DD34" s="594">
        <v>431176</v>
      </c>
      <c r="DE34" s="589"/>
      <c r="DF34" s="589"/>
      <c r="DG34" s="589"/>
      <c r="DH34" s="589"/>
      <c r="DI34" s="589"/>
      <c r="DJ34" s="589"/>
      <c r="DK34" s="590"/>
      <c r="DL34" s="594">
        <v>393263</v>
      </c>
      <c r="DM34" s="589"/>
      <c r="DN34" s="589"/>
      <c r="DO34" s="589"/>
      <c r="DP34" s="589"/>
      <c r="DQ34" s="589"/>
      <c r="DR34" s="589"/>
      <c r="DS34" s="589"/>
      <c r="DT34" s="589"/>
      <c r="DU34" s="589"/>
      <c r="DV34" s="590"/>
      <c r="DW34" s="611">
        <v>10</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v>217189</v>
      </c>
      <c r="S35" s="589"/>
      <c r="T35" s="589"/>
      <c r="U35" s="589"/>
      <c r="V35" s="589"/>
      <c r="W35" s="589"/>
      <c r="X35" s="589"/>
      <c r="Y35" s="590"/>
      <c r="Z35" s="641">
        <v>3.6</v>
      </c>
      <c r="AA35" s="641"/>
      <c r="AB35" s="641"/>
      <c r="AC35" s="641"/>
      <c r="AD35" s="642" t="s">
        <v>111</v>
      </c>
      <c r="AE35" s="642"/>
      <c r="AF35" s="642"/>
      <c r="AG35" s="642"/>
      <c r="AH35" s="642"/>
      <c r="AI35" s="642"/>
      <c r="AJ35" s="642"/>
      <c r="AK35" s="642"/>
      <c r="AL35" s="611" t="s">
        <v>111</v>
      </c>
      <c r="AM35" s="643"/>
      <c r="AN35" s="643"/>
      <c r="AO35" s="644"/>
      <c r="AP35" s="186"/>
      <c r="AQ35" s="645" t="s">
        <v>307</v>
      </c>
      <c r="AR35" s="646"/>
      <c r="AS35" s="646"/>
      <c r="AT35" s="646"/>
      <c r="AU35" s="646"/>
      <c r="AV35" s="646"/>
      <c r="AW35" s="646"/>
      <c r="AX35" s="646"/>
      <c r="AY35" s="647"/>
      <c r="AZ35" s="638">
        <v>1257558</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102171</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49275</v>
      </c>
      <c r="CS35" s="607"/>
      <c r="CT35" s="607"/>
      <c r="CU35" s="607"/>
      <c r="CV35" s="607"/>
      <c r="CW35" s="607"/>
      <c r="CX35" s="607"/>
      <c r="CY35" s="608"/>
      <c r="CZ35" s="591">
        <v>0.8</v>
      </c>
      <c r="DA35" s="609"/>
      <c r="DB35" s="609"/>
      <c r="DC35" s="610"/>
      <c r="DD35" s="594">
        <v>31431</v>
      </c>
      <c r="DE35" s="607"/>
      <c r="DF35" s="607"/>
      <c r="DG35" s="607"/>
      <c r="DH35" s="607"/>
      <c r="DI35" s="607"/>
      <c r="DJ35" s="607"/>
      <c r="DK35" s="608"/>
      <c r="DL35" s="594">
        <v>25723</v>
      </c>
      <c r="DM35" s="607"/>
      <c r="DN35" s="607"/>
      <c r="DO35" s="607"/>
      <c r="DP35" s="607"/>
      <c r="DQ35" s="607"/>
      <c r="DR35" s="607"/>
      <c r="DS35" s="607"/>
      <c r="DT35" s="607"/>
      <c r="DU35" s="607"/>
      <c r="DV35" s="608"/>
      <c r="DW35" s="611">
        <v>0.7</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6074209</v>
      </c>
      <c r="S36" s="629"/>
      <c r="T36" s="629"/>
      <c r="U36" s="629"/>
      <c r="V36" s="629"/>
      <c r="W36" s="629"/>
      <c r="X36" s="629"/>
      <c r="Y36" s="632"/>
      <c r="Z36" s="633">
        <v>100</v>
      </c>
      <c r="AA36" s="633"/>
      <c r="AB36" s="633"/>
      <c r="AC36" s="633"/>
      <c r="AD36" s="634">
        <v>3704357</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326877</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63403</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1302667</v>
      </c>
      <c r="CS36" s="589"/>
      <c r="CT36" s="589"/>
      <c r="CU36" s="589"/>
      <c r="CV36" s="589"/>
      <c r="CW36" s="589"/>
      <c r="CX36" s="589"/>
      <c r="CY36" s="590"/>
      <c r="CZ36" s="591">
        <v>22.3</v>
      </c>
      <c r="DA36" s="609"/>
      <c r="DB36" s="609"/>
      <c r="DC36" s="610"/>
      <c r="DD36" s="594">
        <v>1143360</v>
      </c>
      <c r="DE36" s="589"/>
      <c r="DF36" s="589"/>
      <c r="DG36" s="589"/>
      <c r="DH36" s="589"/>
      <c r="DI36" s="589"/>
      <c r="DJ36" s="589"/>
      <c r="DK36" s="590"/>
      <c r="DL36" s="594">
        <v>885718</v>
      </c>
      <c r="DM36" s="589"/>
      <c r="DN36" s="589"/>
      <c r="DO36" s="589"/>
      <c r="DP36" s="589"/>
      <c r="DQ36" s="589"/>
      <c r="DR36" s="589"/>
      <c r="DS36" s="589"/>
      <c r="DT36" s="589"/>
      <c r="DU36" s="589"/>
      <c r="DV36" s="590"/>
      <c r="DW36" s="611">
        <v>22.6</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294434</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2913</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440124</v>
      </c>
      <c r="CS37" s="607"/>
      <c r="CT37" s="607"/>
      <c r="CU37" s="607"/>
      <c r="CV37" s="607"/>
      <c r="CW37" s="607"/>
      <c r="CX37" s="607"/>
      <c r="CY37" s="608"/>
      <c r="CZ37" s="591">
        <v>7.5</v>
      </c>
      <c r="DA37" s="609"/>
      <c r="DB37" s="609"/>
      <c r="DC37" s="610"/>
      <c r="DD37" s="594">
        <v>389410</v>
      </c>
      <c r="DE37" s="607"/>
      <c r="DF37" s="607"/>
      <c r="DG37" s="607"/>
      <c r="DH37" s="607"/>
      <c r="DI37" s="607"/>
      <c r="DJ37" s="607"/>
      <c r="DK37" s="608"/>
      <c r="DL37" s="594">
        <v>367744</v>
      </c>
      <c r="DM37" s="607"/>
      <c r="DN37" s="607"/>
      <c r="DO37" s="607"/>
      <c r="DP37" s="607"/>
      <c r="DQ37" s="607"/>
      <c r="DR37" s="607"/>
      <c r="DS37" s="607"/>
      <c r="DT37" s="607"/>
      <c r="DU37" s="607"/>
      <c r="DV37" s="608"/>
      <c r="DW37" s="611">
        <v>9.4</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v>28192</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5618</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750543</v>
      </c>
      <c r="CS38" s="589"/>
      <c r="CT38" s="589"/>
      <c r="CU38" s="589"/>
      <c r="CV38" s="589"/>
      <c r="CW38" s="589"/>
      <c r="CX38" s="589"/>
      <c r="CY38" s="590"/>
      <c r="CZ38" s="591">
        <v>12.9</v>
      </c>
      <c r="DA38" s="609"/>
      <c r="DB38" s="609"/>
      <c r="DC38" s="610"/>
      <c r="DD38" s="594">
        <v>631850</v>
      </c>
      <c r="DE38" s="589"/>
      <c r="DF38" s="589"/>
      <c r="DG38" s="589"/>
      <c r="DH38" s="589"/>
      <c r="DI38" s="589"/>
      <c r="DJ38" s="589"/>
      <c r="DK38" s="590"/>
      <c r="DL38" s="594">
        <v>462285</v>
      </c>
      <c r="DM38" s="589"/>
      <c r="DN38" s="589"/>
      <c r="DO38" s="589"/>
      <c r="DP38" s="589"/>
      <c r="DQ38" s="589"/>
      <c r="DR38" s="589"/>
      <c r="DS38" s="589"/>
      <c r="DT38" s="589"/>
      <c r="DU38" s="589"/>
      <c r="DV38" s="590"/>
      <c r="DW38" s="611">
        <v>11.8</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t="s">
        <v>321</v>
      </c>
      <c r="BA39" s="589"/>
      <c r="BB39" s="589"/>
      <c r="BC39" s="589"/>
      <c r="BD39" s="607"/>
      <c r="BE39" s="607"/>
      <c r="BF39" s="617"/>
      <c r="BG39" s="618" t="s">
        <v>322</v>
      </c>
      <c r="BH39" s="619"/>
      <c r="BI39" s="619"/>
      <c r="BJ39" s="619"/>
      <c r="BK39" s="619"/>
      <c r="BL39" s="187"/>
      <c r="BM39" s="622" t="s">
        <v>323</v>
      </c>
      <c r="BN39" s="622"/>
      <c r="BO39" s="622"/>
      <c r="BP39" s="622"/>
      <c r="BQ39" s="622"/>
      <c r="BR39" s="622"/>
      <c r="BS39" s="622"/>
      <c r="BT39" s="622"/>
      <c r="BU39" s="623"/>
      <c r="BV39" s="588">
        <v>95</v>
      </c>
      <c r="BW39" s="589"/>
      <c r="BX39" s="589"/>
      <c r="BY39" s="589"/>
      <c r="BZ39" s="589"/>
      <c r="CA39" s="589"/>
      <c r="CB39" s="624"/>
      <c r="CD39" s="625" t="s">
        <v>324</v>
      </c>
      <c r="CE39" s="622"/>
      <c r="CF39" s="622"/>
      <c r="CG39" s="622"/>
      <c r="CH39" s="622"/>
      <c r="CI39" s="622"/>
      <c r="CJ39" s="622"/>
      <c r="CK39" s="622"/>
      <c r="CL39" s="622"/>
      <c r="CM39" s="622"/>
      <c r="CN39" s="622"/>
      <c r="CO39" s="622"/>
      <c r="CP39" s="622"/>
      <c r="CQ39" s="623"/>
      <c r="CR39" s="588">
        <v>472689</v>
      </c>
      <c r="CS39" s="607"/>
      <c r="CT39" s="607"/>
      <c r="CU39" s="607"/>
      <c r="CV39" s="607"/>
      <c r="CW39" s="607"/>
      <c r="CX39" s="607"/>
      <c r="CY39" s="608"/>
      <c r="CZ39" s="591">
        <v>8.1</v>
      </c>
      <c r="DA39" s="609"/>
      <c r="DB39" s="609"/>
      <c r="DC39" s="610"/>
      <c r="DD39" s="594">
        <v>472178</v>
      </c>
      <c r="DE39" s="607"/>
      <c r="DF39" s="607"/>
      <c r="DG39" s="607"/>
      <c r="DH39" s="607"/>
      <c r="DI39" s="607"/>
      <c r="DJ39" s="607"/>
      <c r="DK39" s="608"/>
      <c r="DL39" s="594" t="s">
        <v>321</v>
      </c>
      <c r="DM39" s="607"/>
      <c r="DN39" s="607"/>
      <c r="DO39" s="607"/>
      <c r="DP39" s="607"/>
      <c r="DQ39" s="607"/>
      <c r="DR39" s="607"/>
      <c r="DS39" s="607"/>
      <c r="DT39" s="607"/>
      <c r="DU39" s="607"/>
      <c r="DV39" s="608"/>
      <c r="DW39" s="611" t="s">
        <v>321</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189400</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117</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6160</v>
      </c>
      <c r="CS40" s="589"/>
      <c r="CT40" s="589"/>
      <c r="CU40" s="589"/>
      <c r="CV40" s="589"/>
      <c r="CW40" s="589"/>
      <c r="CX40" s="589"/>
      <c r="CY40" s="590"/>
      <c r="CZ40" s="591">
        <v>0.1</v>
      </c>
      <c r="DA40" s="609"/>
      <c r="DB40" s="609"/>
      <c r="DC40" s="610"/>
      <c r="DD40" s="594">
        <v>30</v>
      </c>
      <c r="DE40" s="589"/>
      <c r="DF40" s="589"/>
      <c r="DG40" s="589"/>
      <c r="DH40" s="589"/>
      <c r="DI40" s="589"/>
      <c r="DJ40" s="589"/>
      <c r="DK40" s="590"/>
      <c r="DL40" s="594" t="s">
        <v>321</v>
      </c>
      <c r="DM40" s="589"/>
      <c r="DN40" s="589"/>
      <c r="DO40" s="589"/>
      <c r="DP40" s="589"/>
      <c r="DQ40" s="589"/>
      <c r="DR40" s="589"/>
      <c r="DS40" s="589"/>
      <c r="DT40" s="589"/>
      <c r="DU40" s="589"/>
      <c r="DV40" s="590"/>
      <c r="DW40" s="611" t="s">
        <v>321</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418655</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239</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90920</v>
      </c>
      <c r="CS42" s="589"/>
      <c r="CT42" s="589"/>
      <c r="CU42" s="589"/>
      <c r="CV42" s="589"/>
      <c r="CW42" s="589"/>
      <c r="CX42" s="589"/>
      <c r="CY42" s="590"/>
      <c r="CZ42" s="591">
        <v>1.6</v>
      </c>
      <c r="DA42" s="592"/>
      <c r="DB42" s="592"/>
      <c r="DC42" s="593"/>
      <c r="DD42" s="594">
        <v>50306</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1181</v>
      </c>
      <c r="CS43" s="607"/>
      <c r="CT43" s="607"/>
      <c r="CU43" s="607"/>
      <c r="CV43" s="607"/>
      <c r="CW43" s="607"/>
      <c r="CX43" s="607"/>
      <c r="CY43" s="608"/>
      <c r="CZ43" s="591">
        <v>0</v>
      </c>
      <c r="DA43" s="609"/>
      <c r="DB43" s="609"/>
      <c r="DC43" s="610"/>
      <c r="DD43" s="594">
        <v>1181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336</v>
      </c>
      <c r="CD44" s="601" t="s">
        <v>287</v>
      </c>
      <c r="CE44" s="602"/>
      <c r="CF44" s="585" t="s">
        <v>337</v>
      </c>
      <c r="CG44" s="586"/>
      <c r="CH44" s="586"/>
      <c r="CI44" s="586"/>
      <c r="CJ44" s="586"/>
      <c r="CK44" s="586"/>
      <c r="CL44" s="586"/>
      <c r="CM44" s="586"/>
      <c r="CN44" s="586"/>
      <c r="CO44" s="586"/>
      <c r="CP44" s="586"/>
      <c r="CQ44" s="587"/>
      <c r="CR44" s="588">
        <v>90920</v>
      </c>
      <c r="CS44" s="589"/>
      <c r="CT44" s="589"/>
      <c r="CU44" s="589"/>
      <c r="CV44" s="589"/>
      <c r="CW44" s="589"/>
      <c r="CX44" s="589"/>
      <c r="CY44" s="590"/>
      <c r="CZ44" s="591">
        <v>1.6</v>
      </c>
      <c r="DA44" s="592"/>
      <c r="DB44" s="592"/>
      <c r="DC44" s="593"/>
      <c r="DD44" s="594">
        <v>50306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338</v>
      </c>
      <c r="CG45" s="586"/>
      <c r="CH45" s="586"/>
      <c r="CI45" s="586"/>
      <c r="CJ45" s="586"/>
      <c r="CK45" s="586"/>
      <c r="CL45" s="586"/>
      <c r="CM45" s="586"/>
      <c r="CN45" s="586"/>
      <c r="CO45" s="586"/>
      <c r="CP45" s="586"/>
      <c r="CQ45" s="587"/>
      <c r="CR45" s="588">
        <v>2183</v>
      </c>
      <c r="CS45" s="607"/>
      <c r="CT45" s="607"/>
      <c r="CU45" s="607"/>
      <c r="CV45" s="607"/>
      <c r="CW45" s="607"/>
      <c r="CX45" s="607"/>
      <c r="CY45" s="608"/>
      <c r="CZ45" s="591">
        <v>0</v>
      </c>
      <c r="DA45" s="609"/>
      <c r="DB45" s="609"/>
      <c r="DC45" s="610"/>
      <c r="DD45" s="594">
        <v>165</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339</v>
      </c>
      <c r="CG46" s="586"/>
      <c r="CH46" s="586"/>
      <c r="CI46" s="586"/>
      <c r="CJ46" s="586"/>
      <c r="CK46" s="586"/>
      <c r="CL46" s="586"/>
      <c r="CM46" s="586"/>
      <c r="CN46" s="586"/>
      <c r="CO46" s="586"/>
      <c r="CP46" s="586"/>
      <c r="CQ46" s="587"/>
      <c r="CR46" s="588">
        <v>86986</v>
      </c>
      <c r="CS46" s="589"/>
      <c r="CT46" s="589"/>
      <c r="CU46" s="589"/>
      <c r="CV46" s="589"/>
      <c r="CW46" s="589"/>
      <c r="CX46" s="589"/>
      <c r="CY46" s="590"/>
      <c r="CZ46" s="591">
        <v>1.5</v>
      </c>
      <c r="DA46" s="592"/>
      <c r="DB46" s="592"/>
      <c r="DC46" s="593"/>
      <c r="DD46" s="594">
        <v>48390</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340</v>
      </c>
      <c r="CG47" s="586"/>
      <c r="CH47" s="586"/>
      <c r="CI47" s="586"/>
      <c r="CJ47" s="586"/>
      <c r="CK47" s="586"/>
      <c r="CL47" s="586"/>
      <c r="CM47" s="586"/>
      <c r="CN47" s="586"/>
      <c r="CO47" s="586"/>
      <c r="CP47" s="586"/>
      <c r="CQ47" s="587"/>
      <c r="CR47" s="588" t="s">
        <v>341</v>
      </c>
      <c r="CS47" s="607"/>
      <c r="CT47" s="607"/>
      <c r="CU47" s="607"/>
      <c r="CV47" s="607"/>
      <c r="CW47" s="607"/>
      <c r="CX47" s="607"/>
      <c r="CY47" s="608"/>
      <c r="CZ47" s="591" t="s">
        <v>341</v>
      </c>
      <c r="DA47" s="609"/>
      <c r="DB47" s="609"/>
      <c r="DC47" s="610"/>
      <c r="DD47" s="594" t="s">
        <v>341</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342</v>
      </c>
      <c r="CG48" s="586"/>
      <c r="CH48" s="586"/>
      <c r="CI48" s="586"/>
      <c r="CJ48" s="586"/>
      <c r="CK48" s="586"/>
      <c r="CL48" s="586"/>
      <c r="CM48" s="586"/>
      <c r="CN48" s="586"/>
      <c r="CO48" s="586"/>
      <c r="CP48" s="586"/>
      <c r="CQ48" s="587"/>
      <c r="CR48" s="588" t="s">
        <v>341</v>
      </c>
      <c r="CS48" s="589"/>
      <c r="CT48" s="589"/>
      <c r="CU48" s="589"/>
      <c r="CV48" s="589"/>
      <c r="CW48" s="589"/>
      <c r="CX48" s="589"/>
      <c r="CY48" s="590"/>
      <c r="CZ48" s="591" t="s">
        <v>341</v>
      </c>
      <c r="DA48" s="592"/>
      <c r="DB48" s="592"/>
      <c r="DC48" s="593"/>
      <c r="DD48" s="594" t="s">
        <v>341</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343</v>
      </c>
      <c r="CE49" s="570"/>
      <c r="CF49" s="570"/>
      <c r="CG49" s="570"/>
      <c r="CH49" s="570"/>
      <c r="CI49" s="570"/>
      <c r="CJ49" s="570"/>
      <c r="CK49" s="570"/>
      <c r="CL49" s="570"/>
      <c r="CM49" s="570"/>
      <c r="CN49" s="570"/>
      <c r="CO49" s="570"/>
      <c r="CP49" s="570"/>
      <c r="CQ49" s="571"/>
      <c r="CR49" s="572">
        <v>5838147</v>
      </c>
      <c r="CS49" s="573"/>
      <c r="CT49" s="573"/>
      <c r="CU49" s="573"/>
      <c r="CV49" s="573"/>
      <c r="CW49" s="573"/>
      <c r="CX49" s="573"/>
      <c r="CY49" s="574"/>
      <c r="CZ49" s="575">
        <v>100</v>
      </c>
      <c r="DA49" s="576"/>
      <c r="DB49" s="576"/>
      <c r="DC49" s="577"/>
      <c r="DD49" s="578">
        <v>4436847</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366</v>
      </c>
      <c r="C7" s="1047"/>
      <c r="D7" s="1047"/>
      <c r="E7" s="1047"/>
      <c r="F7" s="1047"/>
      <c r="G7" s="1047"/>
      <c r="H7" s="1047"/>
      <c r="I7" s="1047"/>
      <c r="J7" s="1047"/>
      <c r="K7" s="1047"/>
      <c r="L7" s="1047"/>
      <c r="M7" s="1047"/>
      <c r="N7" s="1047"/>
      <c r="O7" s="1047"/>
      <c r="P7" s="1048"/>
      <c r="Q7" s="1100">
        <v>6076</v>
      </c>
      <c r="R7" s="1101"/>
      <c r="S7" s="1101"/>
      <c r="T7" s="1101"/>
      <c r="U7" s="1101"/>
      <c r="V7" s="1101">
        <v>5840</v>
      </c>
      <c r="W7" s="1101"/>
      <c r="X7" s="1101"/>
      <c r="Y7" s="1101"/>
      <c r="Z7" s="1101"/>
      <c r="AA7" s="1101">
        <v>236</v>
      </c>
      <c r="AB7" s="1101"/>
      <c r="AC7" s="1101"/>
      <c r="AD7" s="1101"/>
      <c r="AE7" s="1102"/>
      <c r="AF7" s="1103">
        <v>215</v>
      </c>
      <c r="AG7" s="1104"/>
      <c r="AH7" s="1104"/>
      <c r="AI7" s="1104"/>
      <c r="AJ7" s="1105"/>
      <c r="AK7" s="1087">
        <v>341</v>
      </c>
      <c r="AL7" s="1088"/>
      <c r="AM7" s="1088"/>
      <c r="AN7" s="1088"/>
      <c r="AO7" s="1088"/>
      <c r="AP7" s="1088">
        <v>4747</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546</v>
      </c>
      <c r="BS7" s="1091" t="s">
        <v>547</v>
      </c>
      <c r="BT7" s="1092"/>
      <c r="BU7" s="1092"/>
      <c r="BV7" s="1092"/>
      <c r="BW7" s="1092"/>
      <c r="BX7" s="1092"/>
      <c r="BY7" s="1092"/>
      <c r="BZ7" s="1092"/>
      <c r="CA7" s="1092"/>
      <c r="CB7" s="1092"/>
      <c r="CC7" s="1092"/>
      <c r="CD7" s="1092"/>
      <c r="CE7" s="1092"/>
      <c r="CF7" s="1092"/>
      <c r="CG7" s="1093"/>
      <c r="CH7" s="1084">
        <v>-7</v>
      </c>
      <c r="CI7" s="1085"/>
      <c r="CJ7" s="1085"/>
      <c r="CK7" s="1085"/>
      <c r="CL7" s="1086"/>
      <c r="CM7" s="1084">
        <v>261</v>
      </c>
      <c r="CN7" s="1085"/>
      <c r="CO7" s="1085"/>
      <c r="CP7" s="1085"/>
      <c r="CQ7" s="1086"/>
      <c r="CR7" s="1084">
        <v>50</v>
      </c>
      <c r="CS7" s="1085"/>
      <c r="CT7" s="1085"/>
      <c r="CU7" s="1085"/>
      <c r="CV7" s="1086"/>
      <c r="CW7" s="1084">
        <v>86</v>
      </c>
      <c r="CX7" s="1085"/>
      <c r="CY7" s="1085"/>
      <c r="CZ7" s="1085"/>
      <c r="DA7" s="1086"/>
      <c r="DB7" s="1084" t="s">
        <v>478</v>
      </c>
      <c r="DC7" s="1085"/>
      <c r="DD7" s="1085"/>
      <c r="DE7" s="1085"/>
      <c r="DF7" s="1086"/>
      <c r="DG7" s="1084" t="s">
        <v>478</v>
      </c>
      <c r="DH7" s="1085"/>
      <c r="DI7" s="1085"/>
      <c r="DJ7" s="1085"/>
      <c r="DK7" s="1086"/>
      <c r="DL7" s="1084" t="s">
        <v>478</v>
      </c>
      <c r="DM7" s="1085"/>
      <c r="DN7" s="1085"/>
      <c r="DO7" s="1085"/>
      <c r="DP7" s="1086"/>
      <c r="DQ7" s="1084" t="s">
        <v>478</v>
      </c>
      <c r="DR7" s="1085"/>
      <c r="DS7" s="1085"/>
      <c r="DT7" s="1085"/>
      <c r="DU7" s="1086"/>
      <c r="DV7" s="1111"/>
      <c r="DW7" s="1112"/>
      <c r="DX7" s="1112"/>
      <c r="DY7" s="1112"/>
      <c r="DZ7" s="1113"/>
      <c r="EA7" s="205"/>
    </row>
    <row r="8" spans="1:131" s="206" customFormat="1" ht="26.25" customHeight="1" x14ac:dyDescent="0.15">
      <c r="A8" s="212">
        <v>2</v>
      </c>
      <c r="B8" s="1027"/>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x14ac:dyDescent="0.15">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367</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4">
        <v>6074</v>
      </c>
      <c r="R23" s="1065"/>
      <c r="S23" s="1065"/>
      <c r="T23" s="1065"/>
      <c r="U23" s="1065"/>
      <c r="V23" s="1065">
        <v>5838</v>
      </c>
      <c r="W23" s="1065"/>
      <c r="X23" s="1065"/>
      <c r="Y23" s="1065"/>
      <c r="Z23" s="1065"/>
      <c r="AA23" s="1065">
        <v>236</v>
      </c>
      <c r="AB23" s="1065"/>
      <c r="AC23" s="1065"/>
      <c r="AD23" s="1065"/>
      <c r="AE23" s="1066"/>
      <c r="AF23" s="1067">
        <v>215</v>
      </c>
      <c r="AG23" s="1065"/>
      <c r="AH23" s="1065"/>
      <c r="AI23" s="1065"/>
      <c r="AJ23" s="1068"/>
      <c r="AK23" s="1069"/>
      <c r="AL23" s="1070"/>
      <c r="AM23" s="1070"/>
      <c r="AN23" s="1070"/>
      <c r="AO23" s="1070"/>
      <c r="AP23" s="1065">
        <v>4747</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370</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371</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349</v>
      </c>
      <c r="B26" s="992"/>
      <c r="C26" s="992"/>
      <c r="D26" s="992"/>
      <c r="E26" s="992"/>
      <c r="F26" s="992"/>
      <c r="G26" s="992"/>
      <c r="H26" s="992"/>
      <c r="I26" s="992"/>
      <c r="J26" s="992"/>
      <c r="K26" s="992"/>
      <c r="L26" s="992"/>
      <c r="M26" s="992"/>
      <c r="N26" s="992"/>
      <c r="O26" s="992"/>
      <c r="P26" s="993"/>
      <c r="Q26" s="997" t="s">
        <v>372</v>
      </c>
      <c r="R26" s="998"/>
      <c r="S26" s="998"/>
      <c r="T26" s="998"/>
      <c r="U26" s="999"/>
      <c r="V26" s="997" t="s">
        <v>373</v>
      </c>
      <c r="W26" s="998"/>
      <c r="X26" s="998"/>
      <c r="Y26" s="998"/>
      <c r="Z26" s="999"/>
      <c r="AA26" s="997" t="s">
        <v>374</v>
      </c>
      <c r="AB26" s="998"/>
      <c r="AC26" s="998"/>
      <c r="AD26" s="998"/>
      <c r="AE26" s="998"/>
      <c r="AF26" s="1055" t="s">
        <v>375</v>
      </c>
      <c r="AG26" s="1004"/>
      <c r="AH26" s="1004"/>
      <c r="AI26" s="1004"/>
      <c r="AJ26" s="1056"/>
      <c r="AK26" s="998" t="s">
        <v>376</v>
      </c>
      <c r="AL26" s="998"/>
      <c r="AM26" s="998"/>
      <c r="AN26" s="998"/>
      <c r="AO26" s="999"/>
      <c r="AP26" s="997" t="s">
        <v>377</v>
      </c>
      <c r="AQ26" s="998"/>
      <c r="AR26" s="998"/>
      <c r="AS26" s="998"/>
      <c r="AT26" s="999"/>
      <c r="AU26" s="997" t="s">
        <v>378</v>
      </c>
      <c r="AV26" s="998"/>
      <c r="AW26" s="998"/>
      <c r="AX26" s="998"/>
      <c r="AY26" s="999"/>
      <c r="AZ26" s="997" t="s">
        <v>379</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380</v>
      </c>
      <c r="C28" s="1047"/>
      <c r="D28" s="1047"/>
      <c r="E28" s="1047"/>
      <c r="F28" s="1047"/>
      <c r="G28" s="1047"/>
      <c r="H28" s="1047"/>
      <c r="I28" s="1047"/>
      <c r="J28" s="1047"/>
      <c r="K28" s="1047"/>
      <c r="L28" s="1047"/>
      <c r="M28" s="1047"/>
      <c r="N28" s="1047"/>
      <c r="O28" s="1047"/>
      <c r="P28" s="1048"/>
      <c r="Q28" s="1049">
        <v>2256</v>
      </c>
      <c r="R28" s="1050"/>
      <c r="S28" s="1050"/>
      <c r="T28" s="1050"/>
      <c r="U28" s="1050"/>
      <c r="V28" s="1050">
        <v>2154</v>
      </c>
      <c r="W28" s="1050"/>
      <c r="X28" s="1050"/>
      <c r="Y28" s="1050"/>
      <c r="Z28" s="1050"/>
      <c r="AA28" s="1050">
        <v>102</v>
      </c>
      <c r="AB28" s="1050"/>
      <c r="AC28" s="1050"/>
      <c r="AD28" s="1050"/>
      <c r="AE28" s="1051"/>
      <c r="AF28" s="1052">
        <v>102</v>
      </c>
      <c r="AG28" s="1050"/>
      <c r="AH28" s="1050"/>
      <c r="AI28" s="1050"/>
      <c r="AJ28" s="1053"/>
      <c r="AK28" s="1054">
        <v>218</v>
      </c>
      <c r="AL28" s="1042"/>
      <c r="AM28" s="1042"/>
      <c r="AN28" s="1042"/>
      <c r="AO28" s="1042"/>
      <c r="AP28" s="1042" t="s">
        <v>478</v>
      </c>
      <c r="AQ28" s="1042"/>
      <c r="AR28" s="1042"/>
      <c r="AS28" s="1042"/>
      <c r="AT28" s="1042"/>
      <c r="AU28" s="1042" t="s">
        <v>478</v>
      </c>
      <c r="AV28" s="1042"/>
      <c r="AW28" s="1042"/>
      <c r="AX28" s="1042"/>
      <c r="AY28" s="1042"/>
      <c r="AZ28" s="1043" t="s">
        <v>478</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381</v>
      </c>
      <c r="C29" s="1028"/>
      <c r="D29" s="1028"/>
      <c r="E29" s="1028"/>
      <c r="F29" s="1028"/>
      <c r="G29" s="1028"/>
      <c r="H29" s="1028"/>
      <c r="I29" s="1028"/>
      <c r="J29" s="1028"/>
      <c r="K29" s="1028"/>
      <c r="L29" s="1028"/>
      <c r="M29" s="1028"/>
      <c r="N29" s="1028"/>
      <c r="O29" s="1028"/>
      <c r="P29" s="1029"/>
      <c r="Q29" s="1039">
        <v>1546</v>
      </c>
      <c r="R29" s="1040"/>
      <c r="S29" s="1040"/>
      <c r="T29" s="1040"/>
      <c r="U29" s="1040"/>
      <c r="V29" s="1040">
        <v>1538</v>
      </c>
      <c r="W29" s="1040"/>
      <c r="X29" s="1040"/>
      <c r="Y29" s="1040"/>
      <c r="Z29" s="1040"/>
      <c r="AA29" s="1040">
        <v>8</v>
      </c>
      <c r="AB29" s="1040"/>
      <c r="AC29" s="1040"/>
      <c r="AD29" s="1040"/>
      <c r="AE29" s="1041"/>
      <c r="AF29" s="1033">
        <v>8</v>
      </c>
      <c r="AG29" s="1034"/>
      <c r="AH29" s="1034"/>
      <c r="AI29" s="1034"/>
      <c r="AJ29" s="1035"/>
      <c r="AK29" s="976">
        <v>265</v>
      </c>
      <c r="AL29" s="967"/>
      <c r="AM29" s="967"/>
      <c r="AN29" s="967"/>
      <c r="AO29" s="967"/>
      <c r="AP29" s="967" t="s">
        <v>478</v>
      </c>
      <c r="AQ29" s="967"/>
      <c r="AR29" s="967"/>
      <c r="AS29" s="967"/>
      <c r="AT29" s="967"/>
      <c r="AU29" s="967" t="s">
        <v>478</v>
      </c>
      <c r="AV29" s="967"/>
      <c r="AW29" s="967"/>
      <c r="AX29" s="967"/>
      <c r="AY29" s="967"/>
      <c r="AZ29" s="1038" t="s">
        <v>478</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382</v>
      </c>
      <c r="C30" s="1028"/>
      <c r="D30" s="1028"/>
      <c r="E30" s="1028"/>
      <c r="F30" s="1028"/>
      <c r="G30" s="1028"/>
      <c r="H30" s="1028"/>
      <c r="I30" s="1028"/>
      <c r="J30" s="1028"/>
      <c r="K30" s="1028"/>
      <c r="L30" s="1028"/>
      <c r="M30" s="1028"/>
      <c r="N30" s="1028"/>
      <c r="O30" s="1028"/>
      <c r="P30" s="1029"/>
      <c r="Q30" s="1039">
        <v>127</v>
      </c>
      <c r="R30" s="1040"/>
      <c r="S30" s="1040"/>
      <c r="T30" s="1040"/>
      <c r="U30" s="1040"/>
      <c r="V30" s="1040">
        <v>123</v>
      </c>
      <c r="W30" s="1040"/>
      <c r="X30" s="1040"/>
      <c r="Y30" s="1040"/>
      <c r="Z30" s="1040"/>
      <c r="AA30" s="1040">
        <v>3</v>
      </c>
      <c r="AB30" s="1040"/>
      <c r="AC30" s="1040"/>
      <c r="AD30" s="1040"/>
      <c r="AE30" s="1041"/>
      <c r="AF30" s="1033">
        <v>3</v>
      </c>
      <c r="AG30" s="1034"/>
      <c r="AH30" s="1034"/>
      <c r="AI30" s="1034"/>
      <c r="AJ30" s="1035"/>
      <c r="AK30" s="976">
        <v>50</v>
      </c>
      <c r="AL30" s="967"/>
      <c r="AM30" s="967"/>
      <c r="AN30" s="967"/>
      <c r="AO30" s="967"/>
      <c r="AP30" s="967" t="s">
        <v>478</v>
      </c>
      <c r="AQ30" s="967"/>
      <c r="AR30" s="967"/>
      <c r="AS30" s="967"/>
      <c r="AT30" s="967"/>
      <c r="AU30" s="967" t="s">
        <v>478</v>
      </c>
      <c r="AV30" s="967"/>
      <c r="AW30" s="967"/>
      <c r="AX30" s="967"/>
      <c r="AY30" s="967"/>
      <c r="AZ30" s="1038" t="s">
        <v>478</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383</v>
      </c>
      <c r="C31" s="1028"/>
      <c r="D31" s="1028"/>
      <c r="E31" s="1028"/>
      <c r="F31" s="1028"/>
      <c r="G31" s="1028"/>
      <c r="H31" s="1028"/>
      <c r="I31" s="1028"/>
      <c r="J31" s="1028"/>
      <c r="K31" s="1028"/>
      <c r="L31" s="1028"/>
      <c r="M31" s="1028"/>
      <c r="N31" s="1028"/>
      <c r="O31" s="1028"/>
      <c r="P31" s="1029"/>
      <c r="Q31" s="1039">
        <v>312</v>
      </c>
      <c r="R31" s="1040"/>
      <c r="S31" s="1040"/>
      <c r="T31" s="1040"/>
      <c r="U31" s="1040"/>
      <c r="V31" s="1040">
        <v>250</v>
      </c>
      <c r="W31" s="1040"/>
      <c r="X31" s="1040"/>
      <c r="Y31" s="1040"/>
      <c r="Z31" s="1040"/>
      <c r="AA31" s="1040">
        <v>62</v>
      </c>
      <c r="AB31" s="1040"/>
      <c r="AC31" s="1040"/>
      <c r="AD31" s="1040"/>
      <c r="AE31" s="1041"/>
      <c r="AF31" s="1033">
        <v>203</v>
      </c>
      <c r="AG31" s="1034"/>
      <c r="AH31" s="1034"/>
      <c r="AI31" s="1034"/>
      <c r="AJ31" s="1035"/>
      <c r="AK31" s="976">
        <v>28</v>
      </c>
      <c r="AL31" s="967"/>
      <c r="AM31" s="967"/>
      <c r="AN31" s="967"/>
      <c r="AO31" s="967"/>
      <c r="AP31" s="967">
        <v>343</v>
      </c>
      <c r="AQ31" s="967"/>
      <c r="AR31" s="967"/>
      <c r="AS31" s="967"/>
      <c r="AT31" s="967"/>
      <c r="AU31" s="967">
        <v>76</v>
      </c>
      <c r="AV31" s="967"/>
      <c r="AW31" s="967"/>
      <c r="AX31" s="967"/>
      <c r="AY31" s="967"/>
      <c r="AZ31" s="1038" t="s">
        <v>478</v>
      </c>
      <c r="BA31" s="1038"/>
      <c r="BB31" s="1038"/>
      <c r="BC31" s="1038"/>
      <c r="BD31" s="1038"/>
      <c r="BE31" s="1022" t="s">
        <v>384</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385</v>
      </c>
      <c r="C32" s="1028"/>
      <c r="D32" s="1028"/>
      <c r="E32" s="1028"/>
      <c r="F32" s="1028"/>
      <c r="G32" s="1028"/>
      <c r="H32" s="1028"/>
      <c r="I32" s="1028"/>
      <c r="J32" s="1028"/>
      <c r="K32" s="1028"/>
      <c r="L32" s="1028"/>
      <c r="M32" s="1028"/>
      <c r="N32" s="1028"/>
      <c r="O32" s="1028"/>
      <c r="P32" s="1029"/>
      <c r="Q32" s="1039">
        <v>1128</v>
      </c>
      <c r="R32" s="1040"/>
      <c r="S32" s="1040"/>
      <c r="T32" s="1040"/>
      <c r="U32" s="1040"/>
      <c r="V32" s="1040">
        <v>905</v>
      </c>
      <c r="W32" s="1040"/>
      <c r="X32" s="1040"/>
      <c r="Y32" s="1040"/>
      <c r="Z32" s="1040"/>
      <c r="AA32" s="1040">
        <v>223</v>
      </c>
      <c r="AB32" s="1040"/>
      <c r="AC32" s="1040"/>
      <c r="AD32" s="1040"/>
      <c r="AE32" s="1041"/>
      <c r="AF32" s="1033">
        <v>110</v>
      </c>
      <c r="AG32" s="1034"/>
      <c r="AH32" s="1034"/>
      <c r="AI32" s="1034"/>
      <c r="AJ32" s="1035"/>
      <c r="AK32" s="976">
        <v>327</v>
      </c>
      <c r="AL32" s="967"/>
      <c r="AM32" s="967"/>
      <c r="AN32" s="967"/>
      <c r="AO32" s="967"/>
      <c r="AP32" s="967">
        <v>1801</v>
      </c>
      <c r="AQ32" s="967"/>
      <c r="AR32" s="967"/>
      <c r="AS32" s="967"/>
      <c r="AT32" s="967"/>
      <c r="AU32" s="967">
        <v>1203</v>
      </c>
      <c r="AV32" s="967"/>
      <c r="AW32" s="967"/>
      <c r="AX32" s="967"/>
      <c r="AY32" s="967"/>
      <c r="AZ32" s="1038" t="s">
        <v>478</v>
      </c>
      <c r="BA32" s="1038"/>
      <c r="BB32" s="1038"/>
      <c r="BC32" s="1038"/>
      <c r="BD32" s="1038"/>
      <c r="BE32" s="1022" t="s">
        <v>384</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t="s">
        <v>386</v>
      </c>
      <c r="C33" s="1028"/>
      <c r="D33" s="1028"/>
      <c r="E33" s="1028"/>
      <c r="F33" s="1028"/>
      <c r="G33" s="1028"/>
      <c r="H33" s="1028"/>
      <c r="I33" s="1028"/>
      <c r="J33" s="1028"/>
      <c r="K33" s="1028"/>
      <c r="L33" s="1028"/>
      <c r="M33" s="1028"/>
      <c r="N33" s="1028"/>
      <c r="O33" s="1028"/>
      <c r="P33" s="1029"/>
      <c r="Q33" s="1039">
        <v>301</v>
      </c>
      <c r="R33" s="1040"/>
      <c r="S33" s="1040"/>
      <c r="T33" s="1040"/>
      <c r="U33" s="1040"/>
      <c r="V33" s="1040">
        <v>289</v>
      </c>
      <c r="W33" s="1040"/>
      <c r="X33" s="1040"/>
      <c r="Y33" s="1040"/>
      <c r="Z33" s="1040"/>
      <c r="AA33" s="1040">
        <v>12</v>
      </c>
      <c r="AB33" s="1040"/>
      <c r="AC33" s="1040"/>
      <c r="AD33" s="1040"/>
      <c r="AE33" s="1041"/>
      <c r="AF33" s="1033">
        <v>161</v>
      </c>
      <c r="AG33" s="1034"/>
      <c r="AH33" s="1034"/>
      <c r="AI33" s="1034"/>
      <c r="AJ33" s="1035"/>
      <c r="AK33" s="976">
        <v>152</v>
      </c>
      <c r="AL33" s="967"/>
      <c r="AM33" s="967"/>
      <c r="AN33" s="967"/>
      <c r="AO33" s="967"/>
      <c r="AP33" s="967">
        <v>3345</v>
      </c>
      <c r="AQ33" s="967"/>
      <c r="AR33" s="967"/>
      <c r="AS33" s="967"/>
      <c r="AT33" s="967"/>
      <c r="AU33" s="967">
        <v>2716</v>
      </c>
      <c r="AV33" s="967"/>
      <c r="AW33" s="967"/>
      <c r="AX33" s="967"/>
      <c r="AY33" s="967"/>
      <c r="AZ33" s="1038" t="s">
        <v>478</v>
      </c>
      <c r="BA33" s="1038"/>
      <c r="BB33" s="1038"/>
      <c r="BC33" s="1038"/>
      <c r="BD33" s="1038"/>
      <c r="BE33" s="1022" t="s">
        <v>384</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t="s">
        <v>387</v>
      </c>
      <c r="C34" s="1028"/>
      <c r="D34" s="1028"/>
      <c r="E34" s="1028"/>
      <c r="F34" s="1028"/>
      <c r="G34" s="1028"/>
      <c r="H34" s="1028"/>
      <c r="I34" s="1028"/>
      <c r="J34" s="1028"/>
      <c r="K34" s="1028"/>
      <c r="L34" s="1028"/>
      <c r="M34" s="1028"/>
      <c r="N34" s="1028"/>
      <c r="O34" s="1028"/>
      <c r="P34" s="1029"/>
      <c r="Q34" s="1039">
        <v>175</v>
      </c>
      <c r="R34" s="1040"/>
      <c r="S34" s="1040"/>
      <c r="T34" s="1040"/>
      <c r="U34" s="1040"/>
      <c r="V34" s="1040">
        <v>175</v>
      </c>
      <c r="W34" s="1040"/>
      <c r="X34" s="1040"/>
      <c r="Y34" s="1040"/>
      <c r="Z34" s="1040"/>
      <c r="AA34" s="1040">
        <v>0</v>
      </c>
      <c r="AB34" s="1040"/>
      <c r="AC34" s="1040"/>
      <c r="AD34" s="1040"/>
      <c r="AE34" s="1041"/>
      <c r="AF34" s="1033" t="s">
        <v>111</v>
      </c>
      <c r="AG34" s="1034"/>
      <c r="AH34" s="1034"/>
      <c r="AI34" s="1034"/>
      <c r="AJ34" s="1035"/>
      <c r="AK34" s="976">
        <v>142</v>
      </c>
      <c r="AL34" s="967"/>
      <c r="AM34" s="967"/>
      <c r="AN34" s="967"/>
      <c r="AO34" s="967"/>
      <c r="AP34" s="967">
        <v>2393</v>
      </c>
      <c r="AQ34" s="967"/>
      <c r="AR34" s="967"/>
      <c r="AS34" s="967"/>
      <c r="AT34" s="967"/>
      <c r="AU34" s="967">
        <v>2393</v>
      </c>
      <c r="AV34" s="967"/>
      <c r="AW34" s="967"/>
      <c r="AX34" s="967"/>
      <c r="AY34" s="967"/>
      <c r="AZ34" s="1038" t="s">
        <v>478</v>
      </c>
      <c r="BA34" s="1038"/>
      <c r="BB34" s="1038"/>
      <c r="BC34" s="1038"/>
      <c r="BD34" s="1038"/>
      <c r="BE34" s="1022" t="s">
        <v>388</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389</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368</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587</v>
      </c>
      <c r="AG63" s="955"/>
      <c r="AH63" s="955"/>
      <c r="AI63" s="955"/>
      <c r="AJ63" s="1020"/>
      <c r="AK63" s="1021"/>
      <c r="AL63" s="959"/>
      <c r="AM63" s="959"/>
      <c r="AN63" s="959"/>
      <c r="AO63" s="959"/>
      <c r="AP63" s="955">
        <v>7882</v>
      </c>
      <c r="AQ63" s="955"/>
      <c r="AR63" s="955"/>
      <c r="AS63" s="955"/>
      <c r="AT63" s="955"/>
      <c r="AU63" s="955">
        <v>6388</v>
      </c>
      <c r="AV63" s="955"/>
      <c r="AW63" s="955"/>
      <c r="AX63" s="955"/>
      <c r="AY63" s="955"/>
      <c r="AZ63" s="1015"/>
      <c r="BA63" s="1015"/>
      <c r="BB63" s="1015"/>
      <c r="BC63" s="1015"/>
      <c r="BD63" s="1015"/>
      <c r="BE63" s="956"/>
      <c r="BF63" s="956"/>
      <c r="BG63" s="956"/>
      <c r="BH63" s="956"/>
      <c r="BI63" s="957"/>
      <c r="BJ63" s="1016" t="s">
        <v>111</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392</v>
      </c>
      <c r="B66" s="992"/>
      <c r="C66" s="992"/>
      <c r="D66" s="992"/>
      <c r="E66" s="992"/>
      <c r="F66" s="992"/>
      <c r="G66" s="992"/>
      <c r="H66" s="992"/>
      <c r="I66" s="992"/>
      <c r="J66" s="992"/>
      <c r="K66" s="992"/>
      <c r="L66" s="992"/>
      <c r="M66" s="992"/>
      <c r="N66" s="992"/>
      <c r="O66" s="992"/>
      <c r="P66" s="993"/>
      <c r="Q66" s="997" t="s">
        <v>372</v>
      </c>
      <c r="R66" s="998"/>
      <c r="S66" s="998"/>
      <c r="T66" s="998"/>
      <c r="U66" s="999"/>
      <c r="V66" s="997" t="s">
        <v>373</v>
      </c>
      <c r="W66" s="998"/>
      <c r="X66" s="998"/>
      <c r="Y66" s="998"/>
      <c r="Z66" s="999"/>
      <c r="AA66" s="997" t="s">
        <v>374</v>
      </c>
      <c r="AB66" s="998"/>
      <c r="AC66" s="998"/>
      <c r="AD66" s="998"/>
      <c r="AE66" s="999"/>
      <c r="AF66" s="1003" t="s">
        <v>375</v>
      </c>
      <c r="AG66" s="1004"/>
      <c r="AH66" s="1004"/>
      <c r="AI66" s="1004"/>
      <c r="AJ66" s="1005"/>
      <c r="AK66" s="997" t="s">
        <v>376</v>
      </c>
      <c r="AL66" s="992"/>
      <c r="AM66" s="992"/>
      <c r="AN66" s="992"/>
      <c r="AO66" s="993"/>
      <c r="AP66" s="997" t="s">
        <v>377</v>
      </c>
      <c r="AQ66" s="998"/>
      <c r="AR66" s="998"/>
      <c r="AS66" s="998"/>
      <c r="AT66" s="999"/>
      <c r="AU66" s="997" t="s">
        <v>393</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536</v>
      </c>
      <c r="C68" s="982"/>
      <c r="D68" s="982"/>
      <c r="E68" s="982"/>
      <c r="F68" s="982"/>
      <c r="G68" s="982"/>
      <c r="H68" s="982"/>
      <c r="I68" s="982"/>
      <c r="J68" s="982"/>
      <c r="K68" s="982"/>
      <c r="L68" s="982"/>
      <c r="M68" s="982"/>
      <c r="N68" s="982"/>
      <c r="O68" s="982"/>
      <c r="P68" s="983"/>
      <c r="Q68" s="984">
        <v>2220</v>
      </c>
      <c r="R68" s="978"/>
      <c r="S68" s="978"/>
      <c r="T68" s="978"/>
      <c r="U68" s="978"/>
      <c r="V68" s="978">
        <v>1748</v>
      </c>
      <c r="W68" s="978"/>
      <c r="X68" s="978"/>
      <c r="Y68" s="978"/>
      <c r="Z68" s="978"/>
      <c r="AA68" s="978">
        <v>472</v>
      </c>
      <c r="AB68" s="978"/>
      <c r="AC68" s="978"/>
      <c r="AD68" s="978"/>
      <c r="AE68" s="978"/>
      <c r="AF68" s="978">
        <v>1580</v>
      </c>
      <c r="AG68" s="978"/>
      <c r="AH68" s="978"/>
      <c r="AI68" s="978"/>
      <c r="AJ68" s="978"/>
      <c r="AK68" s="978" t="s">
        <v>478</v>
      </c>
      <c r="AL68" s="978"/>
      <c r="AM68" s="978"/>
      <c r="AN68" s="978"/>
      <c r="AO68" s="978"/>
      <c r="AP68" s="978">
        <v>4460</v>
      </c>
      <c r="AQ68" s="978"/>
      <c r="AR68" s="978"/>
      <c r="AS68" s="978"/>
      <c r="AT68" s="978"/>
      <c r="AU68" s="978" t="s">
        <v>478</v>
      </c>
      <c r="AV68" s="978"/>
      <c r="AW68" s="978"/>
      <c r="AX68" s="978"/>
      <c r="AY68" s="978"/>
      <c r="AZ68" s="979" t="s">
        <v>548</v>
      </c>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537</v>
      </c>
      <c r="C69" s="971"/>
      <c r="D69" s="971"/>
      <c r="E69" s="971"/>
      <c r="F69" s="971"/>
      <c r="G69" s="971"/>
      <c r="H69" s="971"/>
      <c r="I69" s="971"/>
      <c r="J69" s="971"/>
      <c r="K69" s="971"/>
      <c r="L69" s="971"/>
      <c r="M69" s="971"/>
      <c r="N69" s="971"/>
      <c r="O69" s="971"/>
      <c r="P69" s="972"/>
      <c r="Q69" s="973">
        <v>892</v>
      </c>
      <c r="R69" s="967"/>
      <c r="S69" s="967"/>
      <c r="T69" s="967"/>
      <c r="U69" s="967"/>
      <c r="V69" s="967">
        <v>846</v>
      </c>
      <c r="W69" s="967"/>
      <c r="X69" s="967"/>
      <c r="Y69" s="967"/>
      <c r="Z69" s="967"/>
      <c r="AA69" s="967">
        <v>47</v>
      </c>
      <c r="AB69" s="967"/>
      <c r="AC69" s="967"/>
      <c r="AD69" s="967"/>
      <c r="AE69" s="967"/>
      <c r="AF69" s="967">
        <v>47</v>
      </c>
      <c r="AG69" s="967"/>
      <c r="AH69" s="967"/>
      <c r="AI69" s="967"/>
      <c r="AJ69" s="967"/>
      <c r="AK69" s="967">
        <v>4</v>
      </c>
      <c r="AL69" s="967"/>
      <c r="AM69" s="967"/>
      <c r="AN69" s="967"/>
      <c r="AO69" s="967"/>
      <c r="AP69" s="967" t="s">
        <v>478</v>
      </c>
      <c r="AQ69" s="967"/>
      <c r="AR69" s="967"/>
      <c r="AS69" s="967"/>
      <c r="AT69" s="967"/>
      <c r="AU69" s="967" t="s">
        <v>478</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538</v>
      </c>
      <c r="C70" s="971"/>
      <c r="D70" s="971"/>
      <c r="E70" s="971"/>
      <c r="F70" s="971"/>
      <c r="G70" s="971"/>
      <c r="H70" s="971"/>
      <c r="I70" s="971"/>
      <c r="J70" s="971"/>
      <c r="K70" s="971"/>
      <c r="L70" s="971"/>
      <c r="M70" s="971"/>
      <c r="N70" s="971"/>
      <c r="O70" s="971"/>
      <c r="P70" s="972"/>
      <c r="Q70" s="973">
        <v>170</v>
      </c>
      <c r="R70" s="967"/>
      <c r="S70" s="967"/>
      <c r="T70" s="967"/>
      <c r="U70" s="967"/>
      <c r="V70" s="967">
        <v>166</v>
      </c>
      <c r="W70" s="967"/>
      <c r="X70" s="967"/>
      <c r="Y70" s="967"/>
      <c r="Z70" s="967"/>
      <c r="AA70" s="967">
        <v>4</v>
      </c>
      <c r="AB70" s="967"/>
      <c r="AC70" s="967"/>
      <c r="AD70" s="967"/>
      <c r="AE70" s="967"/>
      <c r="AF70" s="967">
        <v>4</v>
      </c>
      <c r="AG70" s="967"/>
      <c r="AH70" s="967"/>
      <c r="AI70" s="967"/>
      <c r="AJ70" s="967"/>
      <c r="AK70" s="967">
        <v>10</v>
      </c>
      <c r="AL70" s="967"/>
      <c r="AM70" s="967"/>
      <c r="AN70" s="967"/>
      <c r="AO70" s="967"/>
      <c r="AP70" s="967" t="s">
        <v>478</v>
      </c>
      <c r="AQ70" s="967"/>
      <c r="AR70" s="967"/>
      <c r="AS70" s="967"/>
      <c r="AT70" s="967"/>
      <c r="AU70" s="967" t="s">
        <v>478</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539</v>
      </c>
      <c r="C71" s="971"/>
      <c r="D71" s="971"/>
      <c r="E71" s="971"/>
      <c r="F71" s="971"/>
      <c r="G71" s="971"/>
      <c r="H71" s="971"/>
      <c r="I71" s="971"/>
      <c r="J71" s="971"/>
      <c r="K71" s="971"/>
      <c r="L71" s="971"/>
      <c r="M71" s="971"/>
      <c r="N71" s="971"/>
      <c r="O71" s="971"/>
      <c r="P71" s="972"/>
      <c r="Q71" s="973">
        <v>276</v>
      </c>
      <c r="R71" s="967"/>
      <c r="S71" s="967"/>
      <c r="T71" s="967"/>
      <c r="U71" s="967"/>
      <c r="V71" s="967">
        <v>266</v>
      </c>
      <c r="W71" s="967"/>
      <c r="X71" s="967"/>
      <c r="Y71" s="967"/>
      <c r="Z71" s="967"/>
      <c r="AA71" s="967">
        <v>10</v>
      </c>
      <c r="AB71" s="967"/>
      <c r="AC71" s="967"/>
      <c r="AD71" s="967"/>
      <c r="AE71" s="967"/>
      <c r="AF71" s="967">
        <v>10</v>
      </c>
      <c r="AG71" s="967"/>
      <c r="AH71" s="967"/>
      <c r="AI71" s="967"/>
      <c r="AJ71" s="967"/>
      <c r="AK71" s="967">
        <v>9</v>
      </c>
      <c r="AL71" s="967"/>
      <c r="AM71" s="967"/>
      <c r="AN71" s="967"/>
      <c r="AO71" s="967"/>
      <c r="AP71" s="967">
        <v>21</v>
      </c>
      <c r="AQ71" s="967"/>
      <c r="AR71" s="967"/>
      <c r="AS71" s="967"/>
      <c r="AT71" s="967"/>
      <c r="AU71" s="967">
        <v>2</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540</v>
      </c>
      <c r="C72" s="971"/>
      <c r="D72" s="971"/>
      <c r="E72" s="971"/>
      <c r="F72" s="971"/>
      <c r="G72" s="971"/>
      <c r="H72" s="971"/>
      <c r="I72" s="971"/>
      <c r="J72" s="971"/>
      <c r="K72" s="971"/>
      <c r="L72" s="971"/>
      <c r="M72" s="971"/>
      <c r="N72" s="971"/>
      <c r="O72" s="971"/>
      <c r="P72" s="972"/>
      <c r="Q72" s="973">
        <v>4785</v>
      </c>
      <c r="R72" s="967"/>
      <c r="S72" s="967"/>
      <c r="T72" s="967"/>
      <c r="U72" s="967"/>
      <c r="V72" s="967">
        <v>4618</v>
      </c>
      <c r="W72" s="967"/>
      <c r="X72" s="967"/>
      <c r="Y72" s="967"/>
      <c r="Z72" s="967"/>
      <c r="AA72" s="967">
        <v>167</v>
      </c>
      <c r="AB72" s="967"/>
      <c r="AC72" s="967"/>
      <c r="AD72" s="967"/>
      <c r="AE72" s="967"/>
      <c r="AF72" s="967">
        <v>167</v>
      </c>
      <c r="AG72" s="967"/>
      <c r="AH72" s="967"/>
      <c r="AI72" s="967"/>
      <c r="AJ72" s="967"/>
      <c r="AK72" s="967">
        <v>11</v>
      </c>
      <c r="AL72" s="967"/>
      <c r="AM72" s="967"/>
      <c r="AN72" s="967"/>
      <c r="AO72" s="967"/>
      <c r="AP72" s="967">
        <v>3611</v>
      </c>
      <c r="AQ72" s="967"/>
      <c r="AR72" s="967"/>
      <c r="AS72" s="967"/>
      <c r="AT72" s="967"/>
      <c r="AU72" s="967">
        <v>49</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541</v>
      </c>
      <c r="C73" s="971"/>
      <c r="D73" s="971"/>
      <c r="E73" s="971"/>
      <c r="F73" s="971"/>
      <c r="G73" s="971"/>
      <c r="H73" s="971"/>
      <c r="I73" s="971"/>
      <c r="J73" s="971"/>
      <c r="K73" s="971"/>
      <c r="L73" s="971"/>
      <c r="M73" s="971"/>
      <c r="N73" s="971"/>
      <c r="O73" s="971"/>
      <c r="P73" s="972"/>
      <c r="Q73" s="973">
        <v>12664</v>
      </c>
      <c r="R73" s="967"/>
      <c r="S73" s="967"/>
      <c r="T73" s="967"/>
      <c r="U73" s="967"/>
      <c r="V73" s="967">
        <v>11120</v>
      </c>
      <c r="W73" s="967"/>
      <c r="X73" s="967"/>
      <c r="Y73" s="967"/>
      <c r="Z73" s="967"/>
      <c r="AA73" s="967">
        <v>1544</v>
      </c>
      <c r="AB73" s="967"/>
      <c r="AC73" s="967"/>
      <c r="AD73" s="967"/>
      <c r="AE73" s="967"/>
      <c r="AF73" s="967">
        <v>1544</v>
      </c>
      <c r="AG73" s="967"/>
      <c r="AH73" s="967"/>
      <c r="AI73" s="967"/>
      <c r="AJ73" s="967"/>
      <c r="AK73" s="967" t="s">
        <v>478</v>
      </c>
      <c r="AL73" s="967"/>
      <c r="AM73" s="967"/>
      <c r="AN73" s="967"/>
      <c r="AO73" s="967"/>
      <c r="AP73" s="967" t="s">
        <v>478</v>
      </c>
      <c r="AQ73" s="967"/>
      <c r="AR73" s="967"/>
      <c r="AS73" s="967"/>
      <c r="AT73" s="967"/>
      <c r="AU73" s="967" t="s">
        <v>478</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542</v>
      </c>
      <c r="C74" s="971"/>
      <c r="D74" s="971"/>
      <c r="E74" s="971"/>
      <c r="F74" s="971"/>
      <c r="G74" s="971"/>
      <c r="H74" s="971"/>
      <c r="I74" s="971"/>
      <c r="J74" s="971"/>
      <c r="K74" s="971"/>
      <c r="L74" s="971"/>
      <c r="M74" s="971"/>
      <c r="N74" s="971"/>
      <c r="O74" s="971"/>
      <c r="P74" s="972"/>
      <c r="Q74" s="973">
        <v>187</v>
      </c>
      <c r="R74" s="967"/>
      <c r="S74" s="967"/>
      <c r="T74" s="967"/>
      <c r="U74" s="967"/>
      <c r="V74" s="967">
        <v>181</v>
      </c>
      <c r="W74" s="967"/>
      <c r="X74" s="967"/>
      <c r="Y74" s="967"/>
      <c r="Z74" s="967"/>
      <c r="AA74" s="967">
        <v>6</v>
      </c>
      <c r="AB74" s="967"/>
      <c r="AC74" s="967"/>
      <c r="AD74" s="967"/>
      <c r="AE74" s="967"/>
      <c r="AF74" s="967">
        <v>6</v>
      </c>
      <c r="AG74" s="967"/>
      <c r="AH74" s="967"/>
      <c r="AI74" s="967"/>
      <c r="AJ74" s="967"/>
      <c r="AK74" s="967" t="s">
        <v>478</v>
      </c>
      <c r="AL74" s="967"/>
      <c r="AM74" s="967"/>
      <c r="AN74" s="967"/>
      <c r="AO74" s="967"/>
      <c r="AP74" s="967" t="s">
        <v>478</v>
      </c>
      <c r="AQ74" s="967"/>
      <c r="AR74" s="967"/>
      <c r="AS74" s="967"/>
      <c r="AT74" s="967"/>
      <c r="AU74" s="967" t="s">
        <v>478</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543</v>
      </c>
      <c r="C75" s="971"/>
      <c r="D75" s="971"/>
      <c r="E75" s="971"/>
      <c r="F75" s="971"/>
      <c r="G75" s="971"/>
      <c r="H75" s="971"/>
      <c r="I75" s="971"/>
      <c r="J75" s="971"/>
      <c r="K75" s="971"/>
      <c r="L75" s="971"/>
      <c r="M75" s="971"/>
      <c r="N75" s="971"/>
      <c r="O75" s="971"/>
      <c r="P75" s="972"/>
      <c r="Q75" s="974">
        <v>454</v>
      </c>
      <c r="R75" s="975"/>
      <c r="S75" s="975"/>
      <c r="T75" s="975"/>
      <c r="U75" s="976"/>
      <c r="V75" s="977">
        <v>422</v>
      </c>
      <c r="W75" s="975"/>
      <c r="X75" s="975"/>
      <c r="Y75" s="975"/>
      <c r="Z75" s="976"/>
      <c r="AA75" s="977">
        <v>32</v>
      </c>
      <c r="AB75" s="975"/>
      <c r="AC75" s="975"/>
      <c r="AD75" s="975"/>
      <c r="AE75" s="976"/>
      <c r="AF75" s="977">
        <v>32</v>
      </c>
      <c r="AG75" s="975"/>
      <c r="AH75" s="975"/>
      <c r="AI75" s="975"/>
      <c r="AJ75" s="976"/>
      <c r="AK75" s="977">
        <v>10</v>
      </c>
      <c r="AL75" s="975"/>
      <c r="AM75" s="975"/>
      <c r="AN75" s="975"/>
      <c r="AO75" s="976"/>
      <c r="AP75" s="977" t="s">
        <v>478</v>
      </c>
      <c r="AQ75" s="975"/>
      <c r="AR75" s="975"/>
      <c r="AS75" s="975"/>
      <c r="AT75" s="976"/>
      <c r="AU75" s="977" t="s">
        <v>478</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544</v>
      </c>
      <c r="C76" s="971"/>
      <c r="D76" s="971"/>
      <c r="E76" s="971"/>
      <c r="F76" s="971"/>
      <c r="G76" s="971"/>
      <c r="H76" s="971"/>
      <c r="I76" s="971"/>
      <c r="J76" s="971"/>
      <c r="K76" s="971"/>
      <c r="L76" s="971"/>
      <c r="M76" s="971"/>
      <c r="N76" s="971"/>
      <c r="O76" s="971"/>
      <c r="P76" s="972"/>
      <c r="Q76" s="974">
        <v>159130</v>
      </c>
      <c r="R76" s="975"/>
      <c r="S76" s="975"/>
      <c r="T76" s="975"/>
      <c r="U76" s="976"/>
      <c r="V76" s="977">
        <v>153912</v>
      </c>
      <c r="W76" s="975"/>
      <c r="X76" s="975"/>
      <c r="Y76" s="975"/>
      <c r="Z76" s="976"/>
      <c r="AA76" s="977">
        <v>5218</v>
      </c>
      <c r="AB76" s="975"/>
      <c r="AC76" s="975"/>
      <c r="AD76" s="975"/>
      <c r="AE76" s="976"/>
      <c r="AF76" s="977">
        <v>5216</v>
      </c>
      <c r="AG76" s="975"/>
      <c r="AH76" s="975"/>
      <c r="AI76" s="975"/>
      <c r="AJ76" s="976"/>
      <c r="AK76" s="977">
        <v>3424</v>
      </c>
      <c r="AL76" s="975"/>
      <c r="AM76" s="975"/>
      <c r="AN76" s="975"/>
      <c r="AO76" s="976"/>
      <c r="AP76" s="977" t="s">
        <v>478</v>
      </c>
      <c r="AQ76" s="975"/>
      <c r="AR76" s="975"/>
      <c r="AS76" s="975"/>
      <c r="AT76" s="976"/>
      <c r="AU76" s="977" t="s">
        <v>478</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545</v>
      </c>
      <c r="C77" s="971"/>
      <c r="D77" s="971"/>
      <c r="E77" s="971"/>
      <c r="F77" s="971"/>
      <c r="G77" s="971"/>
      <c r="H77" s="971"/>
      <c r="I77" s="971"/>
      <c r="J77" s="971"/>
      <c r="K77" s="971"/>
      <c r="L77" s="971"/>
      <c r="M77" s="971"/>
      <c r="N77" s="971"/>
      <c r="O77" s="971"/>
      <c r="P77" s="972"/>
      <c r="Q77" s="974">
        <v>5742</v>
      </c>
      <c r="R77" s="975"/>
      <c r="S77" s="975"/>
      <c r="T77" s="975"/>
      <c r="U77" s="976"/>
      <c r="V77" s="977">
        <v>5685</v>
      </c>
      <c r="W77" s="975"/>
      <c r="X77" s="975"/>
      <c r="Y77" s="975"/>
      <c r="Z77" s="976"/>
      <c r="AA77" s="977">
        <v>57</v>
      </c>
      <c r="AB77" s="975"/>
      <c r="AC77" s="975"/>
      <c r="AD77" s="975"/>
      <c r="AE77" s="976"/>
      <c r="AF77" s="977">
        <v>22</v>
      </c>
      <c r="AG77" s="975"/>
      <c r="AH77" s="975"/>
      <c r="AI77" s="975"/>
      <c r="AJ77" s="976"/>
      <c r="AK77" s="977">
        <v>169</v>
      </c>
      <c r="AL77" s="975"/>
      <c r="AM77" s="975"/>
      <c r="AN77" s="975"/>
      <c r="AO77" s="976"/>
      <c r="AP77" s="977">
        <v>1972</v>
      </c>
      <c r="AQ77" s="975"/>
      <c r="AR77" s="975"/>
      <c r="AS77" s="975"/>
      <c r="AT77" s="976"/>
      <c r="AU77" s="977">
        <v>177</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8628</v>
      </c>
      <c r="AG88" s="955"/>
      <c r="AH88" s="955"/>
      <c r="AI88" s="955"/>
      <c r="AJ88" s="955"/>
      <c r="AK88" s="959"/>
      <c r="AL88" s="959"/>
      <c r="AM88" s="959"/>
      <c r="AN88" s="959"/>
      <c r="AO88" s="959"/>
      <c r="AP88" s="955">
        <v>10064</v>
      </c>
      <c r="AQ88" s="955"/>
      <c r="AR88" s="955"/>
      <c r="AS88" s="955"/>
      <c r="AT88" s="955"/>
      <c r="AU88" s="955">
        <v>228</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50</v>
      </c>
      <c r="CS102" s="947"/>
      <c r="CT102" s="947"/>
      <c r="CU102" s="947"/>
      <c r="CV102" s="948"/>
      <c r="CW102" s="946">
        <v>86</v>
      </c>
      <c r="CX102" s="947"/>
      <c r="CY102" s="947"/>
      <c r="CZ102" s="947"/>
      <c r="DA102" s="948"/>
      <c r="DB102" s="946" t="s">
        <v>478</v>
      </c>
      <c r="DC102" s="947"/>
      <c r="DD102" s="947"/>
      <c r="DE102" s="947"/>
      <c r="DF102" s="948"/>
      <c r="DG102" s="946" t="s">
        <v>478</v>
      </c>
      <c r="DH102" s="947"/>
      <c r="DI102" s="947"/>
      <c r="DJ102" s="947"/>
      <c r="DK102" s="948"/>
      <c r="DL102" s="946" t="s">
        <v>478</v>
      </c>
      <c r="DM102" s="947"/>
      <c r="DN102" s="947"/>
      <c r="DO102" s="947"/>
      <c r="DP102" s="948"/>
      <c r="DQ102" s="946" t="s">
        <v>478</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286</v>
      </c>
      <c r="AG109" s="888"/>
      <c r="AH109" s="888"/>
      <c r="AI109" s="888"/>
      <c r="AJ109" s="889"/>
      <c r="AK109" s="890" t="s">
        <v>285</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286</v>
      </c>
      <c r="BW109" s="888"/>
      <c r="BX109" s="888"/>
      <c r="BY109" s="888"/>
      <c r="BZ109" s="889"/>
      <c r="CA109" s="890" t="s">
        <v>285</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286</v>
      </c>
      <c r="DM109" s="888"/>
      <c r="DN109" s="888"/>
      <c r="DO109" s="888"/>
      <c r="DP109" s="889"/>
      <c r="DQ109" s="890" t="s">
        <v>285</v>
      </c>
      <c r="DR109" s="888"/>
      <c r="DS109" s="888"/>
      <c r="DT109" s="888"/>
      <c r="DU109" s="889"/>
      <c r="DV109" s="890" t="s">
        <v>404</v>
      </c>
      <c r="DW109" s="888"/>
      <c r="DX109" s="888"/>
      <c r="DY109" s="888"/>
      <c r="DZ109" s="919"/>
    </row>
    <row r="110" spans="1:131" s="197" customFormat="1" ht="26.25" customHeight="1" x14ac:dyDescent="0.15">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516772</v>
      </c>
      <c r="AB110" s="873"/>
      <c r="AC110" s="873"/>
      <c r="AD110" s="873"/>
      <c r="AE110" s="874"/>
      <c r="AF110" s="875">
        <v>494571</v>
      </c>
      <c r="AG110" s="873"/>
      <c r="AH110" s="873"/>
      <c r="AI110" s="873"/>
      <c r="AJ110" s="874"/>
      <c r="AK110" s="875">
        <v>487538</v>
      </c>
      <c r="AL110" s="873"/>
      <c r="AM110" s="873"/>
      <c r="AN110" s="873"/>
      <c r="AO110" s="874"/>
      <c r="AP110" s="876">
        <v>14.5</v>
      </c>
      <c r="AQ110" s="877"/>
      <c r="AR110" s="877"/>
      <c r="AS110" s="877"/>
      <c r="AT110" s="878"/>
      <c r="AU110" s="920" t="s">
        <v>61</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5055491</v>
      </c>
      <c r="BR110" s="800"/>
      <c r="BS110" s="800"/>
      <c r="BT110" s="800"/>
      <c r="BU110" s="800"/>
      <c r="BV110" s="800">
        <v>4899510</v>
      </c>
      <c r="BW110" s="800"/>
      <c r="BX110" s="800"/>
      <c r="BY110" s="800"/>
      <c r="BZ110" s="800"/>
      <c r="CA110" s="800">
        <v>4747016</v>
      </c>
      <c r="CB110" s="800"/>
      <c r="CC110" s="800"/>
      <c r="CD110" s="800"/>
      <c r="CE110" s="800"/>
      <c r="CF110" s="861">
        <v>140.80000000000001</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v>54329</v>
      </c>
      <c r="BR111" s="771"/>
      <c r="BS111" s="771"/>
      <c r="BT111" s="771"/>
      <c r="BU111" s="771"/>
      <c r="BV111" s="771">
        <v>42592</v>
      </c>
      <c r="BW111" s="771"/>
      <c r="BX111" s="771"/>
      <c r="BY111" s="771"/>
      <c r="BZ111" s="771"/>
      <c r="CA111" s="771">
        <v>33616</v>
      </c>
      <c r="CB111" s="771"/>
      <c r="CC111" s="771"/>
      <c r="CD111" s="771"/>
      <c r="CE111" s="771"/>
      <c r="CF111" s="848">
        <v>1</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7383479</v>
      </c>
      <c r="BR112" s="771"/>
      <c r="BS112" s="771"/>
      <c r="BT112" s="771"/>
      <c r="BU112" s="771"/>
      <c r="BV112" s="771">
        <v>7356088</v>
      </c>
      <c r="BW112" s="771"/>
      <c r="BX112" s="771"/>
      <c r="BY112" s="771"/>
      <c r="BZ112" s="771"/>
      <c r="CA112" s="771">
        <v>6388681</v>
      </c>
      <c r="CB112" s="771"/>
      <c r="CC112" s="771"/>
      <c r="CD112" s="771"/>
      <c r="CE112" s="771"/>
      <c r="CF112" s="848">
        <v>189.5</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51568</v>
      </c>
      <c r="DH112" s="771"/>
      <c r="DI112" s="771"/>
      <c r="DJ112" s="771"/>
      <c r="DK112" s="771"/>
      <c r="DL112" s="771">
        <v>42592</v>
      </c>
      <c r="DM112" s="771"/>
      <c r="DN112" s="771"/>
      <c r="DO112" s="771"/>
      <c r="DP112" s="771"/>
      <c r="DQ112" s="771">
        <v>33616</v>
      </c>
      <c r="DR112" s="771"/>
      <c r="DS112" s="771"/>
      <c r="DT112" s="771"/>
      <c r="DU112" s="771"/>
      <c r="DV112" s="823">
        <v>1</v>
      </c>
      <c r="DW112" s="823"/>
      <c r="DX112" s="823"/>
      <c r="DY112" s="823"/>
      <c r="DZ112" s="824"/>
    </row>
    <row r="113" spans="1:130" s="197" customFormat="1" ht="26.25" customHeight="1" x14ac:dyDescent="0.15">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438261</v>
      </c>
      <c r="AB113" s="909"/>
      <c r="AC113" s="909"/>
      <c r="AD113" s="909"/>
      <c r="AE113" s="910"/>
      <c r="AF113" s="911">
        <v>469248</v>
      </c>
      <c r="AG113" s="909"/>
      <c r="AH113" s="909"/>
      <c r="AI113" s="909"/>
      <c r="AJ113" s="910"/>
      <c r="AK113" s="911">
        <v>431611</v>
      </c>
      <c r="AL113" s="909"/>
      <c r="AM113" s="909"/>
      <c r="AN113" s="909"/>
      <c r="AO113" s="910"/>
      <c r="AP113" s="912">
        <v>12.8</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106905</v>
      </c>
      <c r="BR113" s="771"/>
      <c r="BS113" s="771"/>
      <c r="BT113" s="771"/>
      <c r="BU113" s="771"/>
      <c r="BV113" s="771">
        <v>81641</v>
      </c>
      <c r="BW113" s="771"/>
      <c r="BX113" s="771"/>
      <c r="BY113" s="771"/>
      <c r="BZ113" s="771"/>
      <c r="CA113" s="771">
        <v>227651</v>
      </c>
      <c r="CB113" s="771"/>
      <c r="CC113" s="771"/>
      <c r="CD113" s="771"/>
      <c r="CE113" s="771"/>
      <c r="CF113" s="848">
        <v>6.8</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x14ac:dyDescent="0.15">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28764</v>
      </c>
      <c r="AB114" s="784"/>
      <c r="AC114" s="784"/>
      <c r="AD114" s="784"/>
      <c r="AE114" s="785"/>
      <c r="AF114" s="786">
        <v>28553</v>
      </c>
      <c r="AG114" s="784"/>
      <c r="AH114" s="784"/>
      <c r="AI114" s="784"/>
      <c r="AJ114" s="785"/>
      <c r="AK114" s="786">
        <v>28208</v>
      </c>
      <c r="AL114" s="784"/>
      <c r="AM114" s="784"/>
      <c r="AN114" s="784"/>
      <c r="AO114" s="785"/>
      <c r="AP114" s="754">
        <v>0.8</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1405512</v>
      </c>
      <c r="BR114" s="771"/>
      <c r="BS114" s="771"/>
      <c r="BT114" s="771"/>
      <c r="BU114" s="771"/>
      <c r="BV114" s="771">
        <v>1129437</v>
      </c>
      <c r="BW114" s="771"/>
      <c r="BX114" s="771"/>
      <c r="BY114" s="771"/>
      <c r="BZ114" s="771"/>
      <c r="CA114" s="771">
        <v>1006232</v>
      </c>
      <c r="CB114" s="771"/>
      <c r="CC114" s="771"/>
      <c r="CD114" s="771"/>
      <c r="CE114" s="771"/>
      <c r="CF114" s="848">
        <v>29.8</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12021</v>
      </c>
      <c r="AB115" s="909"/>
      <c r="AC115" s="909"/>
      <c r="AD115" s="909"/>
      <c r="AE115" s="910"/>
      <c r="AF115" s="911">
        <v>11797</v>
      </c>
      <c r="AG115" s="909"/>
      <c r="AH115" s="909"/>
      <c r="AI115" s="909"/>
      <c r="AJ115" s="910"/>
      <c r="AK115" s="911">
        <v>12079</v>
      </c>
      <c r="AL115" s="909"/>
      <c r="AM115" s="909"/>
      <c r="AN115" s="909"/>
      <c r="AO115" s="910"/>
      <c r="AP115" s="912">
        <v>0.4</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21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x14ac:dyDescent="0.15">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995839</v>
      </c>
      <c r="AB117" s="895"/>
      <c r="AC117" s="895"/>
      <c r="AD117" s="895"/>
      <c r="AE117" s="896"/>
      <c r="AF117" s="898">
        <v>1004169</v>
      </c>
      <c r="AG117" s="895"/>
      <c r="AH117" s="895"/>
      <c r="AI117" s="895"/>
      <c r="AJ117" s="896"/>
      <c r="AK117" s="898">
        <v>959436</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286</v>
      </c>
      <c r="AG118" s="888"/>
      <c r="AH118" s="888"/>
      <c r="AI118" s="888"/>
      <c r="AJ118" s="889"/>
      <c r="AK118" s="890" t="s">
        <v>285</v>
      </c>
      <c r="AL118" s="888"/>
      <c r="AM118" s="888"/>
      <c r="AN118" s="888"/>
      <c r="AO118" s="889"/>
      <c r="AP118" s="891" t="s">
        <v>404</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432</v>
      </c>
      <c r="BP118" s="838"/>
      <c r="BQ118" s="857">
        <v>14005716</v>
      </c>
      <c r="BR118" s="858"/>
      <c r="BS118" s="858"/>
      <c r="BT118" s="858"/>
      <c r="BU118" s="858"/>
      <c r="BV118" s="858">
        <v>13509268</v>
      </c>
      <c r="BW118" s="858"/>
      <c r="BX118" s="858"/>
      <c r="BY118" s="858"/>
      <c r="BZ118" s="858"/>
      <c r="CA118" s="858">
        <v>12403196</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1667244</v>
      </c>
      <c r="BR119" s="800"/>
      <c r="BS119" s="800"/>
      <c r="BT119" s="800"/>
      <c r="BU119" s="800"/>
      <c r="BV119" s="800">
        <v>1986268</v>
      </c>
      <c r="BW119" s="800"/>
      <c r="BX119" s="800"/>
      <c r="BY119" s="800"/>
      <c r="BZ119" s="800"/>
      <c r="CA119" s="800">
        <v>2330741</v>
      </c>
      <c r="CB119" s="800"/>
      <c r="CC119" s="800"/>
      <c r="CD119" s="800"/>
      <c r="CE119" s="800"/>
      <c r="CF119" s="861">
        <v>69.099999999999994</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2761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x14ac:dyDescent="0.15">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232334</v>
      </c>
      <c r="BR120" s="771"/>
      <c r="BS120" s="771"/>
      <c r="BT120" s="771"/>
      <c r="BU120" s="771"/>
      <c r="BV120" s="771">
        <v>182503</v>
      </c>
      <c r="BW120" s="771"/>
      <c r="BX120" s="771"/>
      <c r="BY120" s="771"/>
      <c r="BZ120" s="771"/>
      <c r="CA120" s="771">
        <v>157174</v>
      </c>
      <c r="CB120" s="771"/>
      <c r="CC120" s="771"/>
      <c r="CD120" s="771"/>
      <c r="CE120" s="771"/>
      <c r="CF120" s="848">
        <v>4.7</v>
      </c>
      <c r="CG120" s="849"/>
      <c r="CH120" s="849"/>
      <c r="CI120" s="849"/>
      <c r="CJ120" s="849"/>
      <c r="CK120" s="850" t="s">
        <v>438</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3416455</v>
      </c>
      <c r="DH120" s="800"/>
      <c r="DI120" s="800"/>
      <c r="DJ120" s="800"/>
      <c r="DK120" s="800"/>
      <c r="DL120" s="800">
        <v>3403351</v>
      </c>
      <c r="DM120" s="800"/>
      <c r="DN120" s="800"/>
      <c r="DO120" s="800"/>
      <c r="DP120" s="800"/>
      <c r="DQ120" s="800">
        <v>2716361</v>
      </c>
      <c r="DR120" s="800"/>
      <c r="DS120" s="800"/>
      <c r="DT120" s="800"/>
      <c r="DU120" s="800"/>
      <c r="DV120" s="801">
        <v>80.599999999999994</v>
      </c>
      <c r="DW120" s="801"/>
      <c r="DX120" s="801"/>
      <c r="DY120" s="801"/>
      <c r="DZ120" s="802"/>
    </row>
    <row r="121" spans="1:130" s="197" customFormat="1" ht="26.25" customHeight="1" x14ac:dyDescent="0.15">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7878</v>
      </c>
      <c r="AB121" s="784"/>
      <c r="AC121" s="784"/>
      <c r="AD121" s="784"/>
      <c r="AE121" s="785"/>
      <c r="AF121" s="786">
        <v>7957</v>
      </c>
      <c r="AG121" s="784"/>
      <c r="AH121" s="784"/>
      <c r="AI121" s="784"/>
      <c r="AJ121" s="785"/>
      <c r="AK121" s="786">
        <v>8090</v>
      </c>
      <c r="AL121" s="784"/>
      <c r="AM121" s="784"/>
      <c r="AN121" s="784"/>
      <c r="AO121" s="785"/>
      <c r="AP121" s="754">
        <v>0.2</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7286957</v>
      </c>
      <c r="BR121" s="858"/>
      <c r="BS121" s="858"/>
      <c r="BT121" s="858"/>
      <c r="BU121" s="858"/>
      <c r="BV121" s="858">
        <v>7185818</v>
      </c>
      <c r="BW121" s="858"/>
      <c r="BX121" s="858"/>
      <c r="BY121" s="858"/>
      <c r="BZ121" s="858"/>
      <c r="CA121" s="858">
        <v>7057887</v>
      </c>
      <c r="CB121" s="858"/>
      <c r="CC121" s="858"/>
      <c r="CD121" s="858"/>
      <c r="CE121" s="858"/>
      <c r="CF121" s="859">
        <v>209.4</v>
      </c>
      <c r="CG121" s="860"/>
      <c r="CH121" s="860"/>
      <c r="CI121" s="860"/>
      <c r="CJ121" s="860"/>
      <c r="CK121" s="851"/>
      <c r="CL121" s="812"/>
      <c r="CM121" s="812"/>
      <c r="CN121" s="812"/>
      <c r="CO121" s="813"/>
      <c r="CP121" s="828" t="s">
        <v>387</v>
      </c>
      <c r="CQ121" s="829"/>
      <c r="CR121" s="829"/>
      <c r="CS121" s="829"/>
      <c r="CT121" s="829"/>
      <c r="CU121" s="829"/>
      <c r="CV121" s="829"/>
      <c r="CW121" s="829"/>
      <c r="CX121" s="829"/>
      <c r="CY121" s="829"/>
      <c r="CZ121" s="829"/>
      <c r="DA121" s="829"/>
      <c r="DB121" s="829"/>
      <c r="DC121" s="829"/>
      <c r="DD121" s="829"/>
      <c r="DE121" s="829"/>
      <c r="DF121" s="830"/>
      <c r="DG121" s="770">
        <v>2427494</v>
      </c>
      <c r="DH121" s="771"/>
      <c r="DI121" s="771"/>
      <c r="DJ121" s="771"/>
      <c r="DK121" s="771"/>
      <c r="DL121" s="771">
        <v>2462002</v>
      </c>
      <c r="DM121" s="771"/>
      <c r="DN121" s="771"/>
      <c r="DO121" s="771"/>
      <c r="DP121" s="771"/>
      <c r="DQ121" s="771">
        <v>2393114</v>
      </c>
      <c r="DR121" s="771"/>
      <c r="DS121" s="771"/>
      <c r="DT121" s="771"/>
      <c r="DU121" s="771"/>
      <c r="DV121" s="823">
        <v>71</v>
      </c>
      <c r="DW121" s="823"/>
      <c r="DX121" s="823"/>
      <c r="DY121" s="823"/>
      <c r="DZ121" s="824"/>
    </row>
    <row r="122" spans="1:130" s="197" customFormat="1" ht="26.25" customHeight="1" x14ac:dyDescent="0.15">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441</v>
      </c>
      <c r="BP122" s="838"/>
      <c r="BQ122" s="839">
        <v>9186535</v>
      </c>
      <c r="BR122" s="840"/>
      <c r="BS122" s="840"/>
      <c r="BT122" s="840"/>
      <c r="BU122" s="840"/>
      <c r="BV122" s="840">
        <v>9354589</v>
      </c>
      <c r="BW122" s="840"/>
      <c r="BX122" s="840"/>
      <c r="BY122" s="840"/>
      <c r="BZ122" s="840"/>
      <c r="CA122" s="840">
        <v>9545802</v>
      </c>
      <c r="CB122" s="840"/>
      <c r="CC122" s="840"/>
      <c r="CD122" s="840"/>
      <c r="CE122" s="840"/>
      <c r="CF122" s="743"/>
      <c r="CG122" s="744"/>
      <c r="CH122" s="744"/>
      <c r="CI122" s="744"/>
      <c r="CJ122" s="841"/>
      <c r="CK122" s="851"/>
      <c r="CL122" s="812"/>
      <c r="CM122" s="812"/>
      <c r="CN122" s="812"/>
      <c r="CO122" s="813"/>
      <c r="CP122" s="828" t="s">
        <v>385</v>
      </c>
      <c r="CQ122" s="829"/>
      <c r="CR122" s="829"/>
      <c r="CS122" s="829"/>
      <c r="CT122" s="829"/>
      <c r="CU122" s="829"/>
      <c r="CV122" s="829"/>
      <c r="CW122" s="829"/>
      <c r="CX122" s="829"/>
      <c r="CY122" s="829"/>
      <c r="CZ122" s="829"/>
      <c r="DA122" s="829"/>
      <c r="DB122" s="829"/>
      <c r="DC122" s="829"/>
      <c r="DD122" s="829"/>
      <c r="DE122" s="829"/>
      <c r="DF122" s="830"/>
      <c r="DG122" s="770">
        <v>1415863</v>
      </c>
      <c r="DH122" s="771"/>
      <c r="DI122" s="771"/>
      <c r="DJ122" s="771"/>
      <c r="DK122" s="771"/>
      <c r="DL122" s="771">
        <v>1319329</v>
      </c>
      <c r="DM122" s="771"/>
      <c r="DN122" s="771"/>
      <c r="DO122" s="771"/>
      <c r="DP122" s="771"/>
      <c r="DQ122" s="771">
        <v>1203474</v>
      </c>
      <c r="DR122" s="771"/>
      <c r="DS122" s="771"/>
      <c r="DT122" s="771"/>
      <c r="DU122" s="771"/>
      <c r="DV122" s="823">
        <v>35.700000000000003</v>
      </c>
      <c r="DW122" s="823"/>
      <c r="DX122" s="823"/>
      <c r="DY122" s="823"/>
      <c r="DZ122" s="824"/>
    </row>
    <row r="123" spans="1:130" s="197" customFormat="1" ht="26.25" customHeight="1" thickBot="1" x14ac:dyDescent="0.2">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141.1</v>
      </c>
      <c r="BR123" s="832"/>
      <c r="BS123" s="832"/>
      <c r="BT123" s="832"/>
      <c r="BU123" s="832"/>
      <c r="BV123" s="832">
        <v>119.9</v>
      </c>
      <c r="BW123" s="832"/>
      <c r="BX123" s="832"/>
      <c r="BY123" s="832"/>
      <c r="BZ123" s="832"/>
      <c r="CA123" s="832">
        <v>84.7</v>
      </c>
      <c r="CB123" s="832"/>
      <c r="CC123" s="832"/>
      <c r="CD123" s="832"/>
      <c r="CE123" s="832"/>
      <c r="CF123" s="730"/>
      <c r="CG123" s="731"/>
      <c r="CH123" s="731"/>
      <c r="CI123" s="731"/>
      <c r="CJ123" s="833"/>
      <c r="CK123" s="851"/>
      <c r="CL123" s="812"/>
      <c r="CM123" s="812"/>
      <c r="CN123" s="812"/>
      <c r="CO123" s="813"/>
      <c r="CP123" s="828" t="s">
        <v>383</v>
      </c>
      <c r="CQ123" s="829"/>
      <c r="CR123" s="829"/>
      <c r="CS123" s="829"/>
      <c r="CT123" s="829"/>
      <c r="CU123" s="829"/>
      <c r="CV123" s="829"/>
      <c r="CW123" s="829"/>
      <c r="CX123" s="829"/>
      <c r="CY123" s="829"/>
      <c r="CZ123" s="829"/>
      <c r="DA123" s="829"/>
      <c r="DB123" s="829"/>
      <c r="DC123" s="829"/>
      <c r="DD123" s="829"/>
      <c r="DE123" s="829"/>
      <c r="DF123" s="830"/>
      <c r="DG123" s="783">
        <v>123667</v>
      </c>
      <c r="DH123" s="784"/>
      <c r="DI123" s="784"/>
      <c r="DJ123" s="784"/>
      <c r="DK123" s="785"/>
      <c r="DL123" s="786">
        <v>171406</v>
      </c>
      <c r="DM123" s="784"/>
      <c r="DN123" s="784"/>
      <c r="DO123" s="784"/>
      <c r="DP123" s="785"/>
      <c r="DQ123" s="786">
        <v>75732</v>
      </c>
      <c r="DR123" s="784"/>
      <c r="DS123" s="784"/>
      <c r="DT123" s="784"/>
      <c r="DU123" s="785"/>
      <c r="DV123" s="754">
        <v>2.2000000000000002</v>
      </c>
      <c r="DW123" s="755"/>
      <c r="DX123" s="755"/>
      <c r="DY123" s="755"/>
      <c r="DZ123" s="756"/>
    </row>
    <row r="124" spans="1:130" s="197" customFormat="1" ht="26.25" customHeight="1" x14ac:dyDescent="0.15">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x14ac:dyDescent="0.2">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2761</v>
      </c>
      <c r="AB126" s="784"/>
      <c r="AC126" s="784"/>
      <c r="AD126" s="784"/>
      <c r="AE126" s="785"/>
      <c r="AF126" s="786">
        <v>2761</v>
      </c>
      <c r="AG126" s="784"/>
      <c r="AH126" s="784"/>
      <c r="AI126" s="784"/>
      <c r="AJ126" s="785"/>
      <c r="AK126" s="786">
        <v>2625</v>
      </c>
      <c r="AL126" s="784"/>
      <c r="AM126" s="784"/>
      <c r="AN126" s="784"/>
      <c r="AO126" s="785"/>
      <c r="AP126" s="754">
        <v>0.1</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1382</v>
      </c>
      <c r="AB127" s="784"/>
      <c r="AC127" s="784"/>
      <c r="AD127" s="784"/>
      <c r="AE127" s="785"/>
      <c r="AF127" s="786">
        <v>1079</v>
      </c>
      <c r="AG127" s="784"/>
      <c r="AH127" s="784"/>
      <c r="AI127" s="784"/>
      <c r="AJ127" s="785"/>
      <c r="AK127" s="786">
        <v>1364</v>
      </c>
      <c r="AL127" s="784"/>
      <c r="AM127" s="784"/>
      <c r="AN127" s="784"/>
      <c r="AO127" s="785"/>
      <c r="AP127" s="754">
        <v>0</v>
      </c>
      <c r="AQ127" s="755"/>
      <c r="AR127" s="755"/>
      <c r="AS127" s="755"/>
      <c r="AT127" s="756"/>
      <c r="AU127" s="233"/>
      <c r="AV127" s="233"/>
      <c r="AW127" s="233"/>
      <c r="AX127" s="757" t="s">
        <v>452</v>
      </c>
      <c r="AY127" s="758"/>
      <c r="AZ127" s="758"/>
      <c r="BA127" s="758"/>
      <c r="BB127" s="758"/>
      <c r="BC127" s="758"/>
      <c r="BD127" s="758"/>
      <c r="BE127" s="759"/>
      <c r="BF127" s="760" t="s">
        <v>111</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x14ac:dyDescent="0.15">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v>26016</v>
      </c>
      <c r="AB128" s="724"/>
      <c r="AC128" s="724"/>
      <c r="AD128" s="724"/>
      <c r="AE128" s="725"/>
      <c r="AF128" s="726">
        <v>23300</v>
      </c>
      <c r="AG128" s="724"/>
      <c r="AH128" s="724"/>
      <c r="AI128" s="724"/>
      <c r="AJ128" s="725"/>
      <c r="AK128" s="726">
        <v>27032</v>
      </c>
      <c r="AL128" s="724"/>
      <c r="AM128" s="724"/>
      <c r="AN128" s="724"/>
      <c r="AO128" s="725"/>
      <c r="AP128" s="727"/>
      <c r="AQ128" s="728"/>
      <c r="AR128" s="728"/>
      <c r="AS128" s="728"/>
      <c r="AT128" s="729"/>
      <c r="AU128" s="235"/>
      <c r="AV128" s="235"/>
      <c r="AW128" s="235"/>
      <c r="AX128" s="772" t="s">
        <v>456</v>
      </c>
      <c r="AY128" s="768"/>
      <c r="AZ128" s="768"/>
      <c r="BA128" s="768"/>
      <c r="BB128" s="768"/>
      <c r="BC128" s="768"/>
      <c r="BD128" s="768"/>
      <c r="BE128" s="769"/>
      <c r="BF128" s="790" t="s">
        <v>111</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457</v>
      </c>
      <c r="X129" s="781"/>
      <c r="Y129" s="781"/>
      <c r="Z129" s="782"/>
      <c r="AA129" s="783">
        <v>3945434</v>
      </c>
      <c r="AB129" s="784"/>
      <c r="AC129" s="784"/>
      <c r="AD129" s="784"/>
      <c r="AE129" s="785"/>
      <c r="AF129" s="786">
        <v>4014207</v>
      </c>
      <c r="AG129" s="784"/>
      <c r="AH129" s="784"/>
      <c r="AI129" s="784"/>
      <c r="AJ129" s="785"/>
      <c r="AK129" s="786">
        <v>3952670</v>
      </c>
      <c r="AL129" s="784"/>
      <c r="AM129" s="784"/>
      <c r="AN129" s="784"/>
      <c r="AO129" s="785"/>
      <c r="AP129" s="787"/>
      <c r="AQ129" s="788"/>
      <c r="AR129" s="788"/>
      <c r="AS129" s="788"/>
      <c r="AT129" s="789"/>
      <c r="AU129" s="235"/>
      <c r="AV129" s="235"/>
      <c r="AW129" s="235"/>
      <c r="AX129" s="772" t="s">
        <v>458</v>
      </c>
      <c r="AY129" s="768"/>
      <c r="AZ129" s="768"/>
      <c r="BA129" s="768"/>
      <c r="BB129" s="768"/>
      <c r="BC129" s="768"/>
      <c r="BD129" s="768"/>
      <c r="BE129" s="769"/>
      <c r="BF129" s="773">
        <v>11.9</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460</v>
      </c>
      <c r="X130" s="781"/>
      <c r="Y130" s="781"/>
      <c r="Z130" s="782"/>
      <c r="AA130" s="783">
        <v>530299</v>
      </c>
      <c r="AB130" s="784"/>
      <c r="AC130" s="784"/>
      <c r="AD130" s="784"/>
      <c r="AE130" s="785"/>
      <c r="AF130" s="786">
        <v>550164</v>
      </c>
      <c r="AG130" s="784"/>
      <c r="AH130" s="784"/>
      <c r="AI130" s="784"/>
      <c r="AJ130" s="785"/>
      <c r="AK130" s="786">
        <v>581410</v>
      </c>
      <c r="AL130" s="784"/>
      <c r="AM130" s="784"/>
      <c r="AN130" s="784"/>
      <c r="AO130" s="785"/>
      <c r="AP130" s="787"/>
      <c r="AQ130" s="788"/>
      <c r="AR130" s="788"/>
      <c r="AS130" s="788"/>
      <c r="AT130" s="789"/>
      <c r="AU130" s="235"/>
      <c r="AV130" s="235"/>
      <c r="AW130" s="235"/>
      <c r="AX130" s="751" t="s">
        <v>461</v>
      </c>
      <c r="AY130" s="752"/>
      <c r="AZ130" s="752"/>
      <c r="BA130" s="752"/>
      <c r="BB130" s="752"/>
      <c r="BC130" s="752"/>
      <c r="BD130" s="752"/>
      <c r="BE130" s="753"/>
      <c r="BF130" s="705">
        <v>84.7</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462</v>
      </c>
      <c r="X131" s="714"/>
      <c r="Y131" s="714"/>
      <c r="Z131" s="715"/>
      <c r="AA131" s="716">
        <v>3415135</v>
      </c>
      <c r="AB131" s="717"/>
      <c r="AC131" s="717"/>
      <c r="AD131" s="717"/>
      <c r="AE131" s="718"/>
      <c r="AF131" s="719">
        <v>3464043</v>
      </c>
      <c r="AG131" s="717"/>
      <c r="AH131" s="717"/>
      <c r="AI131" s="717"/>
      <c r="AJ131" s="718"/>
      <c r="AK131" s="719">
        <v>3371260</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463</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464</v>
      </c>
      <c r="W132" s="737"/>
      <c r="X132" s="737"/>
      <c r="Y132" s="737"/>
      <c r="Z132" s="738"/>
      <c r="AA132" s="739">
        <v>12.86988655</v>
      </c>
      <c r="AB132" s="740"/>
      <c r="AC132" s="740"/>
      <c r="AD132" s="740"/>
      <c r="AE132" s="741"/>
      <c r="AF132" s="742">
        <v>12.433592770000001</v>
      </c>
      <c r="AG132" s="740"/>
      <c r="AH132" s="740"/>
      <c r="AI132" s="740"/>
      <c r="AJ132" s="741"/>
      <c r="AK132" s="742">
        <v>10.41135955</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465</v>
      </c>
      <c r="W133" s="746"/>
      <c r="X133" s="746"/>
      <c r="Y133" s="746"/>
      <c r="Z133" s="747"/>
      <c r="AA133" s="748">
        <v>14.1</v>
      </c>
      <c r="AB133" s="749"/>
      <c r="AC133" s="749"/>
      <c r="AD133" s="749"/>
      <c r="AE133" s="750"/>
      <c r="AF133" s="748">
        <v>13.1</v>
      </c>
      <c r="AG133" s="749"/>
      <c r="AH133" s="749"/>
      <c r="AI133" s="749"/>
      <c r="AJ133" s="750"/>
      <c r="AK133" s="748">
        <v>11.9</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9" scale="25"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466</v>
      </c>
      <c r="B5" s="246"/>
      <c r="C5" s="246"/>
      <c r="D5" s="246"/>
      <c r="E5" s="246"/>
      <c r="F5" s="246"/>
      <c r="G5" s="246"/>
      <c r="H5" s="246"/>
      <c r="I5" s="246"/>
      <c r="J5" s="246"/>
      <c r="K5" s="246"/>
      <c r="L5" s="246"/>
      <c r="M5" s="246"/>
      <c r="N5" s="246"/>
      <c r="O5" s="247"/>
    </row>
    <row r="6" spans="1:16" x14ac:dyDescent="0.15">
      <c r="A6" s="248"/>
      <c r="B6" s="244"/>
      <c r="C6" s="244"/>
      <c r="D6" s="244"/>
      <c r="E6" s="244"/>
      <c r="F6" s="244"/>
      <c r="G6" s="249" t="s">
        <v>467</v>
      </c>
      <c r="H6" s="249"/>
      <c r="I6" s="249"/>
      <c r="J6" s="249"/>
      <c r="K6" s="244"/>
      <c r="L6" s="244"/>
      <c r="M6" s="244"/>
      <c r="N6" s="244"/>
    </row>
    <row r="7" spans="1:16" x14ac:dyDescent="0.15">
      <c r="A7" s="248"/>
      <c r="B7" s="244"/>
      <c r="C7" s="244"/>
      <c r="D7" s="244"/>
      <c r="E7" s="244"/>
      <c r="F7" s="244"/>
      <c r="G7" s="251"/>
      <c r="H7" s="252"/>
      <c r="I7" s="252"/>
      <c r="J7" s="253"/>
      <c r="K7" s="1119" t="s">
        <v>468</v>
      </c>
      <c r="L7" s="254"/>
      <c r="M7" s="255" t="s">
        <v>469</v>
      </c>
      <c r="N7" s="256"/>
    </row>
    <row r="8" spans="1:16" x14ac:dyDescent="0.15">
      <c r="A8" s="248"/>
      <c r="B8" s="244"/>
      <c r="C8" s="244"/>
      <c r="D8" s="244"/>
      <c r="E8" s="244"/>
      <c r="F8" s="244"/>
      <c r="G8" s="257"/>
      <c r="H8" s="258"/>
      <c r="I8" s="258"/>
      <c r="J8" s="259"/>
      <c r="K8" s="1120"/>
      <c r="L8" s="260" t="s">
        <v>470</v>
      </c>
      <c r="M8" s="261" t="s">
        <v>471</v>
      </c>
      <c r="N8" s="262" t="s">
        <v>472</v>
      </c>
    </row>
    <row r="9" spans="1:16" x14ac:dyDescent="0.15">
      <c r="A9" s="248"/>
      <c r="B9" s="244"/>
      <c r="C9" s="244"/>
      <c r="D9" s="244"/>
      <c r="E9" s="244"/>
      <c r="F9" s="244"/>
      <c r="G9" s="1133" t="s">
        <v>473</v>
      </c>
      <c r="H9" s="1134"/>
      <c r="I9" s="1134"/>
      <c r="J9" s="1135"/>
      <c r="K9" s="263">
        <v>971855</v>
      </c>
      <c r="L9" s="264">
        <v>66415</v>
      </c>
      <c r="M9" s="265">
        <v>94266</v>
      </c>
      <c r="N9" s="266">
        <v>-29.5</v>
      </c>
    </row>
    <row r="10" spans="1:16" x14ac:dyDescent="0.15">
      <c r="A10" s="248"/>
      <c r="B10" s="244"/>
      <c r="C10" s="244"/>
      <c r="D10" s="244"/>
      <c r="E10" s="244"/>
      <c r="F10" s="244"/>
      <c r="G10" s="1133" t="s">
        <v>474</v>
      </c>
      <c r="H10" s="1134"/>
      <c r="I10" s="1134"/>
      <c r="J10" s="1135"/>
      <c r="K10" s="267">
        <v>4616</v>
      </c>
      <c r="L10" s="268">
        <v>315</v>
      </c>
      <c r="M10" s="269">
        <v>8527</v>
      </c>
      <c r="N10" s="270">
        <v>-96.3</v>
      </c>
    </row>
    <row r="11" spans="1:16" ht="13.5" customHeight="1" x14ac:dyDescent="0.15">
      <c r="A11" s="248"/>
      <c r="B11" s="244"/>
      <c r="C11" s="244"/>
      <c r="D11" s="244"/>
      <c r="E11" s="244"/>
      <c r="F11" s="244"/>
      <c r="G11" s="1133" t="s">
        <v>475</v>
      </c>
      <c r="H11" s="1134"/>
      <c r="I11" s="1134"/>
      <c r="J11" s="1135"/>
      <c r="K11" s="267">
        <v>239285</v>
      </c>
      <c r="L11" s="268">
        <v>16352</v>
      </c>
      <c r="M11" s="269">
        <v>13078</v>
      </c>
      <c r="N11" s="270">
        <v>25</v>
      </c>
    </row>
    <row r="12" spans="1:16" ht="13.5" customHeight="1" x14ac:dyDescent="0.15">
      <c r="A12" s="248"/>
      <c r="B12" s="244"/>
      <c r="C12" s="244"/>
      <c r="D12" s="244"/>
      <c r="E12" s="244"/>
      <c r="F12" s="244"/>
      <c r="G12" s="1133" t="s">
        <v>476</v>
      </c>
      <c r="H12" s="1134"/>
      <c r="I12" s="1134"/>
      <c r="J12" s="1135"/>
      <c r="K12" s="267">
        <v>14658</v>
      </c>
      <c r="L12" s="268">
        <v>1002</v>
      </c>
      <c r="M12" s="269">
        <v>3154</v>
      </c>
      <c r="N12" s="270">
        <v>-68.2</v>
      </c>
    </row>
    <row r="13" spans="1:16" ht="13.5" customHeight="1" x14ac:dyDescent="0.15">
      <c r="A13" s="248"/>
      <c r="B13" s="244"/>
      <c r="C13" s="244"/>
      <c r="D13" s="244"/>
      <c r="E13" s="244"/>
      <c r="F13" s="244"/>
      <c r="G13" s="1133" t="s">
        <v>477</v>
      </c>
      <c r="H13" s="1134"/>
      <c r="I13" s="1134"/>
      <c r="J13" s="1135"/>
      <c r="K13" s="267" t="s">
        <v>478</v>
      </c>
      <c r="L13" s="268" t="s">
        <v>478</v>
      </c>
      <c r="M13" s="269" t="s">
        <v>478</v>
      </c>
      <c r="N13" s="270" t="s">
        <v>478</v>
      </c>
    </row>
    <row r="14" spans="1:16" ht="13.5" customHeight="1" x14ac:dyDescent="0.15">
      <c r="A14" s="248"/>
      <c r="B14" s="244"/>
      <c r="C14" s="244"/>
      <c r="D14" s="244"/>
      <c r="E14" s="244"/>
      <c r="F14" s="244"/>
      <c r="G14" s="1133" t="s">
        <v>479</v>
      </c>
      <c r="H14" s="1134"/>
      <c r="I14" s="1134"/>
      <c r="J14" s="1135"/>
      <c r="K14" s="267">
        <v>86286</v>
      </c>
      <c r="L14" s="268">
        <v>5897</v>
      </c>
      <c r="M14" s="269">
        <v>6133</v>
      </c>
      <c r="N14" s="270">
        <v>-3.8</v>
      </c>
    </row>
    <row r="15" spans="1:16" ht="13.5" customHeight="1" x14ac:dyDescent="0.15">
      <c r="A15" s="248"/>
      <c r="B15" s="244"/>
      <c r="C15" s="244"/>
      <c r="D15" s="244"/>
      <c r="E15" s="244"/>
      <c r="F15" s="244"/>
      <c r="G15" s="1133" t="s">
        <v>480</v>
      </c>
      <c r="H15" s="1134"/>
      <c r="I15" s="1134"/>
      <c r="J15" s="1135"/>
      <c r="K15" s="267">
        <v>1181</v>
      </c>
      <c r="L15" s="268">
        <v>81</v>
      </c>
      <c r="M15" s="269">
        <v>1874</v>
      </c>
      <c r="N15" s="270">
        <v>-95.7</v>
      </c>
    </row>
    <row r="16" spans="1:16" x14ac:dyDescent="0.15">
      <c r="A16" s="248"/>
      <c r="B16" s="244"/>
      <c r="C16" s="244"/>
      <c r="D16" s="244"/>
      <c r="E16" s="244"/>
      <c r="F16" s="244"/>
      <c r="G16" s="1136" t="s">
        <v>481</v>
      </c>
      <c r="H16" s="1137"/>
      <c r="I16" s="1137"/>
      <c r="J16" s="1138"/>
      <c r="K16" s="268">
        <v>-156224</v>
      </c>
      <c r="L16" s="268">
        <v>-10676</v>
      </c>
      <c r="M16" s="269">
        <v>-11170</v>
      </c>
      <c r="N16" s="270">
        <v>-4.4000000000000004</v>
      </c>
    </row>
    <row r="17" spans="1:16" x14ac:dyDescent="0.15">
      <c r="A17" s="248"/>
      <c r="B17" s="244"/>
      <c r="C17" s="244"/>
      <c r="D17" s="244"/>
      <c r="E17" s="244"/>
      <c r="F17" s="244"/>
      <c r="G17" s="1136" t="s">
        <v>170</v>
      </c>
      <c r="H17" s="1137"/>
      <c r="I17" s="1137"/>
      <c r="J17" s="1138"/>
      <c r="K17" s="268">
        <v>1161657</v>
      </c>
      <c r="L17" s="268">
        <v>79386</v>
      </c>
      <c r="M17" s="269">
        <v>115862</v>
      </c>
      <c r="N17" s="270">
        <v>-31.5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482</v>
      </c>
      <c r="H19" s="244"/>
      <c r="I19" s="244"/>
      <c r="J19" s="244"/>
      <c r="K19" s="244"/>
      <c r="L19" s="244"/>
      <c r="M19" s="244"/>
      <c r="N19" s="244"/>
    </row>
    <row r="20" spans="1:16" x14ac:dyDescent="0.15">
      <c r="A20" s="248"/>
      <c r="B20" s="244"/>
      <c r="C20" s="244"/>
      <c r="D20" s="244"/>
      <c r="E20" s="244"/>
      <c r="F20" s="244"/>
      <c r="G20" s="272"/>
      <c r="H20" s="273"/>
      <c r="I20" s="273"/>
      <c r="J20" s="274"/>
      <c r="K20" s="275" t="s">
        <v>483</v>
      </c>
      <c r="L20" s="276" t="s">
        <v>484</v>
      </c>
      <c r="M20" s="277" t="s">
        <v>485</v>
      </c>
      <c r="N20" s="278"/>
    </row>
    <row r="21" spans="1:16" s="284" customFormat="1" x14ac:dyDescent="0.15">
      <c r="A21" s="279"/>
      <c r="B21" s="249"/>
      <c r="C21" s="249"/>
      <c r="D21" s="249"/>
      <c r="E21" s="249"/>
      <c r="F21" s="249"/>
      <c r="G21" s="1130" t="s">
        <v>486</v>
      </c>
      <c r="H21" s="1131"/>
      <c r="I21" s="1131"/>
      <c r="J21" s="1132"/>
      <c r="K21" s="280">
        <v>6.77</v>
      </c>
      <c r="L21" s="281">
        <v>10.66</v>
      </c>
      <c r="M21" s="282">
        <v>-3.89</v>
      </c>
      <c r="N21" s="249"/>
      <c r="O21" s="283"/>
      <c r="P21" s="279"/>
    </row>
    <row r="22" spans="1:16" s="284" customFormat="1" x14ac:dyDescent="0.15">
      <c r="A22" s="279"/>
      <c r="B22" s="249"/>
      <c r="C22" s="249"/>
      <c r="D22" s="249"/>
      <c r="E22" s="249"/>
      <c r="F22" s="249"/>
      <c r="G22" s="1130" t="s">
        <v>487</v>
      </c>
      <c r="H22" s="1131"/>
      <c r="I22" s="1131"/>
      <c r="J22" s="1132"/>
      <c r="K22" s="285">
        <v>95.3</v>
      </c>
      <c r="L22" s="286">
        <v>94.9</v>
      </c>
      <c r="M22" s="287">
        <v>0.4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19" t="s">
        <v>468</v>
      </c>
      <c r="L30" s="254"/>
      <c r="M30" s="255" t="s">
        <v>469</v>
      </c>
      <c r="N30" s="256"/>
    </row>
    <row r="31" spans="1:16" x14ac:dyDescent="0.15">
      <c r="A31" s="248"/>
      <c r="B31" s="244"/>
      <c r="C31" s="244"/>
      <c r="D31" s="244"/>
      <c r="E31" s="244"/>
      <c r="F31" s="244"/>
      <c r="G31" s="257"/>
      <c r="H31" s="258"/>
      <c r="I31" s="258"/>
      <c r="J31" s="259"/>
      <c r="K31" s="1120"/>
      <c r="L31" s="260" t="s">
        <v>470</v>
      </c>
      <c r="M31" s="261" t="s">
        <v>471</v>
      </c>
      <c r="N31" s="262" t="s">
        <v>472</v>
      </c>
    </row>
    <row r="32" spans="1:16" ht="27" customHeight="1" x14ac:dyDescent="0.15">
      <c r="A32" s="248"/>
      <c r="B32" s="244"/>
      <c r="C32" s="244"/>
      <c r="D32" s="244"/>
      <c r="E32" s="244"/>
      <c r="F32" s="244"/>
      <c r="G32" s="1121" t="s">
        <v>490</v>
      </c>
      <c r="H32" s="1122"/>
      <c r="I32" s="1122"/>
      <c r="J32" s="1123"/>
      <c r="K32" s="294">
        <v>487538</v>
      </c>
      <c r="L32" s="294">
        <v>33318</v>
      </c>
      <c r="M32" s="295">
        <v>78552</v>
      </c>
      <c r="N32" s="296">
        <v>-57.6</v>
      </c>
    </row>
    <row r="33" spans="1:16" ht="13.5" customHeight="1" x14ac:dyDescent="0.15">
      <c r="A33" s="248"/>
      <c r="B33" s="244"/>
      <c r="C33" s="244"/>
      <c r="D33" s="244"/>
      <c r="E33" s="244"/>
      <c r="F33" s="244"/>
      <c r="G33" s="1121" t="s">
        <v>491</v>
      </c>
      <c r="H33" s="1122"/>
      <c r="I33" s="1122"/>
      <c r="J33" s="1123"/>
      <c r="K33" s="294" t="s">
        <v>478</v>
      </c>
      <c r="L33" s="294" t="s">
        <v>478</v>
      </c>
      <c r="M33" s="295" t="s">
        <v>478</v>
      </c>
      <c r="N33" s="296" t="s">
        <v>478</v>
      </c>
    </row>
    <row r="34" spans="1:16" ht="27" customHeight="1" x14ac:dyDescent="0.15">
      <c r="A34" s="248"/>
      <c r="B34" s="244"/>
      <c r="C34" s="244"/>
      <c r="D34" s="244"/>
      <c r="E34" s="244"/>
      <c r="F34" s="244"/>
      <c r="G34" s="1121" t="s">
        <v>492</v>
      </c>
      <c r="H34" s="1122"/>
      <c r="I34" s="1122"/>
      <c r="J34" s="1123"/>
      <c r="K34" s="294" t="s">
        <v>478</v>
      </c>
      <c r="L34" s="294" t="s">
        <v>478</v>
      </c>
      <c r="M34" s="295" t="s">
        <v>478</v>
      </c>
      <c r="N34" s="296" t="s">
        <v>478</v>
      </c>
    </row>
    <row r="35" spans="1:16" ht="27" customHeight="1" x14ac:dyDescent="0.15">
      <c r="A35" s="248"/>
      <c r="B35" s="244"/>
      <c r="C35" s="244"/>
      <c r="D35" s="244"/>
      <c r="E35" s="244"/>
      <c r="F35" s="244"/>
      <c r="G35" s="1121" t="s">
        <v>493</v>
      </c>
      <c r="H35" s="1122"/>
      <c r="I35" s="1122"/>
      <c r="J35" s="1123"/>
      <c r="K35" s="294">
        <v>431611</v>
      </c>
      <c r="L35" s="294">
        <v>29496</v>
      </c>
      <c r="M35" s="295">
        <v>22017</v>
      </c>
      <c r="N35" s="296">
        <v>34</v>
      </c>
    </row>
    <row r="36" spans="1:16" ht="27" customHeight="1" x14ac:dyDescent="0.15">
      <c r="A36" s="248"/>
      <c r="B36" s="244"/>
      <c r="C36" s="244"/>
      <c r="D36" s="244"/>
      <c r="E36" s="244"/>
      <c r="F36" s="244"/>
      <c r="G36" s="1121" t="s">
        <v>494</v>
      </c>
      <c r="H36" s="1122"/>
      <c r="I36" s="1122"/>
      <c r="J36" s="1123"/>
      <c r="K36" s="294">
        <v>28208</v>
      </c>
      <c r="L36" s="294">
        <v>1928</v>
      </c>
      <c r="M36" s="295">
        <v>3514</v>
      </c>
      <c r="N36" s="296">
        <v>-45.1</v>
      </c>
    </row>
    <row r="37" spans="1:16" ht="13.5" customHeight="1" x14ac:dyDescent="0.15">
      <c r="A37" s="248"/>
      <c r="B37" s="244"/>
      <c r="C37" s="244"/>
      <c r="D37" s="244"/>
      <c r="E37" s="244"/>
      <c r="F37" s="244"/>
      <c r="G37" s="1121" t="s">
        <v>495</v>
      </c>
      <c r="H37" s="1122"/>
      <c r="I37" s="1122"/>
      <c r="J37" s="1123"/>
      <c r="K37" s="294">
        <v>12079</v>
      </c>
      <c r="L37" s="294">
        <v>825</v>
      </c>
      <c r="M37" s="295">
        <v>1221</v>
      </c>
      <c r="N37" s="296">
        <v>-32.4</v>
      </c>
    </row>
    <row r="38" spans="1:16" ht="27" customHeight="1" x14ac:dyDescent="0.15">
      <c r="A38" s="248"/>
      <c r="B38" s="244"/>
      <c r="C38" s="244"/>
      <c r="D38" s="244"/>
      <c r="E38" s="244"/>
      <c r="F38" s="244"/>
      <c r="G38" s="1124" t="s">
        <v>496</v>
      </c>
      <c r="H38" s="1125"/>
      <c r="I38" s="1125"/>
      <c r="J38" s="1126"/>
      <c r="K38" s="297" t="s">
        <v>478</v>
      </c>
      <c r="L38" s="297" t="s">
        <v>478</v>
      </c>
      <c r="M38" s="298">
        <v>4</v>
      </c>
      <c r="N38" s="299" t="s">
        <v>478</v>
      </c>
      <c r="O38" s="293"/>
    </row>
    <row r="39" spans="1:16" x14ac:dyDescent="0.15">
      <c r="A39" s="248"/>
      <c r="B39" s="244"/>
      <c r="C39" s="244"/>
      <c r="D39" s="244"/>
      <c r="E39" s="244"/>
      <c r="F39" s="244"/>
      <c r="G39" s="1124" t="s">
        <v>497</v>
      </c>
      <c r="H39" s="1125"/>
      <c r="I39" s="1125"/>
      <c r="J39" s="1126"/>
      <c r="K39" s="300">
        <v>-27032</v>
      </c>
      <c r="L39" s="300">
        <v>-1847</v>
      </c>
      <c r="M39" s="301">
        <v>-3264</v>
      </c>
      <c r="N39" s="302">
        <v>-43.4</v>
      </c>
      <c r="O39" s="293"/>
    </row>
    <row r="40" spans="1:16" ht="27" customHeight="1" x14ac:dyDescent="0.15">
      <c r="A40" s="248"/>
      <c r="B40" s="244"/>
      <c r="C40" s="244"/>
      <c r="D40" s="244"/>
      <c r="E40" s="244"/>
      <c r="F40" s="244"/>
      <c r="G40" s="1121" t="s">
        <v>498</v>
      </c>
      <c r="H40" s="1122"/>
      <c r="I40" s="1122"/>
      <c r="J40" s="1123"/>
      <c r="K40" s="300">
        <v>-581410</v>
      </c>
      <c r="L40" s="300">
        <v>-39733</v>
      </c>
      <c r="M40" s="301">
        <v>-69251</v>
      </c>
      <c r="N40" s="302">
        <v>-42.6</v>
      </c>
      <c r="O40" s="293"/>
    </row>
    <row r="41" spans="1:16" x14ac:dyDescent="0.15">
      <c r="A41" s="248"/>
      <c r="B41" s="244"/>
      <c r="C41" s="244"/>
      <c r="D41" s="244"/>
      <c r="E41" s="244"/>
      <c r="F41" s="244"/>
      <c r="G41" s="1127" t="s">
        <v>280</v>
      </c>
      <c r="H41" s="1128"/>
      <c r="I41" s="1128"/>
      <c r="J41" s="1129"/>
      <c r="K41" s="294">
        <v>350994</v>
      </c>
      <c r="L41" s="300">
        <v>23986</v>
      </c>
      <c r="M41" s="301">
        <v>32793</v>
      </c>
      <c r="N41" s="302">
        <v>-26.9</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14" t="s">
        <v>468</v>
      </c>
      <c r="J49" s="1116" t="s">
        <v>502</v>
      </c>
      <c r="K49" s="1117"/>
      <c r="L49" s="1117"/>
      <c r="M49" s="1117"/>
      <c r="N49" s="1118"/>
    </row>
    <row r="50" spans="1:14" x14ac:dyDescent="0.15">
      <c r="A50" s="248"/>
      <c r="B50" s="244"/>
      <c r="C50" s="244"/>
      <c r="D50" s="244"/>
      <c r="E50" s="244"/>
      <c r="F50" s="244"/>
      <c r="G50" s="312"/>
      <c r="H50" s="313"/>
      <c r="I50" s="1115"/>
      <c r="J50" s="314" t="s">
        <v>503</v>
      </c>
      <c r="K50" s="315" t="s">
        <v>504</v>
      </c>
      <c r="L50" s="316" t="s">
        <v>505</v>
      </c>
      <c r="M50" s="317" t="s">
        <v>506</v>
      </c>
      <c r="N50" s="318" t="s">
        <v>507</v>
      </c>
    </row>
    <row r="51" spans="1:14" x14ac:dyDescent="0.15">
      <c r="A51" s="248"/>
      <c r="B51" s="244"/>
      <c r="C51" s="244"/>
      <c r="D51" s="244"/>
      <c r="E51" s="244"/>
      <c r="F51" s="244"/>
      <c r="G51" s="310" t="s">
        <v>508</v>
      </c>
      <c r="H51" s="311"/>
      <c r="I51" s="319">
        <v>914333</v>
      </c>
      <c r="J51" s="320">
        <v>59384</v>
      </c>
      <c r="K51" s="321">
        <v>201.9</v>
      </c>
      <c r="L51" s="322">
        <v>106194</v>
      </c>
      <c r="M51" s="323">
        <v>3.7</v>
      </c>
      <c r="N51" s="324">
        <v>198.2</v>
      </c>
    </row>
    <row r="52" spans="1:14" x14ac:dyDescent="0.15">
      <c r="A52" s="248"/>
      <c r="B52" s="244"/>
      <c r="C52" s="244"/>
      <c r="D52" s="244"/>
      <c r="E52" s="244"/>
      <c r="F52" s="244"/>
      <c r="G52" s="325"/>
      <c r="H52" s="326" t="s">
        <v>509</v>
      </c>
      <c r="I52" s="327">
        <v>385390</v>
      </c>
      <c r="J52" s="328">
        <v>25030</v>
      </c>
      <c r="K52" s="329">
        <v>47.8</v>
      </c>
      <c r="L52" s="330">
        <v>51075</v>
      </c>
      <c r="M52" s="331">
        <v>-13.1</v>
      </c>
      <c r="N52" s="332">
        <v>60.9</v>
      </c>
    </row>
    <row r="53" spans="1:14" x14ac:dyDescent="0.15">
      <c r="A53" s="248"/>
      <c r="B53" s="244"/>
      <c r="C53" s="244"/>
      <c r="D53" s="244"/>
      <c r="E53" s="244"/>
      <c r="F53" s="244"/>
      <c r="G53" s="310" t="s">
        <v>510</v>
      </c>
      <c r="H53" s="311"/>
      <c r="I53" s="319">
        <v>158148</v>
      </c>
      <c r="J53" s="320">
        <v>10405</v>
      </c>
      <c r="K53" s="321">
        <v>-82.5</v>
      </c>
      <c r="L53" s="322">
        <v>90833</v>
      </c>
      <c r="M53" s="323">
        <v>-14.5</v>
      </c>
      <c r="N53" s="324">
        <v>-68</v>
      </c>
    </row>
    <row r="54" spans="1:14" x14ac:dyDescent="0.15">
      <c r="A54" s="248"/>
      <c r="B54" s="244"/>
      <c r="C54" s="244"/>
      <c r="D54" s="244"/>
      <c r="E54" s="244"/>
      <c r="F54" s="244"/>
      <c r="G54" s="325"/>
      <c r="H54" s="326" t="s">
        <v>509</v>
      </c>
      <c r="I54" s="327">
        <v>127656</v>
      </c>
      <c r="J54" s="328">
        <v>8399</v>
      </c>
      <c r="K54" s="329">
        <v>-66.400000000000006</v>
      </c>
      <c r="L54" s="330">
        <v>47037</v>
      </c>
      <c r="M54" s="331">
        <v>-7.9</v>
      </c>
      <c r="N54" s="332">
        <v>-58.5</v>
      </c>
    </row>
    <row r="55" spans="1:14" x14ac:dyDescent="0.15">
      <c r="A55" s="248"/>
      <c r="B55" s="244"/>
      <c r="C55" s="244"/>
      <c r="D55" s="244"/>
      <c r="E55" s="244"/>
      <c r="F55" s="244"/>
      <c r="G55" s="310" t="s">
        <v>511</v>
      </c>
      <c r="H55" s="311"/>
      <c r="I55" s="319">
        <v>406669</v>
      </c>
      <c r="J55" s="320">
        <v>27206</v>
      </c>
      <c r="K55" s="321">
        <v>161.5</v>
      </c>
      <c r="L55" s="322">
        <v>79181</v>
      </c>
      <c r="M55" s="323">
        <v>-12.8</v>
      </c>
      <c r="N55" s="324">
        <v>174.3</v>
      </c>
    </row>
    <row r="56" spans="1:14" x14ac:dyDescent="0.15">
      <c r="A56" s="248"/>
      <c r="B56" s="244"/>
      <c r="C56" s="244"/>
      <c r="D56" s="244"/>
      <c r="E56" s="244"/>
      <c r="F56" s="244"/>
      <c r="G56" s="325"/>
      <c r="H56" s="326" t="s">
        <v>509</v>
      </c>
      <c r="I56" s="327">
        <v>163898</v>
      </c>
      <c r="J56" s="328">
        <v>10965</v>
      </c>
      <c r="K56" s="329">
        <v>30.6</v>
      </c>
      <c r="L56" s="330">
        <v>40448</v>
      </c>
      <c r="M56" s="331">
        <v>-14</v>
      </c>
      <c r="N56" s="332">
        <v>44.6</v>
      </c>
    </row>
    <row r="57" spans="1:14" x14ac:dyDescent="0.15">
      <c r="A57" s="248"/>
      <c r="B57" s="244"/>
      <c r="C57" s="244"/>
      <c r="D57" s="244"/>
      <c r="E57" s="244"/>
      <c r="F57" s="244"/>
      <c r="G57" s="310" t="s">
        <v>512</v>
      </c>
      <c r="H57" s="311"/>
      <c r="I57" s="319">
        <v>266576</v>
      </c>
      <c r="J57" s="320">
        <v>17938</v>
      </c>
      <c r="K57" s="321">
        <v>-34.1</v>
      </c>
      <c r="L57" s="322">
        <v>118124</v>
      </c>
      <c r="M57" s="323">
        <v>49.2</v>
      </c>
      <c r="N57" s="324">
        <v>-83.3</v>
      </c>
    </row>
    <row r="58" spans="1:14" x14ac:dyDescent="0.15">
      <c r="A58" s="248"/>
      <c r="B58" s="244"/>
      <c r="C58" s="244"/>
      <c r="D58" s="244"/>
      <c r="E58" s="244"/>
      <c r="F58" s="244"/>
      <c r="G58" s="325"/>
      <c r="H58" s="326" t="s">
        <v>509</v>
      </c>
      <c r="I58" s="327">
        <v>182279</v>
      </c>
      <c r="J58" s="328">
        <v>12266</v>
      </c>
      <c r="K58" s="329">
        <v>11.9</v>
      </c>
      <c r="L58" s="330">
        <v>54614</v>
      </c>
      <c r="M58" s="331">
        <v>35</v>
      </c>
      <c r="N58" s="332">
        <v>-23.1</v>
      </c>
    </row>
    <row r="59" spans="1:14" x14ac:dyDescent="0.15">
      <c r="A59" s="248"/>
      <c r="B59" s="244"/>
      <c r="C59" s="244"/>
      <c r="D59" s="244"/>
      <c r="E59" s="244"/>
      <c r="F59" s="244"/>
      <c r="G59" s="310" t="s">
        <v>513</v>
      </c>
      <c r="H59" s="311"/>
      <c r="I59" s="319">
        <v>90920</v>
      </c>
      <c r="J59" s="320">
        <v>6213</v>
      </c>
      <c r="K59" s="321">
        <v>-65.400000000000006</v>
      </c>
      <c r="L59" s="322">
        <v>101693</v>
      </c>
      <c r="M59" s="323">
        <v>-13.9</v>
      </c>
      <c r="N59" s="324">
        <v>-51.5</v>
      </c>
    </row>
    <row r="60" spans="1:14" x14ac:dyDescent="0.15">
      <c r="A60" s="248"/>
      <c r="B60" s="244"/>
      <c r="C60" s="244"/>
      <c r="D60" s="244"/>
      <c r="E60" s="244"/>
      <c r="F60" s="244"/>
      <c r="G60" s="325"/>
      <c r="H60" s="326" t="s">
        <v>509</v>
      </c>
      <c r="I60" s="333">
        <v>86986</v>
      </c>
      <c r="J60" s="328">
        <v>5945</v>
      </c>
      <c r="K60" s="329">
        <v>-51.5</v>
      </c>
      <c r="L60" s="330">
        <v>51066</v>
      </c>
      <c r="M60" s="331">
        <v>-6.5</v>
      </c>
      <c r="N60" s="332">
        <v>-45</v>
      </c>
    </row>
    <row r="61" spans="1:14" x14ac:dyDescent="0.15">
      <c r="A61" s="248"/>
      <c r="B61" s="244"/>
      <c r="C61" s="244"/>
      <c r="D61" s="244"/>
      <c r="E61" s="244"/>
      <c r="F61" s="244"/>
      <c r="G61" s="310" t="s">
        <v>514</v>
      </c>
      <c r="H61" s="334"/>
      <c r="I61" s="335">
        <v>367329</v>
      </c>
      <c r="J61" s="336">
        <v>24229</v>
      </c>
      <c r="K61" s="337">
        <v>36.299999999999997</v>
      </c>
      <c r="L61" s="338">
        <v>99205</v>
      </c>
      <c r="M61" s="339">
        <v>2.2999999999999998</v>
      </c>
      <c r="N61" s="324">
        <v>34</v>
      </c>
    </row>
    <row r="62" spans="1:14" x14ac:dyDescent="0.15">
      <c r="A62" s="248"/>
      <c r="B62" s="244"/>
      <c r="C62" s="244"/>
      <c r="D62" s="244"/>
      <c r="E62" s="244"/>
      <c r="F62" s="244"/>
      <c r="G62" s="325"/>
      <c r="H62" s="326" t="s">
        <v>509</v>
      </c>
      <c r="I62" s="327">
        <v>189242</v>
      </c>
      <c r="J62" s="328">
        <v>12521</v>
      </c>
      <c r="K62" s="329">
        <v>-5.5</v>
      </c>
      <c r="L62" s="330">
        <v>48848</v>
      </c>
      <c r="M62" s="331">
        <v>-1.3</v>
      </c>
      <c r="N62" s="332">
        <v>-4.2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58" orientation="landscape" horizontalDpi="300" verticalDpi="300"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39" t="s">
        <v>3</v>
      </c>
      <c r="D47" s="1139"/>
      <c r="E47" s="1140"/>
      <c r="F47" s="11">
        <v>13.05</v>
      </c>
      <c r="G47" s="12">
        <v>18.48</v>
      </c>
      <c r="H47" s="12">
        <v>12.29</v>
      </c>
      <c r="I47" s="12">
        <v>12.03</v>
      </c>
      <c r="J47" s="13">
        <v>15.36</v>
      </c>
    </row>
    <row r="48" spans="2:10" ht="57.75" customHeight="1" x14ac:dyDescent="0.15">
      <c r="B48" s="14"/>
      <c r="C48" s="1141" t="s">
        <v>4</v>
      </c>
      <c r="D48" s="1141"/>
      <c r="E48" s="1142"/>
      <c r="F48" s="15">
        <v>4.07</v>
      </c>
      <c r="G48" s="16">
        <v>5.22</v>
      </c>
      <c r="H48" s="16">
        <v>5.8</v>
      </c>
      <c r="I48" s="16">
        <v>6.5</v>
      </c>
      <c r="J48" s="17">
        <v>5.44</v>
      </c>
    </row>
    <row r="49" spans="2:10" ht="57.75" customHeight="1" thickBot="1" x14ac:dyDescent="0.2">
      <c r="B49" s="18"/>
      <c r="C49" s="1143" t="s">
        <v>5</v>
      </c>
      <c r="D49" s="1143"/>
      <c r="E49" s="1144"/>
      <c r="F49" s="19">
        <v>8.06</v>
      </c>
      <c r="G49" s="20">
        <v>6.32</v>
      </c>
      <c r="H49" s="20" t="s">
        <v>521</v>
      </c>
      <c r="I49" s="20">
        <v>0.75</v>
      </c>
      <c r="J49" s="21" t="s">
        <v>522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51" t="s">
        <v>523</v>
      </c>
      <c r="D34" s="1151"/>
      <c r="E34" s="1152"/>
      <c r="F34" s="32">
        <v>4.07</v>
      </c>
      <c r="G34" s="33">
        <v>5.21</v>
      </c>
      <c r="H34" s="33">
        <v>5.8</v>
      </c>
      <c r="I34" s="33">
        <v>6.49</v>
      </c>
      <c r="J34" s="34">
        <v>5.44</v>
      </c>
      <c r="K34" s="22"/>
      <c r="L34" s="22"/>
      <c r="M34" s="22"/>
      <c r="N34" s="22"/>
      <c r="O34" s="22"/>
      <c r="P34" s="22"/>
    </row>
    <row r="35" spans="1:16" ht="39" customHeight="1" x14ac:dyDescent="0.15">
      <c r="A35" s="22"/>
      <c r="B35" s="35"/>
      <c r="C35" s="1145" t="s">
        <v>524</v>
      </c>
      <c r="D35" s="1146"/>
      <c r="E35" s="1147"/>
      <c r="F35" s="36">
        <v>4.9000000000000004</v>
      </c>
      <c r="G35" s="37">
        <v>4.8499999999999996</v>
      </c>
      <c r="H35" s="37">
        <v>4.7300000000000004</v>
      </c>
      <c r="I35" s="37">
        <v>4.5599999999999996</v>
      </c>
      <c r="J35" s="38">
        <v>5.12</v>
      </c>
      <c r="K35" s="22"/>
      <c r="L35" s="22"/>
      <c r="M35" s="22"/>
      <c r="N35" s="22"/>
      <c r="O35" s="22"/>
      <c r="P35" s="22"/>
    </row>
    <row r="36" spans="1:16" ht="39" customHeight="1" x14ac:dyDescent="0.15">
      <c r="A36" s="22"/>
      <c r="B36" s="35"/>
      <c r="C36" s="1145" t="s">
        <v>525</v>
      </c>
      <c r="D36" s="1146"/>
      <c r="E36" s="1147"/>
      <c r="F36" s="36">
        <v>2.12</v>
      </c>
      <c r="G36" s="37">
        <v>2.81</v>
      </c>
      <c r="H36" s="37">
        <v>3.58</v>
      </c>
      <c r="I36" s="37">
        <v>4.24</v>
      </c>
      <c r="J36" s="38">
        <v>4.07</v>
      </c>
      <c r="K36" s="22"/>
      <c r="L36" s="22"/>
      <c r="M36" s="22"/>
      <c r="N36" s="22"/>
      <c r="O36" s="22"/>
      <c r="P36" s="22"/>
    </row>
    <row r="37" spans="1:16" ht="39" customHeight="1" x14ac:dyDescent="0.15">
      <c r="A37" s="22"/>
      <c r="B37" s="35"/>
      <c r="C37" s="1145" t="s">
        <v>526</v>
      </c>
      <c r="D37" s="1146"/>
      <c r="E37" s="1147"/>
      <c r="F37" s="36" t="s">
        <v>527</v>
      </c>
      <c r="G37" s="37" t="s">
        <v>528</v>
      </c>
      <c r="H37" s="37" t="s">
        <v>529</v>
      </c>
      <c r="I37" s="37">
        <v>0</v>
      </c>
      <c r="J37" s="38">
        <v>2.78</v>
      </c>
      <c r="K37" s="22"/>
      <c r="L37" s="22"/>
      <c r="M37" s="22"/>
      <c r="N37" s="22"/>
      <c r="O37" s="22"/>
      <c r="P37" s="22"/>
    </row>
    <row r="38" spans="1:16" ht="39" customHeight="1" x14ac:dyDescent="0.15">
      <c r="A38" s="22"/>
      <c r="B38" s="35"/>
      <c r="C38" s="1145" t="s">
        <v>530</v>
      </c>
      <c r="D38" s="1146"/>
      <c r="E38" s="1147"/>
      <c r="F38" s="36">
        <v>1.9</v>
      </c>
      <c r="G38" s="37">
        <v>2.6</v>
      </c>
      <c r="H38" s="37">
        <v>4.12</v>
      </c>
      <c r="I38" s="37">
        <v>2.65</v>
      </c>
      <c r="J38" s="38">
        <v>2.58</v>
      </c>
      <c r="K38" s="22"/>
      <c r="L38" s="22"/>
      <c r="M38" s="22"/>
      <c r="N38" s="22"/>
      <c r="O38" s="22"/>
      <c r="P38" s="22"/>
    </row>
    <row r="39" spans="1:16" ht="39" customHeight="1" x14ac:dyDescent="0.15">
      <c r="A39" s="22"/>
      <c r="B39" s="35"/>
      <c r="C39" s="1145" t="s">
        <v>531</v>
      </c>
      <c r="D39" s="1146"/>
      <c r="E39" s="1147"/>
      <c r="F39" s="36">
        <v>1.64</v>
      </c>
      <c r="G39" s="37">
        <v>1.7</v>
      </c>
      <c r="H39" s="37">
        <v>1.1299999999999999</v>
      </c>
      <c r="I39" s="37">
        <v>2.82</v>
      </c>
      <c r="J39" s="38">
        <v>0.2</v>
      </c>
      <c r="K39" s="22"/>
      <c r="L39" s="22"/>
      <c r="M39" s="22"/>
      <c r="N39" s="22"/>
      <c r="O39" s="22"/>
      <c r="P39" s="22"/>
    </row>
    <row r="40" spans="1:16" ht="39" customHeight="1" x14ac:dyDescent="0.15">
      <c r="A40" s="22"/>
      <c r="B40" s="35"/>
      <c r="C40" s="1145" t="s">
        <v>532</v>
      </c>
      <c r="D40" s="1146"/>
      <c r="E40" s="1147"/>
      <c r="F40" s="36">
        <v>0.08</v>
      </c>
      <c r="G40" s="37">
        <v>7.0000000000000007E-2</v>
      </c>
      <c r="H40" s="37">
        <v>0.1</v>
      </c>
      <c r="I40" s="37">
        <v>0.08</v>
      </c>
      <c r="J40" s="38">
        <v>0.08</v>
      </c>
      <c r="K40" s="22"/>
      <c r="L40" s="22"/>
      <c r="M40" s="22"/>
      <c r="N40" s="22"/>
      <c r="O40" s="22"/>
      <c r="P40" s="22"/>
    </row>
    <row r="41" spans="1:16" ht="39" customHeight="1" x14ac:dyDescent="0.15">
      <c r="A41" s="22"/>
      <c r="B41" s="35"/>
      <c r="C41" s="1145" t="s">
        <v>533</v>
      </c>
      <c r="D41" s="1146"/>
      <c r="E41" s="1147"/>
      <c r="F41" s="36">
        <v>0</v>
      </c>
      <c r="G41" s="37">
        <v>0</v>
      </c>
      <c r="H41" s="37">
        <v>0</v>
      </c>
      <c r="I41" s="37">
        <v>0</v>
      </c>
      <c r="J41" s="38">
        <v>0</v>
      </c>
      <c r="K41" s="22"/>
      <c r="L41" s="22"/>
      <c r="M41" s="22"/>
      <c r="N41" s="22"/>
      <c r="O41" s="22"/>
      <c r="P41" s="22"/>
    </row>
    <row r="42" spans="1:16" ht="39" customHeight="1" x14ac:dyDescent="0.15">
      <c r="A42" s="22"/>
      <c r="B42" s="39"/>
      <c r="C42" s="1145" t="s">
        <v>534</v>
      </c>
      <c r="D42" s="1146"/>
      <c r="E42" s="1147"/>
      <c r="F42" s="36" t="s">
        <v>478</v>
      </c>
      <c r="G42" s="37" t="s">
        <v>478</v>
      </c>
      <c r="H42" s="37" t="s">
        <v>478</v>
      </c>
      <c r="I42" s="37" t="s">
        <v>478</v>
      </c>
      <c r="J42" s="38" t="s">
        <v>478</v>
      </c>
      <c r="K42" s="22"/>
      <c r="L42" s="22"/>
      <c r="M42" s="22"/>
      <c r="N42" s="22"/>
      <c r="O42" s="22"/>
      <c r="P42" s="22"/>
    </row>
    <row r="43" spans="1:16" ht="39" customHeight="1" thickBot="1" x14ac:dyDescent="0.2">
      <c r="A43" s="22"/>
      <c r="B43" s="40"/>
      <c r="C43" s="1148" t="s">
        <v>535</v>
      </c>
      <c r="D43" s="1149"/>
      <c r="E43" s="1150"/>
      <c r="F43" s="41">
        <v>0</v>
      </c>
      <c r="G43" s="42">
        <v>0</v>
      </c>
      <c r="H43" s="42">
        <v>0</v>
      </c>
      <c r="I43" s="42">
        <v>0</v>
      </c>
      <c r="J43" s="43" t="s">
        <v>478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5" zoomScaleNormal="8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649</v>
      </c>
      <c r="L45" s="60">
        <v>591</v>
      </c>
      <c r="M45" s="60">
        <v>517</v>
      </c>
      <c r="N45" s="60">
        <v>495</v>
      </c>
      <c r="O45" s="61">
        <v>488</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x14ac:dyDescent="0.15">
      <c r="A48" s="48"/>
      <c r="B48" s="1163"/>
      <c r="C48" s="1164"/>
      <c r="D48" s="62"/>
      <c r="E48" s="1155" t="s">
        <v>15</v>
      </c>
      <c r="F48" s="1155"/>
      <c r="G48" s="1155"/>
      <c r="H48" s="1155"/>
      <c r="I48" s="1155"/>
      <c r="J48" s="1156"/>
      <c r="K48" s="63">
        <v>389</v>
      </c>
      <c r="L48" s="64">
        <v>409</v>
      </c>
      <c r="M48" s="64">
        <v>438</v>
      </c>
      <c r="N48" s="64">
        <v>469</v>
      </c>
      <c r="O48" s="65">
        <v>432</v>
      </c>
      <c r="P48" s="48"/>
      <c r="Q48" s="48"/>
      <c r="R48" s="48"/>
      <c r="S48" s="48"/>
      <c r="T48" s="48"/>
      <c r="U48" s="48"/>
    </row>
    <row r="49" spans="1:21" ht="30.75" customHeight="1" x14ac:dyDescent="0.15">
      <c r="A49" s="48"/>
      <c r="B49" s="1163"/>
      <c r="C49" s="1164"/>
      <c r="D49" s="62"/>
      <c r="E49" s="1155" t="s">
        <v>16</v>
      </c>
      <c r="F49" s="1155"/>
      <c r="G49" s="1155"/>
      <c r="H49" s="1155"/>
      <c r="I49" s="1155"/>
      <c r="J49" s="1156"/>
      <c r="K49" s="63">
        <v>29</v>
      </c>
      <c r="L49" s="64">
        <v>29</v>
      </c>
      <c r="M49" s="64">
        <v>29</v>
      </c>
      <c r="N49" s="64">
        <v>29</v>
      </c>
      <c r="O49" s="65">
        <v>28</v>
      </c>
      <c r="P49" s="48"/>
      <c r="Q49" s="48"/>
      <c r="R49" s="48"/>
      <c r="S49" s="48"/>
      <c r="T49" s="48"/>
      <c r="U49" s="48"/>
    </row>
    <row r="50" spans="1:21" ht="30.75" customHeight="1" x14ac:dyDescent="0.15">
      <c r="A50" s="48"/>
      <c r="B50" s="1163"/>
      <c r="C50" s="1164"/>
      <c r="D50" s="62"/>
      <c r="E50" s="1155" t="s">
        <v>17</v>
      </c>
      <c r="F50" s="1155"/>
      <c r="G50" s="1155"/>
      <c r="H50" s="1155"/>
      <c r="I50" s="1155"/>
      <c r="J50" s="1156"/>
      <c r="K50" s="63">
        <v>12</v>
      </c>
      <c r="L50" s="64">
        <v>12</v>
      </c>
      <c r="M50" s="64">
        <v>12</v>
      </c>
      <c r="N50" s="64">
        <v>12</v>
      </c>
      <c r="O50" s="65">
        <v>12</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0</v>
      </c>
      <c r="M51" s="64">
        <v>0</v>
      </c>
      <c r="N51" s="64" t="s">
        <v>478</v>
      </c>
      <c r="O51" s="65" t="s">
        <v>478</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522</v>
      </c>
      <c r="L52" s="64">
        <v>541</v>
      </c>
      <c r="M52" s="64">
        <v>556</v>
      </c>
      <c r="N52" s="64">
        <v>573</v>
      </c>
      <c r="O52" s="65">
        <v>608</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557</v>
      </c>
      <c r="L53" s="69">
        <v>500</v>
      </c>
      <c r="M53" s="69">
        <v>440</v>
      </c>
      <c r="N53" s="69">
        <v>432</v>
      </c>
      <c r="O53" s="70">
        <v>352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2016-05-01T07:22:34Z</cp:lastPrinted>
  <dcterms:created xsi:type="dcterms:W3CDTF">2016-02-15T00:32:43Z</dcterms:created>
  <dcterms:modified xsi:type="dcterms:W3CDTF">2016-05-09T04:00:30Z</dcterms:modified>
  <cp:category/>
</cp:coreProperties>
</file>