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S220DB0F6\share\財政係\財政状況資料集\財政状況資料集(R６決算)\④確認事項及び修正項目\②修正して再提出\"/>
    </mc:Choice>
  </mc:AlternateContent>
  <xr:revisionPtr revIDLastSave="0" documentId="13_ncr:1_{67CFEA50-3081-47E7-B81C-2DEE7E578553}" xr6:coauthVersionLast="47" xr6:coauthVersionMax="47" xr10:uidLastSave="{00000000-0000-0000-0000-000000000000}"/>
  <bookViews>
    <workbookView xWindow="1896" yWindow="3240" windowWidth="17280" windowHeight="8928"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E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<sst xmlns="http://schemas.openxmlformats.org/spreadsheetml/2006/main" count="1101" uniqueCount="565">
  <si>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</si>
  <si>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</si>
  <si>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</si>
  <si>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</si>
  <si>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</si>
  <si>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</si>
  <si>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</si>
  <si>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</si>
  <si>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</si>
  <si>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</si>
  <si>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</si>
  <si>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</si>
  <si>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</si>
  <si>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</si>
  <si>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</si>
  <si>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</si>
  <si>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</si>
  <si>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</si>
  <si>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</si>
  <si>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</si>
  <si>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</si>
  <si>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</si>
  <si>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</si>
  <si>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</si>
  <si>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</si>
  <si>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</si>
  <si>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</si>
  <si>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</si>
  <si>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</si>
  <si>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</si>
  <si>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</si>
  <si>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</si>
  <si>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</si>
  <si>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</si>
  <si>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</si>
  <si>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</si>
  <si>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</si>
  <si>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</si>
  <si>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</si>
  <si>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</si>
  <si>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</si>
  <si>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</si>
  <si>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</si>
  <si>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</si>
  <si>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</si>
  <si>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</si>
  <si>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</si>
  <si>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</si>
  <si>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</si>
  <si>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</si>
  <si>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</si>
  <si>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</si>
  <si>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</si>
  <si>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</si>
  <si>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</si>
  <si>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</si>
  <si>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</si>
  <si>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</si>
  <si>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</si>
  <si>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</si>
  <si>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</si>
  <si>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</si>
  <si>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</si>
  <si>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</si>
  <si>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</si>
  <si>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</si>
  <si>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</si>
  <si>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</si>
  <si>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</si>
  <si>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</si>
  <si>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</si>
  <si>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</si>
  <si>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</si>
  <si>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</si>
  <si>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</si>
  <si>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</si>
  <si>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</si>
  <si>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</si>
  <si>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</si>
  <si>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</si>
  <si>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</si>
  <si>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</si>
  <si>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</si>
  <si>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</si>
  <si>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</si>
  <si>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</si>
  <si>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</si>
  <si>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</si>
  <si>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</si>
  <si>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</si>
  <si>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</si>
  <si>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</si>
  <si>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</si>
  <si>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</si>
  <si>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田舎館村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</si>
  <si>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</si>
  <si>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</si>
  <si>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</si>
  <si>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</si>
  <si>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</si>
  <si>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</si>
  <si>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</si>
  <si>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</si>
  <si>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</si>
  <si>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</si>
  <si>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</si>
  <si>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</si>
  <si>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</si>
  <si>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</si>
  <si>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</si>
  <si>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</si>
  <si>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</si>
  <si>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</si>
  <si>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</si>
  <si>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</si>
  <si>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</si>
  <si>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</si>
  <si>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</si>
  <si>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</si>
  <si>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</si>
  <si>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</si>
  <si>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</si>
  <si>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</si>
  <si>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</si>
  <si>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</si>
  <si>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</si>
  <si>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</si>
  <si>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</si>
  <si>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</si>
  <si>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</si>
  <si>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</si>
  <si>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</si>
  <si>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</si>
  <si>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</si>
  <si>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</si>
  <si>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</si>
  <si>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</si>
  <si>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</si>
  <si>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</si>
  <si>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</si>
  <si>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</si>
  <si>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</si>
  <si>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</si>
  <si>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</si>
  <si>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</si>
  <si>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</si>
  <si>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</si>
  <si>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</si>
  <si>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</si>
  <si>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</si>
  <si>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</si>
  <si>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</si>
  <si>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</si>
  <si>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</si>
  <si>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</si>
  <si>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</si>
  <si>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</si>
  <si>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</si>
  <si>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</si>
  <si>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</si>
  <si>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</si>
  <si>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</si>
  <si>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</si>
  <si>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</si>
  <si>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</si>
  <si>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</si>
  <si>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</si>
  <si>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</si>
  <si>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</si>
  <si>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</si>
  <si>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</si>
  <si>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</si>
  <si>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</si>
  <si>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</si>
  <si>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</si>
  <si>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</si>
  <si>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</si>
  <si>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</si>
  <si>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</si>
  <si>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</si>
  <si>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</si>
  <si>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</si>
  <si>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</si>
  <si>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</si>
  <si>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</si>
  <si>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</si>
  <si>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</si>
  <si>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</si>
  <si>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</si>
  <si>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</si>
  <si>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</si>
  <si>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</si>
  <si>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</si>
  <si>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</si>
  <si>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</si>
  <si>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</si>
  <si>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</si>
  <si>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</si>
  <si>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</si>
  <si>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</si>
  <si>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</si>
  <si>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</si>
  <si>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</si>
  <si>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青森県田舎館村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</si>
  <si>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</si>
  <si>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</si>
  <si>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</si>
  <si>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</si>
  <si>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</si>
  <si>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</si>
  <si>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</si>
  <si>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</si>
  <si>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</si>
  <si>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</si>
  <si>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</si>
  <si>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</si>
  <si>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</si>
  <si>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</si>
  <si>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</si>
  <si>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</si>
  <si>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</si>
  <si>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</si>
  <si>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</si>
  <si>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</si>
  <si>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</si>
  <si>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</si>
  <si>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</si>
  <si>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</si>
  <si>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</si>
  <si>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</si>
  <si>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</si>
  <si>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</si>
  <si>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</si>
  <si>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</si>
  <si>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</si>
  <si>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</si>
  <si>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</si>
  <si>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</si>
  <si>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</si>
  <si>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</si>
  <si>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</si>
  <si>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</si>
  <si>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</si>
  <si>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</si>
  <si>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</si>
  <si>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</si>
  <si>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</si>
  <si>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</si>
  <si>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</si>
  <si>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</si>
  <si>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</si>
  <si>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</si>
  <si>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</si>
  <si>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</si>
  <si>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</si>
  <si>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</si>
  <si>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</si>
  <si>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</si>
  <si>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</si>
  <si>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</si>
  <si>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</si>
  <si>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</si>
  <si>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</si>
  <si>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</si>
  <si>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</si>
  <si>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</si>
  <si>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</si>
  <si>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</si>
  <si>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</si>
  <si>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</si>
  <si>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</si>
  <si>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</si>
  <si>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</si>
  <si>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</si>
  <si>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</si>
  <si>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</si>
  <si>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</si>
  <si>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</si>
  <si>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</si>
  <si>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</si>
  <si>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</si>
  <si>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</si>
  <si>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</si>
  <si>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</si>
  <si>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</si>
  <si>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</si>
  <si>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</si>
  <si>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</si>
  <si>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</si>
  <si>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</si>
  <si>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</si>
  <si>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</si>
  <si>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</si>
  <si>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</si>
  <si>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</si>
  <si>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</si>
  <si>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</si>
  <si>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</si>
  <si>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</si>
  <si>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</si>
  <si>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</si>
  <si>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</si>
  <si>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</si>
  <si>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</si>
  <si>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</si>
  <si>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</si>
  <si>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</si>
  <si>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</si>
  <si>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</si>
  <si>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</si>
  <si>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</si>
  <si>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</si>
  <si>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</si>
  <si>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</si>
  <si>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</si>
  <si>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</si>
  <si>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</si>
  <si>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</si>
  <si>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</si>
  <si>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</si>
  <si>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</si>
  <si>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</si>
  <si>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</si>
  <si>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</si>
  <si>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</si>
  <si>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</si>
  <si>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</si>
  <si>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</si>
  <si>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</si>
  <si>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</si>
  <si>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</si>
  <si>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</si>
  <si>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</si>
  <si>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</si>
  <si>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</si>
  <si>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</si>
  <si>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</si>
  <si>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</si>
  <si>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</si>
  <si>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</si>
  <si>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</si>
  <si>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</si>
  <si>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</si>
  <si>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</si>
  <si>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</si>
  <si>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</si>
  <si>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</si>
  <si>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</si>
  <si>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</si>
  <si>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</si>
  <si>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</si>
  <si>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</si>
  <si>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</si>
  <si>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</si>
  <si>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青森県田舎館村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</si>
  <si>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</si>
  <si>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</si>
  <si>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</si>
  <si>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</si>
  <si>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</si>
  <si>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</si>
  <si>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</si>
  <si>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</si>
  <si>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</si>
  <si>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</si>
  <si>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</si>
  <si>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</si>
  <si>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</si>
  <si>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</si>
  <si>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</si>
  <si>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</si>
  <si>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</si>
  <si>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</si>
  <si>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</si>
  <si>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</si>
  <si>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</si>
  <si>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</si>
  <si>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</si>
  <si>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</si>
  <si>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</si>
  <si>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</si>
  <si>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</si>
  <si>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</si>
  <si>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</si>
  <si>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</si>
  <si>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</si>
  <si>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</si>
  <si>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</si>
  <si>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</si>
  <si>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</si>
  <si>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</si>
  <si>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田舎館村水道事業会計</t>
    <phoneticPr fontId="5"/>
  </si>
  <si>
    <t>法適用企業</t>
    <phoneticPr fontId="5"/>
  </si>
  <si>
    <t>田舎館村下水道事業会計</t>
    <phoneticPr fontId="5"/>
  </si>
  <si>
    <t>田舎館村農業集落排水事業会計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</si>
  <si>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</si>
  <si>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</si>
  <si>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</si>
  <si>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</si>
  <si>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</si>
  <si>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</si>
  <si>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</si>
  <si>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</si>
  <si>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</si>
  <si>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</si>
  <si>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</si>
  <si>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</si>
  <si>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</si>
  <si>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</si>
  <si>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</si>
  <si>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</si>
  <si>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</si>
  <si>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</si>
  <si>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</si>
  <si>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</si>
  <si>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</si>
  <si>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</si>
  <si>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</si>
  <si>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</si>
  <si>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</si>
  <si>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</si>
  <si>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</si>
  <si>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</si>
  <si>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</si>
  <si>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</si>
  <si>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</si>
  <si>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</si>
  <si>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</si>
  <si>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</si>
  <si>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</si>
  <si>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</si>
  <si>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</si>
  <si>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</si>
  <si>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</si>
  <si>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</si>
  <si>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</si>
  <si>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</si>
  <si>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</si>
  <si>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</si>
  <si>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</si>
  <si>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</si>
  <si>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</si>
  <si>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</si>
  <si>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</si>
  <si>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</si>
  <si>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</si>
  <si>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</si>
  <si>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</si>
  <si>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</si>
  <si>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</si>
  <si>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田舎館村介護保険特別会計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</si>
  <si>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</si>
  <si>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</si>
  <si>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</si>
  <si>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</si>
  <si>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</si>
  <si>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</si>
  <si>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</si>
  <si>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</si>
  <si>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</si>
  <si>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</si>
  <si>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</si>
  <si>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</si>
  <si>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</si>
  <si>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</si>
  <si>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</si>
  <si>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</si>
  <si>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</si>
  <si>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</si>
  <si>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</si>
  <si>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</si>
  <si>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</si>
  <si>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</si>
  <si>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</si>
  <si>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</si>
  <si>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</si>
  <si>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</si>
  <si>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</si>
  <si>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</si>
  <si>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</si>
  <si>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</si>
  <si>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</si>
  <si>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</si>
  <si>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</si>
  <si>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</si>
  <si>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</si>
  <si>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</si>
  <si>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</si>
  <si>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</si>
  <si>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</si>
  <si>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</si>
  <si>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</si>
  <si>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</si>
  <si>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</si>
  <si>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</si>
  <si>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</si>
  <si>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</si>
  <si>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</si>
  <si>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</si>
  <si>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</si>
  <si>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</si>
  <si>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</si>
  <si>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</si>
  <si>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</si>
  <si>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</si>
  <si>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</si>
  <si>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</si>
  <si>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</si>
  <si>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</si>
  <si>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</si>
  <si>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</si>
  <si>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</si>
  <si>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</si>
  <si>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</si>
  <si>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</si>
  <si>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</si>
  <si>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</si>
  <si>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</si>
  <si>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</si>
  <si>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</si>
  <si>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</si>
  <si>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</si>
  <si>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</si>
  <si>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</si>
  <si>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</si>
  <si>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</si>
  <si>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</si>
  <si>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</si>
  <si>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</si>
  <si>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</si>
  <si>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</si>
  <si>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16.65</t>
  </si>
  <si>
    <t>▲ 17.97</t>
  </si>
  <si>
    <t>▲ 27.26</t>
  </si>
  <si>
    <t>一般会計</t>
  </si>
  <si>
    <t>介護保険特別会計</t>
  </si>
  <si>
    <t>田舎館村水道事業会計</t>
  </si>
  <si>
    <t>田舎館村下水道事業会計</t>
  </si>
  <si>
    <t>田舎館村農業集落排水事業会計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</si>
  <si>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</si>
  <si>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</si>
  <si>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</si>
  <si>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</si>
  <si>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</si>
  <si>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</si>
  <si>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</si>
  <si>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</si>
  <si>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</si>
  <si>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黒石地区清掃施設組合</t>
    <rPh sb="0" eb="4">
      <t>クロイシチク</t>
    </rPh>
    <rPh sb="4" eb="10">
      <t>セイソウシセツクミアイ</t>
    </rPh>
    <phoneticPr fontId="2"/>
  </si>
  <si>
    <t>弘前地区消防事務組合</t>
    <rPh sb="0" eb="4">
      <t>ヒロサキチク</t>
    </rPh>
    <rPh sb="4" eb="10">
      <t>ショウボウジムクミアイ</t>
    </rPh>
    <phoneticPr fontId="2"/>
  </si>
  <si>
    <t>津軽広域連合</t>
    <rPh sb="0" eb="6">
      <t>ツガルコウイキレンゴウ</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</si>
  <si>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</si>
  <si>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</si>
  <si>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</si>
  <si>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青森県市町村総合事務組合</t>
    <rPh sb="0" eb="3">
      <t>アオモリケン</t>
    </rPh>
    <rPh sb="3" eb="8">
      <t>シチョウソンソウゴウ</t>
    </rPh>
    <rPh sb="8" eb="12">
      <t>ジムクミアイ</t>
    </rPh>
    <phoneticPr fontId="2"/>
  </si>
  <si>
    <t>青森県交通災害共済組合</t>
    <rPh sb="0" eb="3">
      <t>アオモリケン</t>
    </rPh>
    <rPh sb="3" eb="7">
      <t>コウツウサイガイ</t>
    </rPh>
    <rPh sb="7" eb="9">
      <t>キョウサイ</t>
    </rPh>
    <rPh sb="9" eb="11">
      <t>クミアイ</t>
    </rPh>
    <phoneticPr fontId="2"/>
  </si>
  <si>
    <t>津軽広域水道企業団（津軽営業部）</t>
    <rPh sb="0" eb="4">
      <t>ツガルコウイキ</t>
    </rPh>
    <rPh sb="4" eb="6">
      <t>スイドウ</t>
    </rPh>
    <rPh sb="6" eb="9">
      <t>キギョウダン</t>
    </rPh>
    <rPh sb="10" eb="12">
      <t>ツガル</t>
    </rPh>
    <rPh sb="12" eb="15">
      <t>エイギョウブ</t>
    </rPh>
    <phoneticPr fontId="2"/>
  </si>
  <si>
    <t>株式会社　アイナック</t>
    <rPh sb="0" eb="4">
      <t>カブシキガイシャ</t>
    </rPh>
    <phoneticPr fontId="38"/>
  </si>
  <si>
    <t>-</t>
    <phoneticPr fontId="38"/>
  </si>
  <si>
    <t>森林環境譲与税基金</t>
    <rPh sb="0" eb="7">
      <t>シンリンカンキョウジョウヨゼイ</t>
    </rPh>
    <rPh sb="7" eb="9">
      <t>キキン</t>
    </rPh>
    <phoneticPr fontId="2"/>
  </si>
  <si>
    <t>-</t>
    <phoneticPr fontId="2"/>
  </si>
  <si>
    <t>公共施設等整備基金</t>
    <rPh sb="0" eb="2">
      <t>コウキョウ</t>
    </rPh>
    <phoneticPr fontId="5"/>
  </si>
  <si>
    <t>学校教育施設整備基金</t>
    <phoneticPr fontId="2"/>
  </si>
  <si>
    <t>奨学基金</t>
    <phoneticPr fontId="2"/>
  </si>
  <si>
    <t>災害対策基金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</si>
</sst>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1C24-467F-856A-BDE7DA12C2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174779</c:v>
                </c:pt>
                <c:pt idx="1">
                  <c:v>87509</c:v>
                </c:pt>
                <c:pt idx="2">
                  <c:v>28260</c:v>
                </c:pt>
                <c:pt idx="3">
                  <c:v>44541</c:v>
                </c:pt>
                <c:pt idx="4">
                  <c:v>77665</c:v>
                </c:pt>
              </c:numCache>
            </c:numRef>
          </c:val>
          <c:smooth val="0"/>
          <c:extLst>
            <c:ext xmlns:c16="http://schemas.microsoft.com/office/drawing/2014/chart" uri="{C3380CC4-5D6E-409C-BE32-E72D297353CC}">
              <c16:uniqueId val="{00000001-1C24-467F-856A-BDE7DA12C2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20.45</c:v>
                </c:pt>
                <c:pt idx="1">
                  <c:v>20.5</c:v>
                </c:pt>
                <c:pt idx="2">
                  <c:v>15.4</c:v>
                </c:pt>
                <c:pt idx="3">
                  <c:v>18.61</c:v>
                </c:pt>
                <c:pt idx="4">
                  <c:v>18.75</c:v>
                </c:pt>
              </c:numCache>
            </c:numRef>
          </c:val>
          <c:extLst>
            <c:ext xmlns:c16="http://schemas.microsoft.com/office/drawing/2014/chart" uri="{C3380CC4-5D6E-409C-BE32-E72D297353CC}">
              <c16:uniqueId val="{00000000-E263-4C14-B82E-9C2C356661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88.36</c:v>
                </c:pt>
                <c:pt idx="1">
                  <c:v>100.58</c:v>
                </c:pt>
                <c:pt idx="2">
                  <c:v>107.78</c:v>
                </c:pt>
                <c:pt idx="3">
                  <c:v>97.67</c:v>
                </c:pt>
                <c:pt idx="4">
                  <c:v>82.52</c:v>
                </c:pt>
              </c:numCache>
            </c:numRef>
          </c:val>
          <c:extLst>
            <c:ext xmlns:c16="http://schemas.microsoft.com/office/drawing/2014/chart" uri="{C3380CC4-5D6E-409C-BE32-E72D297353CC}">
              <c16:uniqueId val="{00000001-E263-4C14-B82E-9C2C356661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0.65</c:v>
                </c:pt>
                <c:pt idx="1">
                  <c:v>1.64</c:v>
                </c:pt>
                <c:pt idx="2">
                  <c:v>-16.649999999999999</c:v>
                </c:pt>
                <c:pt idx="3">
                  <c:v>-17.97</c:v>
                </c:pt>
                <c:pt idx="4">
                  <c:v>-27.26</c:v>
                </c:pt>
              </c:numCache>
            </c:numRef>
          </c:val>
          <c:smooth val="0"/>
          <c:extLst>
            <c:ext xmlns:c16="http://schemas.microsoft.com/office/drawing/2014/chart" uri="{C3380CC4-5D6E-409C-BE32-E72D297353CC}">
              <c16:uniqueId val="{00000002-E263-4C14-B82E-9C2C356661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8B4-4AB6-AA38-CD792DAAAE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B4-4AB6-AA38-CD792DAAAE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8B4-4AB6-AA38-CD792DAAAEC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0.1</c:v>
                </c:pt>
                <c:pt idx="4">
                  <c:v>#N/A</c:v>
                </c:pt>
                <c:pt idx="5">
                  <c:v>0.12</c:v>
                </c:pt>
                <c:pt idx="6">
                  <c:v>#N/A</c:v>
                </c:pt>
                <c:pt idx="7">
                  <c:v>0.12</c:v>
                </c:pt>
                <c:pt idx="8">
                  <c:v>#N/A</c:v>
                </c:pt>
                <c:pt idx="9">
                  <c:v>0.14000000000000001</c:v>
                </c:pt>
              </c:numCache>
            </c:numRef>
          </c:val>
          <c:extLst>
            <c:ext xmlns:c16="http://schemas.microsoft.com/office/drawing/2014/chart" uri="{C3380CC4-5D6E-409C-BE32-E72D297353CC}">
              <c16:uniqueId val="{00000003-A8B4-4AB6-AA38-CD792DAAAEC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1.36</c:v>
                </c:pt>
                <c:pt idx="2">
                  <c:v>#N/A</c:v>
                </c:pt>
                <c:pt idx="3">
                  <c:v>1.28</c:v>
                </c:pt>
                <c:pt idx="4">
                  <c:v>#N/A</c:v>
                </c:pt>
                <c:pt idx="5">
                  <c:v>0.79</c:v>
                </c:pt>
                <c:pt idx="6">
                  <c:v>#N/A</c:v>
                </c:pt>
                <c:pt idx="7">
                  <c:v>0.56000000000000005</c:v>
                </c:pt>
                <c:pt idx="8">
                  <c:v>#N/A</c:v>
                </c:pt>
                <c:pt idx="9">
                  <c:v>0.93</c:v>
                </c:pt>
              </c:numCache>
            </c:numRef>
          </c:val>
          <c:extLst>
            <c:ext xmlns:c16="http://schemas.microsoft.com/office/drawing/2014/chart" uri="{C3380CC4-5D6E-409C-BE32-E72D297353CC}">
              <c16:uniqueId val="{00000004-A8B4-4AB6-AA38-CD792DAAAECF}"/>
            </c:ext>
          </c:extLst>
        </c:ser>
        <c:ser>
          <c:idx val="5"/>
          <c:order val="5"/>
          <c:tx>
            <c:strRef>
              <c:f>データシート!$A$32</c:f>
              <c:strCache>
                <c:ptCount val="1"/>
                <c:pt idx="0">
                  <c:v>田舎館村農業集落排水事業会計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1.67</c:v>
                </c:pt>
                <c:pt idx="2">
                  <c:v>#N/A</c:v>
                </c:pt>
                <c:pt idx="3">
                  <c:v>1.59</c:v>
                </c:pt>
                <c:pt idx="4">
                  <c:v>#N/A</c:v>
                </c:pt>
                <c:pt idx="5">
                  <c:v>1.51</c:v>
                </c:pt>
                <c:pt idx="6">
                  <c:v>#N/A</c:v>
                </c:pt>
                <c:pt idx="7">
                  <c:v>1.45</c:v>
                </c:pt>
                <c:pt idx="8">
                  <c:v>#N/A</c:v>
                </c:pt>
                <c:pt idx="9">
                  <c:v>1.3</c:v>
                </c:pt>
              </c:numCache>
            </c:numRef>
          </c:val>
          <c:extLst>
            <c:ext xmlns:c16="http://schemas.microsoft.com/office/drawing/2014/chart" uri="{C3380CC4-5D6E-409C-BE32-E72D297353CC}">
              <c16:uniqueId val="{00000005-A8B4-4AB6-AA38-CD792DAAAECF}"/>
            </c:ext>
          </c:extLst>
        </c:ser>
        <c:ser>
          <c:idx val="6"/>
          <c:order val="6"/>
          <c:tx>
            <c:strRef>
              <c:f>データシート!$A$33</c:f>
              <c:strCache>
                <c:ptCount val="1"/>
                <c:pt idx="0">
                  <c:v>田舎館村下水道事業会計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7.24</c:v>
                </c:pt>
                <c:pt idx="2">
                  <c:v>#N/A</c:v>
                </c:pt>
                <c:pt idx="3">
                  <c:v>6.47</c:v>
                </c:pt>
                <c:pt idx="4">
                  <c:v>#N/A</c:v>
                </c:pt>
                <c:pt idx="5">
                  <c:v>5.94</c:v>
                </c:pt>
                <c:pt idx="6">
                  <c:v>#N/A</c:v>
                </c:pt>
                <c:pt idx="7">
                  <c:v>5.47</c:v>
                </c:pt>
                <c:pt idx="8">
                  <c:v>#N/A</c:v>
                </c:pt>
                <c:pt idx="9">
                  <c:v>5</c:v>
                </c:pt>
              </c:numCache>
            </c:numRef>
          </c:val>
          <c:extLst>
            <c:ext xmlns:c16="http://schemas.microsoft.com/office/drawing/2014/chart" uri="{C3380CC4-5D6E-409C-BE32-E72D297353CC}">
              <c16:uniqueId val="{00000006-A8B4-4AB6-AA38-CD792DAAAECF}"/>
            </c:ext>
          </c:extLst>
        </c:ser>
        <c:ser>
          <c:idx val="7"/>
          <c:order val="7"/>
          <c:tx>
            <c:strRef>
              <c:f>データシート!$A$34</c:f>
              <c:strCache>
                <c:ptCount val="1"/>
                <c:pt idx="0">
                  <c:v>田舎館村水道事業会計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3.12</c:v>
                </c:pt>
                <c:pt idx="2">
                  <c:v>#N/A</c:v>
                </c:pt>
                <c:pt idx="3">
                  <c:v>3.63</c:v>
                </c:pt>
                <c:pt idx="4">
                  <c:v>#N/A</c:v>
                </c:pt>
                <c:pt idx="5">
                  <c:v>3.97</c:v>
                </c:pt>
                <c:pt idx="6">
                  <c:v>#N/A</c:v>
                </c:pt>
                <c:pt idx="7">
                  <c:v>4.54</c:v>
                </c:pt>
                <c:pt idx="8">
                  <c:v>#N/A</c:v>
                </c:pt>
                <c:pt idx="9">
                  <c:v>5.08</c:v>
                </c:pt>
              </c:numCache>
            </c:numRef>
          </c:val>
          <c:extLst>
            <c:ext xmlns:c16="http://schemas.microsoft.com/office/drawing/2014/chart" uri="{C3380CC4-5D6E-409C-BE32-E72D297353CC}">
              <c16:uniqueId val="{00000007-A8B4-4AB6-AA38-CD792DAAAEC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10.94</c:v>
                </c:pt>
                <c:pt idx="2">
                  <c:v>#N/A</c:v>
                </c:pt>
                <c:pt idx="3">
                  <c:v>10.94</c:v>
                </c:pt>
                <c:pt idx="4">
                  <c:v>#N/A</c:v>
                </c:pt>
                <c:pt idx="5">
                  <c:v>8.4600000000000009</c:v>
                </c:pt>
                <c:pt idx="6">
                  <c:v>#N/A</c:v>
                </c:pt>
                <c:pt idx="7">
                  <c:v>9.15</c:v>
                </c:pt>
                <c:pt idx="8">
                  <c:v>#N/A</c:v>
                </c:pt>
                <c:pt idx="9">
                  <c:v>8.8000000000000007</c:v>
                </c:pt>
              </c:numCache>
            </c:numRef>
          </c:val>
          <c:extLst>
            <c:ext xmlns:c16="http://schemas.microsoft.com/office/drawing/2014/chart" uri="{C3380CC4-5D6E-409C-BE32-E72D297353CC}">
              <c16:uniqueId val="{00000008-A8B4-4AB6-AA38-CD792DAAAEC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20.440000000000001</c:v>
                </c:pt>
                <c:pt idx="2">
                  <c:v>#N/A</c:v>
                </c:pt>
                <c:pt idx="3">
                  <c:v>20.49</c:v>
                </c:pt>
                <c:pt idx="4">
                  <c:v>#N/A</c:v>
                </c:pt>
                <c:pt idx="5">
                  <c:v>15.39</c:v>
                </c:pt>
                <c:pt idx="6">
                  <c:v>#N/A</c:v>
                </c:pt>
                <c:pt idx="7">
                  <c:v>18.61</c:v>
                </c:pt>
                <c:pt idx="8">
                  <c:v>#N/A</c:v>
                </c:pt>
                <c:pt idx="9">
                  <c:v>18.739999999999998</c:v>
                </c:pt>
              </c:numCache>
            </c:numRef>
          </c:val>
          <c:extLst>
            <c:ext xmlns:c16="http://schemas.microsoft.com/office/drawing/2014/chart" uri="{C3380CC4-5D6E-409C-BE32-E72D297353CC}">
              <c16:uniqueId val="{00000009-A8B4-4AB6-AA38-CD792DAAAE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313</c:v>
                </c:pt>
                <c:pt idx="5">
                  <c:v>315</c:v>
                </c:pt>
                <c:pt idx="8">
                  <c:v>312</c:v>
                </c:pt>
                <c:pt idx="11">
                  <c:v>359</c:v>
                </c:pt>
                <c:pt idx="14">
                  <c:v>356</c:v>
                </c:pt>
              </c:numCache>
            </c:numRef>
          </c:val>
          <c:extLst>
            <c:ext xmlns:c16="http://schemas.microsoft.com/office/drawing/2014/chart" uri="{C3380CC4-5D6E-409C-BE32-E72D297353CC}">
              <c16:uniqueId val="{00000000-8048-4B50-909B-577E526A35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48-4B50-909B-577E526A35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2</c:v>
                </c:pt>
                <c:pt idx="6">
                  <c:v>2</c:v>
                </c:pt>
                <c:pt idx="9">
                  <c:v>2</c:v>
                </c:pt>
                <c:pt idx="12">
                  <c:v>2</c:v>
                </c:pt>
              </c:numCache>
            </c:numRef>
          </c:val>
          <c:extLst>
            <c:ext xmlns:c16="http://schemas.microsoft.com/office/drawing/2014/chart" uri="{C3380CC4-5D6E-409C-BE32-E72D297353CC}">
              <c16:uniqueId val="{00000002-8048-4B50-909B-577E526A35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22</c:v>
                </c:pt>
                <c:pt idx="6">
                  <c:v>22</c:v>
                </c:pt>
                <c:pt idx="9">
                  <c:v>24</c:v>
                </c:pt>
                <c:pt idx="12">
                  <c:v>19</c:v>
                </c:pt>
              </c:numCache>
            </c:numRef>
          </c:val>
          <c:extLst>
            <c:ext xmlns:c16="http://schemas.microsoft.com/office/drawing/2014/chart" uri="{C3380CC4-5D6E-409C-BE32-E72D297353CC}">
              <c16:uniqueId val="{00000003-8048-4B50-909B-577E526A35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120</c:v>
                </c:pt>
                <c:pt idx="3">
                  <c:v>119</c:v>
                </c:pt>
                <c:pt idx="6">
                  <c:v>119</c:v>
                </c:pt>
                <c:pt idx="9">
                  <c:v>131</c:v>
                </c:pt>
                <c:pt idx="12">
                  <c:v>127</c:v>
                </c:pt>
              </c:numCache>
            </c:numRef>
          </c:val>
          <c:extLst>
            <c:ext xmlns:c16="http://schemas.microsoft.com/office/drawing/2014/chart" uri="{C3380CC4-5D6E-409C-BE32-E72D297353CC}">
              <c16:uniqueId val="{00000004-8048-4B50-909B-577E526A35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48-4B50-909B-577E526A35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48-4B50-909B-577E526A35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311</c:v>
                </c:pt>
                <c:pt idx="3">
                  <c:v>349</c:v>
                </c:pt>
                <c:pt idx="6">
                  <c:v>415</c:v>
                </c:pt>
                <c:pt idx="9">
                  <c:v>412</c:v>
                </c:pt>
                <c:pt idx="12">
                  <c:v>396</c:v>
                </c:pt>
              </c:numCache>
            </c:numRef>
          </c:val>
          <c:extLst>
            <c:ext xmlns:c16="http://schemas.microsoft.com/office/drawing/2014/chart" uri="{C3380CC4-5D6E-409C-BE32-E72D297353CC}">
              <c16:uniqueId val="{00000007-8048-4B50-909B-577E526A35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c:v>
                </c:pt>
                <c:pt idx="2">
                  <c:v>#N/A</c:v>
                </c:pt>
                <c:pt idx="3">
                  <c:v>#N/A</c:v>
                </c:pt>
                <c:pt idx="4">
                  <c:v>177</c:v>
                </c:pt>
                <c:pt idx="5">
                  <c:v>#N/A</c:v>
                </c:pt>
                <c:pt idx="6">
                  <c:v>#N/A</c:v>
                </c:pt>
                <c:pt idx="7">
                  <c:v>246</c:v>
                </c:pt>
                <c:pt idx="8">
                  <c:v>#N/A</c:v>
                </c:pt>
                <c:pt idx="9">
                  <c:v>#N/A</c:v>
                </c:pt>
                <c:pt idx="10">
                  <c:v>210</c:v>
                </c:pt>
                <c:pt idx="11">
                  <c:v>#N/A</c:v>
                </c:pt>
                <c:pt idx="12">
                  <c:v>#N/A</c:v>
                </c:pt>
                <c:pt idx="13">
                  <c:v>188</c:v>
                </c:pt>
                <c:pt idx="14">
                  <c:v>#N/A</c:v>
                </c:pt>
              </c:numCache>
            </c:numRef>
          </c:val>
          <c:smooth val="0"/>
          <c:extLst>
            <c:ext xmlns:c16="http://schemas.microsoft.com/office/drawing/2014/chart" uri="{C3380CC4-5D6E-409C-BE32-E72D297353CC}">
              <c16:uniqueId val="{00000008-8048-4B50-909B-577E526A35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4641</c:v>
                </c:pt>
                <c:pt idx="5">
                  <c:v>4644</c:v>
                </c:pt>
                <c:pt idx="8">
                  <c:v>4390</c:v>
                </c:pt>
                <c:pt idx="11">
                  <c:v>4259</c:v>
                </c:pt>
                <c:pt idx="14">
                  <c:v>4369</c:v>
                </c:pt>
              </c:numCache>
            </c:numRef>
          </c:val>
          <c:extLst>
            <c:ext xmlns:c16="http://schemas.microsoft.com/office/drawing/2014/chart" uri="{C3380CC4-5D6E-409C-BE32-E72D297353CC}">
              <c16:uniqueId val="{00000000-20E9-4BD2-A70B-8E276A1304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0E9-4BD2-A70B-8E276A1304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2217</c:v>
                </c:pt>
                <c:pt idx="5">
                  <c:v>2750</c:v>
                </c:pt>
                <c:pt idx="8">
                  <c:v>3026</c:v>
                </c:pt>
                <c:pt idx="11">
                  <c:v>3038</c:v>
                </c:pt>
                <c:pt idx="14">
                  <c:v>3005</c:v>
                </c:pt>
              </c:numCache>
            </c:numRef>
          </c:val>
          <c:extLst>
            <c:ext xmlns:c16="http://schemas.microsoft.com/office/drawing/2014/chart" uri="{C3380CC4-5D6E-409C-BE32-E72D297353CC}">
              <c16:uniqueId val="{00000002-20E9-4BD2-A70B-8E276A1304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E9-4BD2-A70B-8E276A1304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E9-4BD2-A70B-8E276A1304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10</c:v>
                </c:pt>
                <c:pt idx="6">
                  <c:v>9</c:v>
                </c:pt>
                <c:pt idx="9">
                  <c:v>2</c:v>
                </c:pt>
                <c:pt idx="12">
                  <c:v>2</c:v>
                </c:pt>
              </c:numCache>
            </c:numRef>
          </c:val>
          <c:extLst>
            <c:ext xmlns:c16="http://schemas.microsoft.com/office/drawing/2014/chart" uri="{C3380CC4-5D6E-409C-BE32-E72D297353CC}">
              <c16:uniqueId val="{00000005-20E9-4BD2-A70B-8E276A1304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420</c:v>
                </c:pt>
                <c:pt idx="3">
                  <c:v>424</c:v>
                </c:pt>
                <c:pt idx="6">
                  <c:v>414</c:v>
                </c:pt>
                <c:pt idx="9">
                  <c:v>436</c:v>
                </c:pt>
                <c:pt idx="12">
                  <c:v>406</c:v>
                </c:pt>
              </c:numCache>
            </c:numRef>
          </c:val>
          <c:extLst>
            <c:ext xmlns:c16="http://schemas.microsoft.com/office/drawing/2014/chart" uri="{C3380CC4-5D6E-409C-BE32-E72D297353CC}">
              <c16:uniqueId val="{00000006-20E9-4BD2-A70B-8E276A1304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133</c:v>
                </c:pt>
                <c:pt idx="3">
                  <c:v>121</c:v>
                </c:pt>
                <c:pt idx="6">
                  <c:v>101</c:v>
                </c:pt>
                <c:pt idx="9">
                  <c:v>81</c:v>
                </c:pt>
                <c:pt idx="12">
                  <c:v>99</c:v>
                </c:pt>
              </c:numCache>
            </c:numRef>
          </c:val>
          <c:extLst>
            <c:ext xmlns:c16="http://schemas.microsoft.com/office/drawing/2014/chart" uri="{C3380CC4-5D6E-409C-BE32-E72D297353CC}">
              <c16:uniqueId val="{00000007-20E9-4BD2-A70B-8E276A1304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1256</c:v>
                </c:pt>
                <c:pt idx="3">
                  <c:v>1207</c:v>
                </c:pt>
                <c:pt idx="6">
                  <c:v>1158</c:v>
                </c:pt>
                <c:pt idx="9">
                  <c:v>1152</c:v>
                </c:pt>
                <c:pt idx="12">
                  <c:v>1210</c:v>
                </c:pt>
              </c:numCache>
            </c:numRef>
          </c:val>
          <c:extLst>
            <c:ext xmlns:c16="http://schemas.microsoft.com/office/drawing/2014/chart" uri="{C3380CC4-5D6E-409C-BE32-E72D297353CC}">
              <c16:uniqueId val="{00000008-20E9-4BD2-A70B-8E276A1304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c:v>
                </c:pt>
                <c:pt idx="3">
                  <c:v>12</c:v>
                </c:pt>
                <c:pt idx="6">
                  <c:v>11</c:v>
                </c:pt>
                <c:pt idx="9">
                  <c:v>9</c:v>
                </c:pt>
                <c:pt idx="12">
                  <c:v>8</c:v>
                </c:pt>
              </c:numCache>
            </c:numRef>
          </c:val>
          <c:extLst>
            <c:ext xmlns:c16="http://schemas.microsoft.com/office/drawing/2014/chart" uri="{C3380CC4-5D6E-409C-BE32-E72D297353CC}">
              <c16:uniqueId val="{00000009-20E9-4BD2-A70B-8E276A1304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4560</c:v>
                </c:pt>
                <c:pt idx="3">
                  <c:v>4679</c:v>
                </c:pt>
                <c:pt idx="6">
                  <c:v>4482</c:v>
                </c:pt>
                <c:pt idx="9">
                  <c:v>4358</c:v>
                </c:pt>
                <c:pt idx="12">
                  <c:v>4286</c:v>
                </c:pt>
              </c:numCache>
            </c:numRef>
          </c:val>
          <c:extLst>
            <c:ext xmlns:c16="http://schemas.microsoft.com/office/drawing/2014/chart" uri="{C3380CC4-5D6E-409C-BE32-E72D297353CC}">
              <c16:uniqueId val="{0000000A-20E9-4BD2-A70B-8E276A1304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E9-4BD2-A70B-8E276A1304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2896</c:v>
                </c:pt>
                <c:pt idx="1">
                  <c:v>2697</c:v>
                </c:pt>
                <c:pt idx="2">
                  <c:v>2350</c:v>
                </c:pt>
              </c:numCache>
            </c:numRef>
          </c:val>
          <c:extLst>
            <c:ext xmlns:c16="http://schemas.microsoft.com/office/drawing/2014/chart" uri="{C3380CC4-5D6E-409C-BE32-E72D297353CC}">
              <c16:uniqueId val="{00000000-503C-4032-9172-367CCC2FFD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130</c:v>
                </c:pt>
                <c:pt idx="1">
                  <c:v>341</c:v>
                </c:pt>
                <c:pt idx="2">
                  <c:v>655</c:v>
                </c:pt>
              </c:numCache>
            </c:numRef>
          </c:val>
          <c:extLst>
            <c:ext xmlns:c16="http://schemas.microsoft.com/office/drawing/2014/chart" uri="{C3380CC4-5D6E-409C-BE32-E72D297353CC}">
              <c16:uniqueId val="{00000001-503C-4032-9172-367CCC2FFD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259</c:v>
                </c:pt>
                <c:pt idx="1">
                  <c:v>559</c:v>
                </c:pt>
                <c:pt idx="2">
                  <c:v>890</c:v>
                </c:pt>
              </c:numCache>
            </c:numRef>
          </c:val>
          <c:extLst>
            <c:ext xmlns:c16="http://schemas.microsoft.com/office/drawing/2014/chart" uri="{C3380CC4-5D6E-409C-BE32-E72D297353CC}">
              <c16:uniqueId val="{00000002-503C-4032-9172-367CCC2FFD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青森県田舎館村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元利償還金は、平成</a:t>
          </a:r>
          <a:r>
            <a:rPr lang="en-US" altLang="ja-JP" sz="1100" b="0" i="0">
              <a:solidFill>
                <a:schemeClr val="dk1"/>
              </a:solidFill>
              <a:effectLst/>
              <a:latin typeface="+mn-lt"/>
              <a:ea typeface="+mn-ea"/>
              <a:cs typeface="+mn-cs"/>
            </a:rPr>
            <a:t>15</a:t>
          </a:r>
          <a:r>
            <a:rPr lang="ja-JP" altLang="en-US" sz="1100" b="0" i="0">
              <a:solidFill>
                <a:schemeClr val="dk1"/>
              </a:solidFill>
              <a:effectLst/>
              <a:latin typeface="+mn-lt"/>
              <a:ea typeface="+mn-ea"/>
              <a:cs typeface="+mn-cs"/>
            </a:rPr>
            <a:t>年度に借り入れた臨時財政対策債の償還終了などの影響から減少に転じている。一方で、今後は川部操車場跡地整備事業の元金償還が開始することで増加が見込まれる。そのため、新規発行の抑制や交付税措置のある有利な地方債を活用しつつ、健全な財政運営に努めていく。</a:t>
          </a:r>
        </a:p>
        <a:p>
          <a:br>
            <a:rPr lang="ja-JP" altLang="en-US" sz="1400"/>
          </a:b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該当なし</a:t>
          </a:r>
          <a:endParaRPr lang="ja-JP" altLang="ja-JP" sz="1000">
            <a:solidFill>
              <a:srgbClr val="FF0000"/>
            </a:solidFill>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青森県田舎館村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ysClr val="windowText" lastClr="000000"/>
              </a:solidFill>
              <a:effectLst/>
              <a:latin typeface="+mn-lt"/>
              <a:ea typeface="+mn-ea"/>
              <a:cs typeface="+mn-cs"/>
            </a:rPr>
            <a:t>地方債残高は、令和</a:t>
          </a:r>
          <a:r>
            <a:rPr lang="en-US" altLang="ja-JP" sz="1100" b="0" i="0">
              <a:solidFill>
                <a:sysClr val="windowText" lastClr="000000"/>
              </a:solidFill>
              <a:effectLst/>
              <a:latin typeface="+mn-lt"/>
              <a:ea typeface="+mn-ea"/>
              <a:cs typeface="+mn-cs"/>
            </a:rPr>
            <a:t>4</a:t>
          </a:r>
          <a:r>
            <a:rPr lang="ja-JP" altLang="en-US" sz="1100" b="0" i="0">
              <a:solidFill>
                <a:sysClr val="windowText" lastClr="000000"/>
              </a:solidFill>
              <a:effectLst/>
              <a:latin typeface="+mn-lt"/>
              <a:ea typeface="+mn-ea"/>
              <a:cs typeface="+mn-cs"/>
            </a:rPr>
            <a:t>年度以降、事業の縮小に伴い起債発行額が抑制されたことから減少に転じたと考えられる。一方で、川部操車場跡地整備事業に伴う川部児童公園改修事業などの大型建設事業が続くことにより、再び増加に転じる見込みである。</a:t>
          </a:r>
        </a:p>
        <a:p>
          <a:r>
            <a:rPr kumimoji="1" lang="ja-JP" altLang="ja-JP" sz="1100">
              <a:solidFill>
                <a:sysClr val="windowText" lastClr="000000"/>
              </a:solidFill>
              <a:effectLst/>
              <a:latin typeface="+mn-lt"/>
              <a:ea typeface="+mn-ea"/>
              <a:cs typeface="+mn-cs"/>
            </a:rPr>
            <a:t>また、退職手当負担見込額については、今後も同水準で推移するものと考えられる。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引き続き、積立てに努めながら、将来世代の負担が過度にならない健全な財政運営を図る。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青森県田舎館村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基金全体で大きな割合を占める財政調整基金については、行革、経費削減等により捻出した決算剰余金を</a:t>
          </a:r>
          <a:r>
            <a:rPr kumimoji="1" lang="en-US" altLang="ja-JP" sz="1100">
              <a:solidFill>
                <a:sysClr val="windowText" lastClr="000000"/>
              </a:solidFill>
              <a:effectLst/>
              <a:latin typeface="+mn-lt"/>
              <a:ea typeface="+mn-ea"/>
              <a:cs typeface="+mn-cs"/>
            </a:rPr>
            <a:t>448,928</a:t>
          </a:r>
          <a:r>
            <a:rPr kumimoji="1" lang="ja-JP" altLang="ja-JP" sz="1100">
              <a:solidFill>
                <a:sysClr val="windowText" lastClr="000000"/>
              </a:solidFill>
              <a:effectLst/>
              <a:latin typeface="+mn-lt"/>
              <a:ea typeface="+mn-ea"/>
              <a:cs typeface="+mn-cs"/>
            </a:rPr>
            <a:t>千円を積み立てたものの、財源調整のため</a:t>
          </a:r>
          <a:r>
            <a:rPr kumimoji="1" lang="en-US" altLang="ja-JP" sz="1100">
              <a:solidFill>
                <a:sysClr val="windowText" lastClr="000000"/>
              </a:solidFill>
              <a:effectLst/>
              <a:latin typeface="+mn-lt"/>
              <a:ea typeface="+mn-ea"/>
              <a:cs typeface="+mn-cs"/>
            </a:rPr>
            <a:t>800,000</a:t>
          </a:r>
          <a:r>
            <a:rPr kumimoji="1" lang="ja-JP" altLang="ja-JP" sz="1100">
              <a:solidFill>
                <a:sysClr val="windowText" lastClr="000000"/>
              </a:solidFill>
              <a:effectLst/>
              <a:latin typeface="+mn-lt"/>
              <a:ea typeface="+mn-ea"/>
              <a:cs typeface="+mn-cs"/>
            </a:rPr>
            <a:t>千円を取り崩したことで前年度比約</a:t>
          </a:r>
          <a:r>
            <a:rPr kumimoji="1" lang="en-US" altLang="ja-JP" sz="1100">
              <a:solidFill>
                <a:sysClr val="windowText" lastClr="000000"/>
              </a:solidFill>
              <a:effectLst/>
              <a:latin typeface="+mn-lt"/>
              <a:ea typeface="+mn-ea"/>
              <a:cs typeface="+mn-cs"/>
            </a:rPr>
            <a:t>347,000</a:t>
          </a:r>
          <a:r>
            <a:rPr kumimoji="1" lang="ja-JP" altLang="ja-JP" sz="1100">
              <a:solidFill>
                <a:sysClr val="windowText" lastClr="000000"/>
              </a:solidFill>
              <a:effectLst/>
              <a:latin typeface="+mn-lt"/>
              <a:ea typeface="+mn-ea"/>
              <a:cs typeface="+mn-cs"/>
            </a:rPr>
            <a:t>千円の減となったが、減債基金、学校教育施設整備基金、公共施設等整備基金、その他特定目的基金については、必要な基金を積み立てたことにより合わせて約</a:t>
          </a:r>
          <a:r>
            <a:rPr kumimoji="1" lang="en-US" altLang="ja-JP" sz="1100">
              <a:solidFill>
                <a:sysClr val="windowText" lastClr="000000"/>
              </a:solidFill>
              <a:effectLst/>
              <a:latin typeface="+mn-lt"/>
              <a:ea typeface="+mn-ea"/>
              <a:cs typeface="+mn-cs"/>
            </a:rPr>
            <a:t>645,000</a:t>
          </a:r>
          <a:r>
            <a:rPr kumimoji="1" lang="ja-JP" altLang="ja-JP" sz="1100">
              <a:solidFill>
                <a:sysClr val="windowText" lastClr="000000"/>
              </a:solidFill>
              <a:effectLst/>
              <a:latin typeface="+mn-lt"/>
              <a:ea typeface="+mn-ea"/>
              <a:cs typeface="+mn-cs"/>
            </a:rPr>
            <a:t>千円の増となっており、基金全体の現在高としては前年度比約</a:t>
          </a:r>
          <a:r>
            <a:rPr kumimoji="1" lang="en-US" altLang="ja-JP" sz="1100">
              <a:solidFill>
                <a:sysClr val="windowText" lastClr="000000"/>
              </a:solidFill>
              <a:effectLst/>
              <a:latin typeface="+mn-lt"/>
              <a:ea typeface="+mn-ea"/>
              <a:cs typeface="+mn-cs"/>
            </a:rPr>
            <a:t>297,000</a:t>
          </a:r>
          <a:r>
            <a:rPr kumimoji="1" lang="ja-JP" altLang="ja-JP" sz="1100">
              <a:solidFill>
                <a:sysClr val="windowText" lastClr="000000"/>
              </a:solidFill>
              <a:effectLst/>
              <a:latin typeface="+mn-lt"/>
              <a:ea typeface="+mn-ea"/>
              <a:cs typeface="+mn-cs"/>
            </a:rPr>
            <a:t>千円の増となった。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将来の公共施設等の更新等に備えるため、公共施設等整備基金や学校教育施設整備基金に積み立てを実施していきたい</a:t>
          </a:r>
          <a:r>
            <a:rPr kumimoji="1" lang="ja-JP" altLang="ja-JP" sz="1100">
              <a:solidFill>
                <a:srgbClr val="FF0000"/>
              </a:solidFill>
              <a:effectLst/>
              <a:latin typeface="+mn-lt"/>
              <a:ea typeface="+mn-ea"/>
              <a:cs typeface="+mn-cs"/>
            </a:rPr>
            <a:t>。</a:t>
          </a:r>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公共施設等整備基金：公共施設等を整備する際の財源とする。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学校教育施設整備基金：学校教育施設を整備する際の財源とする。</a:t>
          </a:r>
          <a:endParaRPr kumimoji="1" lang="en-US" altLang="ja-JP" sz="105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災害対策基金：自然災害や感染症等の予防対策、復旧対策等を円滑に推進するための財源とする。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奨学基金：修学に意欲があるにもかかわらず、経済的理由によって修学困難な者に対して、奨学金を貸与し有能な人材を育成することを目的とする奨学金貸付業務の財源とする。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森林環境譲与税基金：森林整備及び木材利用の促進や普及啓発等に要する経費の財源とする。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公共施設等整備基金：公共施設等の将来の整備に備えて必要な基金を積み立てたことにより増加となっている。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学校教育施設整備基金：学校教育施設は老朽化が進んでいるため、将来の整備に備えて必要な基金を積み立てたことにより増加となっている。</a:t>
          </a:r>
          <a:endParaRPr lang="ja-JP" altLang="ja-JP" sz="105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災害対策基金：住民の生命・財産を守るため、必要な基金を積み立てたことにより増加となっている。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奨学基金：利子を積み立てたことによる微増となっている。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森林環境譲与税基金：森林環境譲与税を財源にした事業を実施し、その残金を積み立てたことにより微増となっている。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公共施設等整備基金：将来の公共施設等の整備に備える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学校教育施設整備基金：将来の学校教育施設の整備に備える</a:t>
          </a:r>
          <a:endParaRPr lang="ja-JP" altLang="ja-JP" sz="105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災害対策基金：自然災害や感染症等の対策に活用する。</a:t>
          </a:r>
          <a:endParaRPr kumimoji="1" lang="en-US" altLang="ja-JP" sz="1050">
            <a:solidFill>
              <a:sysClr val="windowText" lastClr="000000"/>
            </a:solidFill>
            <a:effectLst/>
            <a:latin typeface="+mn-lt"/>
            <a:ea typeface="+mn-ea"/>
            <a:cs typeface="+mn-cs"/>
          </a:endParaRPr>
        </a:p>
        <a:p>
          <a:r>
            <a:rPr kumimoji="1" lang="ja-JP" altLang="ja-JP" sz="1050">
              <a:solidFill>
                <a:sysClr val="windowText" lastClr="000000"/>
              </a:solidFill>
              <a:effectLst/>
              <a:latin typeface="+mn-lt"/>
              <a:ea typeface="+mn-ea"/>
              <a:cs typeface="+mn-cs"/>
            </a:rPr>
            <a:t>奨学基金：奨学金貸与事務の円滑な履行に備え、計画的な運用に努める。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森林環境譲与税基金：木材利用の促進や普及啓発に係る経費に活用する。</a:t>
          </a:r>
          <a:endParaRPr lang="ja-JP" altLang="ja-JP" sz="105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決算剰余金を</a:t>
          </a:r>
          <a:r>
            <a:rPr kumimoji="1" lang="en-US" altLang="ja-JP" sz="1100">
              <a:solidFill>
                <a:sysClr val="windowText" lastClr="000000"/>
              </a:solidFill>
              <a:effectLst/>
              <a:latin typeface="+mn-lt"/>
              <a:ea typeface="+mn-ea"/>
              <a:cs typeface="+mn-cs"/>
            </a:rPr>
            <a:t>448,928</a:t>
          </a:r>
          <a:r>
            <a:rPr kumimoji="1" lang="ja-JP" altLang="ja-JP" sz="1100">
              <a:solidFill>
                <a:sysClr val="windowText" lastClr="000000"/>
              </a:solidFill>
              <a:effectLst/>
              <a:latin typeface="+mn-lt"/>
              <a:ea typeface="+mn-ea"/>
              <a:cs typeface="+mn-cs"/>
            </a:rPr>
            <a:t>千円を積み立てたものの、財源調整のため</a:t>
          </a:r>
          <a:r>
            <a:rPr kumimoji="1" lang="en-US" altLang="ja-JP" sz="1100">
              <a:solidFill>
                <a:sysClr val="windowText" lastClr="000000"/>
              </a:solidFill>
              <a:effectLst/>
              <a:latin typeface="+mn-lt"/>
              <a:ea typeface="+mn-ea"/>
              <a:cs typeface="+mn-cs"/>
            </a:rPr>
            <a:t>800,000</a:t>
          </a:r>
          <a:r>
            <a:rPr kumimoji="1" lang="ja-JP" altLang="ja-JP" sz="1100">
              <a:solidFill>
                <a:sysClr val="windowText" lastClr="000000"/>
              </a:solidFill>
              <a:effectLst/>
              <a:latin typeface="+mn-lt"/>
              <a:ea typeface="+mn-ea"/>
              <a:cs typeface="+mn-cs"/>
            </a:rPr>
            <a:t>千円を取り崩したことで前年度比約</a:t>
          </a:r>
          <a:r>
            <a:rPr kumimoji="1" lang="en-US" altLang="ja-JP" sz="1100">
              <a:solidFill>
                <a:sysClr val="windowText" lastClr="000000"/>
              </a:solidFill>
              <a:effectLst/>
              <a:latin typeface="+mn-lt"/>
              <a:ea typeface="+mn-ea"/>
              <a:cs typeface="+mn-cs"/>
            </a:rPr>
            <a:t>347,000</a:t>
          </a:r>
          <a:r>
            <a:rPr kumimoji="1" lang="ja-JP" altLang="ja-JP" sz="1100">
              <a:solidFill>
                <a:sysClr val="windowText" lastClr="000000"/>
              </a:solidFill>
              <a:effectLst/>
              <a:latin typeface="+mn-lt"/>
              <a:ea typeface="+mn-ea"/>
              <a:cs typeface="+mn-cs"/>
            </a:rPr>
            <a:t>千円の減となった。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地方交付税の減、人口減少による税収減等で発生した財政需要等の対応として、一定程度の額を確保できている状況ではあるものの、引き継ぎ中長期的な視点に立ち、健全な財政運営に努めていく。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近年の大規模な建設事業に伴い地方債残高の増加が予想されることから、今後の繰上償還等の対応を見据えて積み立てを行った。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今後も地方債残高の増加が予想されることから、繰上償還等の対応を見据えて積み立てを検討する。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青森県田舎館村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7,239
7,228
22.35
5,514,222
4,960,433
533,796
2,847,079
4,285,599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近年は類似団体の平均値で推移している。人口減少に加え、農業従事者の高齢化や後継者不足により、税収増加を見込むことは難しい状況である。今後も少子高齢化の進行が予想される中で、移住・定住促進、企業誘致、人口減少対策を推進し、自主財源の確保に努めることで財政の健全化を図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前年度に比べ地方債の元利償還金が減少（△</a:t>
          </a:r>
          <a:r>
            <a:rPr lang="en-US" altLang="ja-JP" sz="1100" b="0" i="0">
              <a:solidFill>
                <a:schemeClr val="dk1"/>
              </a:solidFill>
              <a:effectLst/>
              <a:latin typeface="+mn-lt"/>
              <a:ea typeface="+mn-ea"/>
              <a:cs typeface="+mn-cs"/>
            </a:rPr>
            <a:t>16,176</a:t>
          </a:r>
          <a:r>
            <a:rPr lang="ja-JP" altLang="en-US" sz="1100" b="0" i="0">
              <a:solidFill>
                <a:schemeClr val="dk1"/>
              </a:solidFill>
              <a:effectLst/>
              <a:latin typeface="+mn-lt"/>
              <a:ea typeface="+mn-ea"/>
              <a:cs typeface="+mn-cs"/>
            </a:rPr>
            <a:t>千円）したことなどにより、経常収支比率は前年度と同程度の水準で推移している。今後は、川部操車場跡地整備事業に伴う元金償還の開始により増加が見込まれるため、さらに経常経費の徹底した見直しと自主財源の確保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46736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7569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62</xdr:row>
      <xdr:rowOff>145796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75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62</xdr:row>
      <xdr:rowOff>145796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7165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13208</xdr:rowOff>
    </xdr:from>
    <xdr:to>
      <xdr:col>11</xdr:col>
      <xdr:colOff>31750</xdr:colOff>
      <xdr:row>63</xdr:row>
      <xdr:rowOff>37084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71658"/>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12463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35323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前年度より</a:t>
          </a:r>
          <a:r>
            <a:rPr lang="en-US" altLang="ja-JP" sz="1100" b="0" i="0">
              <a:solidFill>
                <a:schemeClr val="dk1"/>
              </a:solidFill>
              <a:effectLst/>
              <a:latin typeface="+mn-lt"/>
              <a:ea typeface="+mn-ea"/>
              <a:cs typeface="+mn-cs"/>
            </a:rPr>
            <a:t>19,975</a:t>
          </a:r>
          <a:r>
            <a:rPr lang="ja-JP" altLang="en-US" sz="1100" b="0" i="0">
              <a:solidFill>
                <a:schemeClr val="dk1"/>
              </a:solidFill>
              <a:effectLst/>
              <a:latin typeface="+mn-lt"/>
              <a:ea typeface="+mn-ea"/>
              <a:cs typeface="+mn-cs"/>
            </a:rPr>
            <a:t>円増加したが、依然として類似団体の平均値を大きく下回る良好な水準を維持している。今後も引き続き適正な定員管理に努め、コスト削減を進める方針である。</a:t>
          </a:r>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122926</xdr:rowOff>
    </xdr:from>
    <xdr:to>
      <xdr:col>23</xdr:col>
      <xdr:colOff>133350</xdr:colOff>
      <xdr:row>80</xdr:row>
      <xdr:rowOff>171126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838926"/>
          <a:ext cx="838200" cy="4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110382</xdr:rowOff>
    </xdr:from>
    <xdr:to>
      <xdr:col>19</xdr:col>
      <xdr:colOff>133350</xdr:colOff>
      <xdr:row>80</xdr:row>
      <xdr:rowOff>122926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826382"/>
          <a:ext cx="889000" cy="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79226</xdr:rowOff>
    </xdr:from>
    <xdr:to>
      <xdr:col>15</xdr:col>
      <xdr:colOff>82550</xdr:colOff>
      <xdr:row>80</xdr:row>
      <xdr:rowOff>110382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795226"/>
          <a:ext cx="889000" cy="3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73988</xdr:rowOff>
    </xdr:from>
    <xdr:to>
      <xdr:col>11</xdr:col>
      <xdr:colOff>31750</xdr:colOff>
      <xdr:row>80</xdr:row>
      <xdr:rowOff>79226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789988"/>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120326</xdr:rowOff>
    </xdr:from>
    <xdr:to>
      <xdr:col>23</xdr:col>
      <xdr:colOff>184150</xdr:colOff>
      <xdr:row>81</xdr:row>
      <xdr:rowOff>50476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41603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5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72126</xdr:rowOff>
    </xdr:from>
    <xdr:to>
      <xdr:col>19</xdr:col>
      <xdr:colOff>184150</xdr:colOff>
      <xdr:row>81</xdr:row>
      <xdr:rowOff>2276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7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557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59582</xdr:rowOff>
    </xdr:from>
    <xdr:to>
      <xdr:col>15</xdr:col>
      <xdr:colOff>133350</xdr:colOff>
      <xdr:row>80</xdr:row>
      <xdr:rowOff>161182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7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171359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54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28426</xdr:rowOff>
    </xdr:from>
    <xdr:to>
      <xdr:col>11</xdr:col>
      <xdr:colOff>82550</xdr:colOff>
      <xdr:row>80</xdr:row>
      <xdr:rowOff>130026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7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140203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51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23188</xdr:rowOff>
    </xdr:from>
    <xdr:to>
      <xdr:col>7</xdr:col>
      <xdr:colOff>31750</xdr:colOff>
      <xdr:row>80</xdr:row>
      <xdr:rowOff>124788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7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134965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50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独自の給与カット等は行わず、団塊世代の退職に</a:t>
          </a:r>
          <a:r>
            <a:rPr lang="ja-JP" altLang="en-US" sz="1100" b="0" i="0">
              <a:solidFill>
                <a:sysClr val="windowText" lastClr="000000"/>
              </a:solidFill>
              <a:effectLst/>
              <a:latin typeface="+mn-lt"/>
              <a:ea typeface="+mn-ea"/>
              <a:cs typeface="+mn-cs"/>
            </a:rPr>
            <a:t>より年齢別職員構成比が主事級等若年層寄りに大幅に変化した結果、職員の平均年齢は</a:t>
          </a:r>
          <a:r>
            <a:rPr lang="en-US" altLang="ja-JP" sz="1100" b="0" i="0">
              <a:solidFill>
                <a:sysClr val="windowText" lastClr="000000"/>
              </a:solidFill>
              <a:effectLst/>
              <a:latin typeface="+mn-lt"/>
              <a:ea typeface="+mn-ea"/>
              <a:cs typeface="+mn-cs"/>
            </a:rPr>
            <a:t>39.8</a:t>
          </a:r>
          <a:r>
            <a:rPr lang="ja-JP" altLang="en-US" sz="1100" b="0" i="0">
              <a:solidFill>
                <a:sysClr val="windowText" lastClr="000000"/>
              </a:solidFill>
              <a:effectLst/>
              <a:latin typeface="+mn-lt"/>
              <a:ea typeface="+mn-ea"/>
              <a:cs typeface="+mn-cs"/>
            </a:rPr>
            <a:t>歳となった。ラスパイレス指数は類似団体平均値や全国平均値と比較して低い水準にあり、今後</a:t>
          </a:r>
          <a:r>
            <a:rPr lang="ja-JP" altLang="en-US" sz="1100" b="0" i="0">
              <a:solidFill>
                <a:schemeClr val="dk1"/>
              </a:solidFill>
              <a:effectLst/>
              <a:latin typeface="+mn-lt"/>
              <a:ea typeface="+mn-ea"/>
              <a:cs typeface="+mn-cs"/>
            </a:rPr>
            <a:t>も適正な給与制度の運用に努める。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160161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3637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160161</xdr:rowOff>
    </xdr:from>
    <xdr:to>
      <xdr:col>77</xdr:col>
      <xdr:colOff>44450</xdr:colOff>
      <xdr:row>84</xdr:row>
      <xdr:rowOff>69145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3905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84</xdr:row>
      <xdr:rowOff>69145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3100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83</xdr:row>
      <xdr:rowOff>79728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202834"/>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109361</xdr:rowOff>
    </xdr:from>
    <xdr:to>
      <xdr:col>77</xdr:col>
      <xdr:colOff>95250</xdr:colOff>
      <xdr:row>84</xdr:row>
      <xdr:rowOff>39511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人口</a:t>
          </a:r>
          <a:r>
            <a:rPr lang="en-US" altLang="ja-JP" sz="1100" b="0" i="0">
              <a:solidFill>
                <a:schemeClr val="dk1"/>
              </a:solidFill>
              <a:effectLst/>
              <a:latin typeface="+mn-lt"/>
              <a:ea typeface="+mn-ea"/>
              <a:cs typeface="+mn-cs"/>
            </a:rPr>
            <a:t>1,000</a:t>
          </a:r>
          <a:r>
            <a:rPr lang="ja-JP" altLang="en-US" sz="1100" b="0" i="0">
              <a:solidFill>
                <a:schemeClr val="dk1"/>
              </a:solidFill>
              <a:effectLst/>
              <a:latin typeface="+mn-lt"/>
              <a:ea typeface="+mn-ea"/>
              <a:cs typeface="+mn-cs"/>
            </a:rPr>
            <a:t>人当たりの職員数は、類似団体平均値と</a:t>
          </a:r>
          <a:r>
            <a:rPr lang="ja-JP" altLang="en-US" sz="1100" b="0" i="0">
              <a:solidFill>
                <a:sysClr val="windowText" lastClr="000000"/>
              </a:solidFill>
              <a:effectLst/>
              <a:latin typeface="+mn-lt"/>
              <a:ea typeface="+mn-ea"/>
              <a:cs typeface="+mn-cs"/>
            </a:rPr>
            <a:t>比較して低い水準にある。近年、多様化する住民ニーズや人口減少対策に対応するため、令和</a:t>
          </a:r>
          <a:r>
            <a:rPr lang="en-US" altLang="ja-JP" sz="1100" b="0" i="0">
              <a:solidFill>
                <a:sysClr val="windowText" lastClr="000000"/>
              </a:solidFill>
              <a:effectLst/>
              <a:latin typeface="+mn-lt"/>
              <a:ea typeface="+mn-ea"/>
              <a:cs typeface="+mn-cs"/>
            </a:rPr>
            <a:t>4</a:t>
          </a:r>
          <a:r>
            <a:rPr lang="ja-JP" altLang="en-US" sz="1100" b="0" i="0">
              <a:solidFill>
                <a:sysClr val="windowText" lastClr="000000"/>
              </a:solidFill>
              <a:effectLst/>
              <a:latin typeface="+mn-lt"/>
              <a:ea typeface="+mn-ea"/>
              <a:cs typeface="+mn-cs"/>
            </a:rPr>
            <a:t>年度に職員定数を</a:t>
          </a:r>
          <a:r>
            <a:rPr lang="en-US" altLang="ja-JP" sz="1100" b="0" i="0">
              <a:solidFill>
                <a:sysClr val="windowText" lastClr="000000"/>
              </a:solidFill>
              <a:effectLst/>
              <a:latin typeface="+mn-lt"/>
              <a:ea typeface="+mn-ea"/>
              <a:cs typeface="+mn-cs"/>
            </a:rPr>
            <a:t>93</a:t>
          </a:r>
          <a:r>
            <a:rPr lang="ja-JP" altLang="en-US" sz="1100" b="0" i="0">
              <a:solidFill>
                <a:sysClr val="windowText" lastClr="000000"/>
              </a:solidFill>
              <a:effectLst/>
              <a:latin typeface="+mn-lt"/>
              <a:ea typeface="+mn-ea"/>
              <a:cs typeface="+mn-cs"/>
            </a:rPr>
            <a:t>人から</a:t>
          </a:r>
          <a:r>
            <a:rPr lang="en-US" altLang="ja-JP" sz="1100" b="0" i="0">
              <a:solidFill>
                <a:sysClr val="windowText" lastClr="000000"/>
              </a:solidFill>
              <a:effectLst/>
              <a:latin typeface="+mn-lt"/>
              <a:ea typeface="+mn-ea"/>
              <a:cs typeface="+mn-cs"/>
            </a:rPr>
            <a:t>98</a:t>
          </a:r>
          <a:r>
            <a:rPr lang="ja-JP" altLang="en-US" sz="1100" b="0" i="0">
              <a:solidFill>
                <a:sysClr val="windowText" lastClr="000000"/>
              </a:solidFill>
              <a:effectLst/>
              <a:latin typeface="+mn-lt"/>
              <a:ea typeface="+mn-ea"/>
              <a:cs typeface="+mn-cs"/>
            </a:rPr>
            <a:t>人に増加させ、住民サービスの質の低下を防ぐための対応を進めている。今後は類似団体の平均水準で推移することが見込まれる。</a:t>
          </a:r>
          <a:br>
            <a:rPr lang="ja-JP" altLang="en-US" sz="1400">
              <a:solidFill>
                <a:sysClr val="windowText" lastClr="000000"/>
              </a:solidFill>
            </a:rPr>
          </a:br>
          <a:r>
            <a:rPr lang="ja-JP" altLang="en-US" sz="1100" b="0" i="0">
              <a:solidFill>
                <a:schemeClr val="dk1"/>
              </a:solidFill>
              <a:effectLst/>
              <a:latin typeface="+mn-lt"/>
              <a:ea typeface="+mn-ea"/>
              <a:cs typeface="+mn-cs"/>
            </a:rPr>
            <a:t>また、民間委託の活用などによる事務の効率化を検討しながら、適正な定員管理に努める。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170917</xdr:rowOff>
    </xdr:from>
    <xdr:to>
      <xdr:col>81</xdr:col>
      <xdr:colOff>44450</xdr:colOff>
      <xdr:row>59</xdr:row>
      <xdr:rowOff>11049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115017"/>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158369</xdr:rowOff>
    </xdr:from>
    <xdr:to>
      <xdr:col>77</xdr:col>
      <xdr:colOff>44450</xdr:colOff>
      <xdr:row>59</xdr:row>
      <xdr:rowOff>11049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0246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122174</xdr:rowOff>
    </xdr:from>
    <xdr:to>
      <xdr:col>72</xdr:col>
      <xdr:colOff>203200</xdr:colOff>
      <xdr:row>58</xdr:row>
      <xdr:rowOff>158369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06627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114453</xdr:rowOff>
    </xdr:from>
    <xdr:to>
      <xdr:col>68</xdr:col>
      <xdr:colOff>152400</xdr:colOff>
      <xdr:row>58</xdr:row>
      <xdr:rowOff>122174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058553"/>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120117</xdr:rowOff>
    </xdr:from>
    <xdr:to>
      <xdr:col>81</xdr:col>
      <xdr:colOff>95250</xdr:colOff>
      <xdr:row>59</xdr:row>
      <xdr:rowOff>50267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0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41394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8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131699</xdr:rowOff>
    </xdr:from>
    <xdr:to>
      <xdr:col>77</xdr:col>
      <xdr:colOff>95250</xdr:colOff>
      <xdr:row>59</xdr:row>
      <xdr:rowOff>61849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72026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44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107569</xdr:rowOff>
    </xdr:from>
    <xdr:to>
      <xdr:col>73</xdr:col>
      <xdr:colOff>44450</xdr:colOff>
      <xdr:row>59</xdr:row>
      <xdr:rowOff>37719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47896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2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71374</xdr:rowOff>
    </xdr:from>
    <xdr:to>
      <xdr:col>68</xdr:col>
      <xdr:colOff>203200</xdr:colOff>
      <xdr:row>59</xdr:row>
      <xdr:rowOff>1524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11701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7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63653</xdr:rowOff>
    </xdr:from>
    <xdr:to>
      <xdr:col>64</xdr:col>
      <xdr:colOff>152400</xdr:colOff>
      <xdr:row>58</xdr:row>
      <xdr:rowOff>165253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0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3980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77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地方債について、平成</a:t>
          </a:r>
          <a:r>
            <a:rPr lang="en-US" altLang="ja-JP" sz="1100" b="0" i="0">
              <a:solidFill>
                <a:schemeClr val="dk1"/>
              </a:solidFill>
              <a:effectLst/>
              <a:latin typeface="+mn-lt"/>
              <a:ea typeface="+mn-ea"/>
              <a:cs typeface="+mn-cs"/>
            </a:rPr>
            <a:t>15</a:t>
          </a:r>
          <a:r>
            <a:rPr lang="ja-JP" altLang="en-US" sz="1100" b="0" i="0">
              <a:solidFill>
                <a:schemeClr val="dk1"/>
              </a:solidFill>
              <a:effectLst/>
              <a:latin typeface="+mn-lt"/>
              <a:ea typeface="+mn-ea"/>
              <a:cs typeface="+mn-cs"/>
            </a:rPr>
            <a:t>年度臨時財政対策債の償還終了などの影響により、元利償還金の実質負担額は減少し、数値は前年度と同水準で推移し、類似団体の平均値を下回る状況にある。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今後は、川部操車場跡地整備事業の元金償還が開始されることに伴い、類似団体平均値を上回る数値となることが予想される。繰上償還の実施や、より計画的な起債発行、適正な企業会計繰出金の算定に取り組む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106892</xdr:rowOff>
    </xdr:from>
    <xdr:to>
      <xdr:col>81</xdr:col>
      <xdr:colOff>44450</xdr:colOff>
      <xdr:row>40</xdr:row>
      <xdr:rowOff>106892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64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26458</xdr:rowOff>
    </xdr:from>
    <xdr:to>
      <xdr:col>77</xdr:col>
      <xdr:colOff>44450</xdr:colOff>
      <xdr:row>40</xdr:row>
      <xdr:rowOff>106892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8445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67204</xdr:rowOff>
    </xdr:from>
    <xdr:to>
      <xdr:col>72</xdr:col>
      <xdr:colOff>203200</xdr:colOff>
      <xdr:row>40</xdr:row>
      <xdr:rowOff>26458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53754"/>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37042</xdr:rowOff>
    </xdr:from>
    <xdr:to>
      <xdr:col>68</xdr:col>
      <xdr:colOff>152400</xdr:colOff>
      <xdr:row>39</xdr:row>
      <xdr:rowOff>67204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2359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56092</xdr:rowOff>
    </xdr:from>
    <xdr:to>
      <xdr:col>81</xdr:col>
      <xdr:colOff>95250</xdr:colOff>
      <xdr:row>40</xdr:row>
      <xdr:rowOff>157692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72619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56092</xdr:rowOff>
    </xdr:from>
    <xdr:to>
      <xdr:col>77</xdr:col>
      <xdr:colOff>95250</xdr:colOff>
      <xdr:row>40</xdr:row>
      <xdr:rowOff>157692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167869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147108</xdr:rowOff>
    </xdr:from>
    <xdr:to>
      <xdr:col>73</xdr:col>
      <xdr:colOff>44450</xdr:colOff>
      <xdr:row>40</xdr:row>
      <xdr:rowOff>77258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87435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16404</xdr:rowOff>
    </xdr:from>
    <xdr:to>
      <xdr:col>68</xdr:col>
      <xdr:colOff>203200</xdr:colOff>
      <xdr:row>39</xdr:row>
      <xdr:rowOff>118004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128181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157692</xdr:rowOff>
    </xdr:from>
    <xdr:to>
      <xdr:col>64</xdr:col>
      <xdr:colOff>152400</xdr:colOff>
      <xdr:row>39</xdr:row>
      <xdr:rowOff>87842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98019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ysClr val="windowText" lastClr="000000"/>
              </a:solidFill>
              <a:effectLst/>
              <a:latin typeface="+mn-lt"/>
              <a:ea typeface="+mn-ea"/>
              <a:cs typeface="+mn-cs"/>
            </a:rPr>
            <a:t>地方債現在高が前年度比で減少</a:t>
          </a:r>
          <a:r>
            <a:rPr lang="ja-JP" altLang="en-US" sz="1100" b="0" i="0">
              <a:solidFill>
                <a:schemeClr val="dk1"/>
              </a:solidFill>
              <a:effectLst/>
              <a:latin typeface="+mn-lt"/>
              <a:ea typeface="+mn-ea"/>
              <a:cs typeface="+mn-cs"/>
            </a:rPr>
            <a:t>したことから、前年度と同様に良好な水準を維持している。今後も交付税措置が適用される有利な起債の活用や適正な定員管理を進め、将来世代の負担が過度にならないよう健全な財政運営に努める。</a:t>
          </a:r>
        </a:p>
        <a:p>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青森県田舎館村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7,239
7,228
22.35
5,514,222
4,960,433
533,796
2,847,079
4,285,599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類似団体の平均値で推移している。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今後も、指定管理者制度や民間委託の活用、適正な定員管理および給与制度の運用を推進し、人件費の抑制に努める。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20864</xdr:rowOff>
    </xdr:from>
    <xdr:to>
      <xdr:col>24</xdr:col>
      <xdr:colOff>25400</xdr:colOff>
      <xdr:row>35</xdr:row>
      <xdr:rowOff>66584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2161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166189</xdr:rowOff>
    </xdr:from>
    <xdr:to>
      <xdr:col>19</xdr:col>
      <xdr:colOff>187325</xdr:colOff>
      <xdr:row>35</xdr:row>
      <xdr:rowOff>20864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9548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74749</xdr:rowOff>
    </xdr:from>
    <xdr:to>
      <xdr:col>15</xdr:col>
      <xdr:colOff>98425</xdr:colOff>
      <xdr:row>34</xdr:row>
      <xdr:rowOff>166189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0404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74749</xdr:rowOff>
    </xdr:from>
    <xdr:to>
      <xdr:col>11</xdr:col>
      <xdr:colOff>9525</xdr:colOff>
      <xdr:row>35</xdr:row>
      <xdr:rowOff>151493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04049"/>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15784</xdr:rowOff>
    </xdr:from>
    <xdr:to>
      <xdr:col>24</xdr:col>
      <xdr:colOff>76200</xdr:colOff>
      <xdr:row>35</xdr:row>
      <xdr:rowOff>117384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32311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141514</xdr:rowOff>
    </xdr:from>
    <xdr:to>
      <xdr:col>20</xdr:col>
      <xdr:colOff>38100</xdr:colOff>
      <xdr:row>35</xdr:row>
      <xdr:rowOff>71664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81841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3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115389</xdr:rowOff>
    </xdr:from>
    <xdr:to>
      <xdr:col>15</xdr:col>
      <xdr:colOff>149225</xdr:colOff>
      <xdr:row>35</xdr:row>
      <xdr:rowOff>45539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55716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23949</xdr:rowOff>
    </xdr:from>
    <xdr:to>
      <xdr:col>11</xdr:col>
      <xdr:colOff>60325</xdr:colOff>
      <xdr:row>34</xdr:row>
      <xdr:rowOff>125549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135726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2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年度から令和</a:t>
          </a:r>
          <a:r>
            <a:rPr lang="en-US" altLang="ja-JP" sz="1100" b="0" i="0">
              <a:solidFill>
                <a:schemeClr val="dk1"/>
              </a:solidFill>
              <a:effectLst/>
              <a:latin typeface="+mn-lt"/>
              <a:ea typeface="+mn-ea"/>
              <a:cs typeface="+mn-cs"/>
            </a:rPr>
            <a:t>4</a:t>
          </a:r>
          <a:r>
            <a:rPr lang="ja-JP" altLang="en-US" sz="1100" b="0" i="0">
              <a:solidFill>
                <a:schemeClr val="dk1"/>
              </a:solidFill>
              <a:effectLst/>
              <a:latin typeface="+mn-lt"/>
              <a:ea typeface="+mn-ea"/>
              <a:cs typeface="+mn-cs"/>
            </a:rPr>
            <a:t>年度にかけて減少傾向にあったものの、物価高騰等の影響を受けて令和５年度から増加に転じている。今後も、各システム構築や保守、情報セキュリティ関係経費、さらに指定管理者制度や民間委託の活用などにより、物件費は増加する見込みである。このため、経費のより一層の精査や見直し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18</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0416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98425</xdr:rowOff>
    </xdr:from>
    <xdr:to>
      <xdr:col>78</xdr:col>
      <xdr:colOff>69850</xdr:colOff>
      <xdr:row>17</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013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98425</xdr:rowOff>
    </xdr:from>
    <xdr:to>
      <xdr:col>73</xdr:col>
      <xdr:colOff>180975</xdr:colOff>
      <xdr:row>17</xdr:row>
      <xdr:rowOff>146050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3013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31750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3060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19050</xdr:rowOff>
    </xdr:from>
    <xdr:to>
      <xdr:col>82</xdr:col>
      <xdr:colOff>158750</xdr:colOff>
      <xdr:row>18</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162577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47625</xdr:rowOff>
    </xdr:from>
    <xdr:to>
      <xdr:col>74</xdr:col>
      <xdr:colOff>31750</xdr:colOff>
      <xdr:row>17</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134002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152400</xdr:rowOff>
    </xdr:from>
    <xdr:to>
      <xdr:col>65</xdr:col>
      <xdr:colOff>53975</xdr:colOff>
      <xdr:row>18</xdr:row>
      <xdr:rowOff>82550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67327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保育所運営費や医療給付費などが年々増加傾向にある上、少子化対策の一環として村独自で実施している児童福祉対策により、類似団体の平均値を上回る状況となっている。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今後も様々な社会福祉課題への対応が求められることから、さらなる経費の増加が予想される。こうした状況を踏まえ、今後も適正な経費の執行に努める。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61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86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8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類似団体の平均水準で推移していたものの、令和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年度においてはこれを上回る結果となった。その要因として、下水道事業会計へ川部操車場跡地整備事業に伴う基準外繰出を実施したことが挙げられる。</a:t>
          </a:r>
          <a:br>
            <a:rPr lang="ja-JP" altLang="en-US" sz="1400"/>
          </a:br>
          <a:r>
            <a:rPr lang="ja-JP" altLang="en-US" sz="1100" b="0" i="0">
              <a:solidFill>
                <a:schemeClr val="dk1"/>
              </a:solidFill>
              <a:effectLst/>
              <a:latin typeface="+mn-lt"/>
              <a:ea typeface="+mn-ea"/>
              <a:cs typeface="+mn-cs"/>
            </a:rPr>
            <a:t>また、高齢化社会による医療費増加の影響を受け、国民健康保険、後期高齢者医療、介護保険特別会計への繰出金が増加すると予想される。この負担軽減に向け、保険料の適正化や徴収強化を図るとともに、保健事業や介護予防事業の推進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35560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9933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93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834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161290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83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補助費等に係る経常収支比率は増加傾向にあったが、令和６年度は前年度比</a:t>
          </a:r>
          <a:r>
            <a:rPr lang="en-US" altLang="ja-JP" sz="1100" b="0" i="0">
              <a:solidFill>
                <a:schemeClr val="dk1"/>
              </a:solidFill>
              <a:effectLst/>
              <a:latin typeface="+mn-lt"/>
              <a:ea typeface="+mn-ea"/>
              <a:cs typeface="+mn-cs"/>
            </a:rPr>
            <a:t>0.3</a:t>
          </a:r>
          <a:r>
            <a:rPr lang="ja-JP" altLang="en-US" sz="1100" b="0" i="0">
              <a:solidFill>
                <a:schemeClr val="dk1"/>
              </a:solidFill>
              <a:effectLst/>
              <a:latin typeface="+mn-lt"/>
              <a:ea typeface="+mn-ea"/>
              <a:cs typeface="+mn-cs"/>
            </a:rPr>
            <a:t>％減少した。その主な要因は、村の基幹産業である農林水産業関係の補助金見直しや、大型区画農地整備事業の工事完了である。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また、その他の補助費等についても、本来の負担や補助目的に基づき、対象経費や団体の精査・見直しを進める方針である。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132715</xdr:rowOff>
    </xdr:from>
    <xdr:to>
      <xdr:col>82</xdr:col>
      <xdr:colOff>107950</xdr:colOff>
      <xdr:row>35</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334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109855</xdr:rowOff>
    </xdr:from>
    <xdr:to>
      <xdr:col>78</xdr:col>
      <xdr:colOff>69850</xdr:colOff>
      <xdr:row>35</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106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109855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706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81915</xdr:rowOff>
    </xdr:from>
    <xdr:to>
      <xdr:col>82</xdr:col>
      <xdr:colOff>158750</xdr:colOff>
      <xdr:row>36</xdr:row>
      <xdr:rowOff>12065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98442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2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99060</xdr:rowOff>
    </xdr:from>
    <xdr:to>
      <xdr:col>78</xdr:col>
      <xdr:colOff>120650</xdr:colOff>
      <xdr:row>36</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39387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6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59055</xdr:rowOff>
    </xdr:from>
    <xdr:to>
      <xdr:col>74</xdr:col>
      <xdr:colOff>31750</xdr:colOff>
      <xdr:row>35</xdr:row>
      <xdr:rowOff>160655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lang="ja-JP" altLang="en-US" sz="1100" b="0" i="0">
              <a:solidFill>
                <a:schemeClr val="dk1"/>
              </a:solidFill>
              <a:effectLst/>
              <a:latin typeface="+mn-lt"/>
              <a:ea typeface="+mn-ea"/>
              <a:cs typeface="+mn-cs"/>
            </a:rPr>
            <a:t>平成</a:t>
          </a:r>
          <a:r>
            <a:rPr lang="en-US" altLang="ja-JP" sz="1100" b="0" i="0">
              <a:solidFill>
                <a:schemeClr val="dk1"/>
              </a:solidFill>
              <a:effectLst/>
              <a:latin typeface="+mn-lt"/>
              <a:ea typeface="+mn-ea"/>
              <a:cs typeface="+mn-cs"/>
            </a:rPr>
            <a:t>15</a:t>
          </a:r>
          <a:r>
            <a:rPr lang="ja-JP" altLang="en-US" sz="1100" b="0" i="0">
              <a:solidFill>
                <a:schemeClr val="dk1"/>
              </a:solidFill>
              <a:effectLst/>
              <a:latin typeface="+mn-lt"/>
              <a:ea typeface="+mn-ea"/>
              <a:cs typeface="+mn-cs"/>
            </a:rPr>
            <a:t>年度臨時財政対策債が償還終了したことなどにより、前年度比</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％の減少となった。また、類似団体平均と比較して</a:t>
          </a:r>
          <a:r>
            <a:rPr lang="en-US" altLang="ja-JP" sz="1100" b="0" i="0">
              <a:solidFill>
                <a:schemeClr val="dk1"/>
              </a:solidFill>
              <a:effectLst/>
              <a:latin typeface="+mn-lt"/>
              <a:ea typeface="+mn-ea"/>
              <a:cs typeface="+mn-cs"/>
            </a:rPr>
            <a:t>4.2</a:t>
          </a:r>
          <a:r>
            <a:rPr lang="ja-JP" altLang="en-US" sz="1100" b="0" i="0">
              <a:solidFill>
                <a:schemeClr val="dk1"/>
              </a:solidFill>
              <a:effectLst/>
              <a:latin typeface="+mn-lt"/>
              <a:ea typeface="+mn-ea"/>
              <a:cs typeface="+mn-cs"/>
            </a:rPr>
            <a:t>％下回っている。</a:t>
          </a:r>
          <a:endParaRPr lang="en-US" altLang="ja-JP"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今後も将来世代への過度な負担を避けるため、新規発行債を抑制し、交付税措置が適用される有利な地方債の発行に努め、削減を図る。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43180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35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73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134620</xdr:rowOff>
    </xdr:from>
    <xdr:to>
      <xdr:col>15</xdr:col>
      <xdr:colOff>98425</xdr:colOff>
      <xdr:row>76</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9337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134620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981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83820</xdr:rowOff>
    </xdr:from>
    <xdr:to>
      <xdr:col>11</xdr:col>
      <xdr:colOff>60325</xdr:colOff>
      <xdr:row>76</xdr:row>
      <xdr:rowOff>13970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前年度比で</a:t>
          </a:r>
          <a:r>
            <a:rPr lang="en-US" altLang="ja-JP" sz="1100" b="0" i="0">
              <a:solidFill>
                <a:schemeClr val="dk1"/>
              </a:solidFill>
              <a:effectLst/>
              <a:latin typeface="+mn-lt"/>
              <a:ea typeface="+mn-ea"/>
              <a:cs typeface="+mn-cs"/>
            </a:rPr>
            <a:t>2.5</a:t>
          </a:r>
          <a:r>
            <a:rPr lang="ja-JP" altLang="en-US" sz="1100" b="0" i="0">
              <a:solidFill>
                <a:schemeClr val="dk1"/>
              </a:solidFill>
              <a:effectLst/>
              <a:latin typeface="+mn-lt"/>
              <a:ea typeface="+mn-ea"/>
              <a:cs typeface="+mn-cs"/>
            </a:rPr>
            <a:t>％増加し、類似団体の平均値を上回る水準で推移している。今後、多様化する住民サービスに対応するため、サービスの質を維持しつつ、普通会計のみならず特別会計や企業会計においても、さらなる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157480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6388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35561</xdr:rowOff>
    </xdr:from>
    <xdr:to>
      <xdr:col>78</xdr:col>
      <xdr:colOff>69850</xdr:colOff>
      <xdr:row>77</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372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77</xdr:row>
      <xdr:rowOff>35561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038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73661</xdr:rowOff>
    </xdr:from>
    <xdr:to>
      <xdr:col>69</xdr:col>
      <xdr:colOff>92075</xdr:colOff>
      <xdr:row>78</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03861"/>
          <a:ext cx="8890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78757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156211</xdr:rowOff>
    </xdr:from>
    <xdr:to>
      <xdr:col>74</xdr:col>
      <xdr:colOff>31750</xdr:colOff>
      <xdr:row>77</xdr:row>
      <xdr:rowOff>86361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71138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22861</xdr:rowOff>
    </xdr:from>
    <xdr:to>
      <xdr:col>69</xdr:col>
      <xdr:colOff>142875</xdr:colOff>
      <xdr:row>76</xdr:row>
      <xdr:rowOff>124461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109238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152400</xdr:rowOff>
    </xdr:from>
    <xdr:to>
      <xdr:col>65</xdr:col>
      <xdr:colOff>53975</xdr:colOff>
      <xdr:row>78</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67327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青森県田舎館村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107517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97340</xdr:rowOff>
    </xdr:from>
    <xdr:to>
      <xdr:col>29</xdr:col>
      <xdr:colOff>127000</xdr:colOff>
      <xdr:row>19</xdr:row>
      <xdr:rowOff>133619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02515"/>
          <a:ext cx="647700" cy="36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133619</xdr:rowOff>
    </xdr:from>
    <xdr:to>
      <xdr:col>26</xdr:col>
      <xdr:colOff>50800</xdr:colOff>
      <xdr:row>19</xdr:row>
      <xdr:rowOff>168718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38794"/>
          <a:ext cx="698500" cy="35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168718</xdr:rowOff>
    </xdr:from>
    <xdr:to>
      <xdr:col>22</xdr:col>
      <xdr:colOff>114300</xdr:colOff>
      <xdr:row>20</xdr:row>
      <xdr:rowOff>22574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73893"/>
          <a:ext cx="698500" cy="25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13910</xdr:rowOff>
    </xdr:from>
    <xdr:to>
      <xdr:col>18</xdr:col>
      <xdr:colOff>177800</xdr:colOff>
      <xdr:row>20</xdr:row>
      <xdr:rowOff>22574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490535"/>
          <a:ext cx="698500" cy="8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46540</xdr:rowOff>
    </xdr:from>
    <xdr:to>
      <xdr:col>29</xdr:col>
      <xdr:colOff>177800</xdr:colOff>
      <xdr:row>19</xdr:row>
      <xdr:rowOff>148140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51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126567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6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82819</xdr:rowOff>
    </xdr:from>
    <xdr:to>
      <xdr:col>26</xdr:col>
      <xdr:colOff>101600</xdr:colOff>
      <xdr:row>20</xdr:row>
      <xdr:rowOff>12969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87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169196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7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117918</xdr:rowOff>
    </xdr:from>
    <xdr:to>
      <xdr:col>22</xdr:col>
      <xdr:colOff>165100</xdr:colOff>
      <xdr:row>20</xdr:row>
      <xdr:rowOff>48068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2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32845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0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143224</xdr:rowOff>
    </xdr:from>
    <xdr:to>
      <xdr:col>19</xdr:col>
      <xdr:colOff>38100</xdr:colOff>
      <xdr:row>20</xdr:row>
      <xdr:rowOff>73374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4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58151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3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134560</xdr:rowOff>
    </xdr:from>
    <xdr:to>
      <xdr:col>15</xdr:col>
      <xdr:colOff>101600</xdr:colOff>
      <xdr:row>20</xdr:row>
      <xdr:rowOff>64710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3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49487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2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268808</xdr:rowOff>
    </xdr:from>
    <xdr:to>
      <xdr:col>29</xdr:col>
      <xdr:colOff>127000</xdr:colOff>
      <xdr:row>37</xdr:row>
      <xdr:rowOff>321101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393508"/>
          <a:ext cx="647700" cy="52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183159</xdr:rowOff>
    </xdr:from>
    <xdr:to>
      <xdr:col>26</xdr:col>
      <xdr:colOff>50800</xdr:colOff>
      <xdr:row>37</xdr:row>
      <xdr:rowOff>268808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307859"/>
          <a:ext cx="698500" cy="85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183159</xdr:rowOff>
    </xdr:from>
    <xdr:to>
      <xdr:col>22</xdr:col>
      <xdr:colOff>114300</xdr:colOff>
      <xdr:row>38</xdr:row>
      <xdr:rowOff>26912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07859"/>
          <a:ext cx="698500" cy="186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26912</xdr:rowOff>
    </xdr:from>
    <xdr:to>
      <xdr:col>18</xdr:col>
      <xdr:colOff>177800</xdr:colOff>
      <xdr:row>38</xdr:row>
      <xdr:rowOff>122675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494512"/>
          <a:ext cx="698500" cy="9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270301</xdr:rowOff>
    </xdr:from>
    <xdr:to>
      <xdr:col>29</xdr:col>
      <xdr:colOff>177800</xdr:colOff>
      <xdr:row>38</xdr:row>
      <xdr:rowOff>29001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95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242378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6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218008</xdr:rowOff>
    </xdr:from>
    <xdr:to>
      <xdr:col>26</xdr:col>
      <xdr:colOff>101600</xdr:colOff>
      <xdr:row>37</xdr:row>
      <xdr:rowOff>319608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4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304385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2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132359</xdr:rowOff>
    </xdr:from>
    <xdr:to>
      <xdr:col>22</xdr:col>
      <xdr:colOff>165100</xdr:colOff>
      <xdr:row>37</xdr:row>
      <xdr:rowOff>233959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57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218736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4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319012</xdr:rowOff>
    </xdr:from>
    <xdr:to>
      <xdr:col>19</xdr:col>
      <xdr:colOff>38100</xdr:colOff>
      <xdr:row>38</xdr:row>
      <xdr:rowOff>77712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43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62489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3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71875</xdr:rowOff>
    </xdr:from>
    <xdr:to>
      <xdr:col>15</xdr:col>
      <xdr:colOff>101600</xdr:colOff>
      <xdr:row>39</xdr:row>
      <xdr:rowOff>2025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39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158252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62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青森県田舎館村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7,239
7,228
22.35
5,514,222
4,960,433
533,796
2,847,079
4,285,599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156155</xdr:rowOff>
    </xdr:from>
    <xdr:to>
      <xdr:col>24</xdr:col>
      <xdr:colOff>63500</xdr:colOff>
      <xdr:row>39</xdr:row>
      <xdr:rowOff>14793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71255"/>
          <a:ext cx="8382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14793</xdr:rowOff>
    </xdr:from>
    <xdr:to>
      <xdr:col>19</xdr:col>
      <xdr:colOff>177800</xdr:colOff>
      <xdr:row>39</xdr:row>
      <xdr:rowOff>40090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701343"/>
          <a:ext cx="889000" cy="2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40090</xdr:rowOff>
    </xdr:from>
    <xdr:to>
      <xdr:col>15</xdr:col>
      <xdr:colOff>50800</xdr:colOff>
      <xdr:row>39</xdr:row>
      <xdr:rowOff>64372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726640"/>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44341</xdr:rowOff>
    </xdr:from>
    <xdr:to>
      <xdr:col>10</xdr:col>
      <xdr:colOff>114300</xdr:colOff>
      <xdr:row>39</xdr:row>
      <xdr:rowOff>64372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730891"/>
          <a:ext cx="8890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105355</xdr:rowOff>
    </xdr:from>
    <xdr:to>
      <xdr:col>24</xdr:col>
      <xdr:colOff>114300</xdr:colOff>
      <xdr:row>39</xdr:row>
      <xdr:rowOff>35505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62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20282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135443</xdr:rowOff>
    </xdr:from>
    <xdr:to>
      <xdr:col>20</xdr:col>
      <xdr:colOff>38100</xdr:colOff>
      <xdr:row>39</xdr:row>
      <xdr:rowOff>65593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5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56720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7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160740</xdr:rowOff>
    </xdr:from>
    <xdr:to>
      <xdr:col>15</xdr:col>
      <xdr:colOff>101600</xdr:colOff>
      <xdr:row>39</xdr:row>
      <xdr:rowOff>90890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82017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6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13572</xdr:rowOff>
    </xdr:from>
    <xdr:to>
      <xdr:col>10</xdr:col>
      <xdr:colOff>165100</xdr:colOff>
      <xdr:row>39</xdr:row>
      <xdr:rowOff>115172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70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106299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9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164991</xdr:rowOff>
    </xdr:from>
    <xdr:to>
      <xdr:col>6</xdr:col>
      <xdr:colOff>38100</xdr:colOff>
      <xdr:row>39</xdr:row>
      <xdr:rowOff>95141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86268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7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45799</xdr:rowOff>
    </xdr:from>
    <xdr:to>
      <xdr:col>24</xdr:col>
      <xdr:colOff>63500</xdr:colOff>
      <xdr:row>59</xdr:row>
      <xdr:rowOff>78832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61349"/>
          <a:ext cx="8382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78717</xdr:rowOff>
    </xdr:from>
    <xdr:to>
      <xdr:col>19</xdr:col>
      <xdr:colOff>177800</xdr:colOff>
      <xdr:row>59</xdr:row>
      <xdr:rowOff>78832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19426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78717</xdr:rowOff>
    </xdr:from>
    <xdr:to>
      <xdr:col>15</xdr:col>
      <xdr:colOff>50800</xdr:colOff>
      <xdr:row>59</xdr:row>
      <xdr:rowOff>89610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94267"/>
          <a:ext cx="889000" cy="1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89610</xdr:rowOff>
    </xdr:from>
    <xdr:to>
      <xdr:col>10</xdr:col>
      <xdr:colOff>114300</xdr:colOff>
      <xdr:row>59</xdr:row>
      <xdr:rowOff>104477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205160"/>
          <a:ext cx="889000" cy="1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166449</xdr:rowOff>
    </xdr:from>
    <xdr:to>
      <xdr:col>24</xdr:col>
      <xdr:colOff>114300</xdr:colOff>
      <xdr:row>59</xdr:row>
      <xdr:rowOff>96599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1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81376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1002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28032</xdr:rowOff>
    </xdr:from>
    <xdr:to>
      <xdr:col>20</xdr:col>
      <xdr:colOff>38100</xdr:colOff>
      <xdr:row>59</xdr:row>
      <xdr:rowOff>129632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120759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23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27917</xdr:rowOff>
    </xdr:from>
    <xdr:to>
      <xdr:col>15</xdr:col>
      <xdr:colOff>101600</xdr:colOff>
      <xdr:row>59</xdr:row>
      <xdr:rowOff>129517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4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120644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23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38810</xdr:rowOff>
    </xdr:from>
    <xdr:to>
      <xdr:col>10</xdr:col>
      <xdr:colOff>165100</xdr:colOff>
      <xdr:row>59</xdr:row>
      <xdr:rowOff>140410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131537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4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53677</xdr:rowOff>
    </xdr:from>
    <xdr:to>
      <xdr:col>6</xdr:col>
      <xdr:colOff>38100</xdr:colOff>
      <xdr:row>59</xdr:row>
      <xdr:rowOff>155277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146404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6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80003</xdr:rowOff>
    </xdr:from>
    <xdr:to>
      <xdr:col>24</xdr:col>
      <xdr:colOff>63500</xdr:colOff>
      <xdr:row>78</xdr:row>
      <xdr:rowOff>164161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3103"/>
          <a:ext cx="838200" cy="8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149056</xdr:rowOff>
    </xdr:from>
    <xdr:to>
      <xdr:col>19</xdr:col>
      <xdr:colOff>177800</xdr:colOff>
      <xdr:row>78</xdr:row>
      <xdr:rowOff>164161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22156"/>
          <a:ext cx="889000" cy="1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149056</xdr:rowOff>
    </xdr:from>
    <xdr:to>
      <xdr:col>15</xdr:col>
      <xdr:colOff>50800</xdr:colOff>
      <xdr:row>79</xdr:row>
      <xdr:rowOff>60099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2156"/>
          <a:ext cx="889000" cy="8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55607</xdr:rowOff>
    </xdr:from>
    <xdr:to>
      <xdr:col>10</xdr:col>
      <xdr:colOff>114300</xdr:colOff>
      <xdr:row>79</xdr:row>
      <xdr:rowOff>60099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600157"/>
          <a:ext cx="889000" cy="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29203</xdr:rowOff>
    </xdr:from>
    <xdr:to>
      <xdr:col>24</xdr:col>
      <xdr:colOff>114300</xdr:colOff>
      <xdr:row>78</xdr:row>
      <xdr:rowOff>130803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7630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113361</xdr:rowOff>
    </xdr:from>
    <xdr:to>
      <xdr:col>20</xdr:col>
      <xdr:colOff>38100</xdr:colOff>
      <xdr:row>79</xdr:row>
      <xdr:rowOff>43511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34638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98256</xdr:rowOff>
    </xdr:from>
    <xdr:to>
      <xdr:col>15</xdr:col>
      <xdr:colOff>101600</xdr:colOff>
      <xdr:row>79</xdr:row>
      <xdr:rowOff>28406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19533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9299</xdr:rowOff>
    </xdr:from>
    <xdr:to>
      <xdr:col>10</xdr:col>
      <xdr:colOff>165100</xdr:colOff>
      <xdr:row>79</xdr:row>
      <xdr:rowOff>110899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5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102026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4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4807</xdr:rowOff>
    </xdr:from>
    <xdr:to>
      <xdr:col>6</xdr:col>
      <xdr:colOff>38100</xdr:colOff>
      <xdr:row>79</xdr:row>
      <xdr:rowOff>106407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97534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4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124823</xdr:rowOff>
    </xdr:from>
    <xdr:to>
      <xdr:col>24</xdr:col>
      <xdr:colOff>63500</xdr:colOff>
      <xdr:row>95</xdr:row>
      <xdr:rowOff>154595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12573"/>
          <a:ext cx="838200" cy="2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124823</xdr:rowOff>
    </xdr:from>
    <xdr:to>
      <xdr:col>19</xdr:col>
      <xdr:colOff>177800</xdr:colOff>
      <xdr:row>95</xdr:row>
      <xdr:rowOff>138457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12573"/>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77009</xdr:rowOff>
    </xdr:from>
    <xdr:to>
      <xdr:col>15</xdr:col>
      <xdr:colOff>50800</xdr:colOff>
      <xdr:row>95</xdr:row>
      <xdr:rowOff>138457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64759"/>
          <a:ext cx="889000" cy="6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77009</xdr:rowOff>
    </xdr:from>
    <xdr:to>
      <xdr:col>10</xdr:col>
      <xdr:colOff>114300</xdr:colOff>
      <xdr:row>96</xdr:row>
      <xdr:rowOff>110513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64759"/>
          <a:ext cx="889000" cy="20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103795</xdr:rowOff>
    </xdr:from>
    <xdr:to>
      <xdr:col>24</xdr:col>
      <xdr:colOff>114300</xdr:colOff>
      <xdr:row>96</xdr:row>
      <xdr:rowOff>33945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82222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6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74023</xdr:rowOff>
    </xdr:from>
    <xdr:to>
      <xdr:col>20</xdr:col>
      <xdr:colOff>38100</xdr:colOff>
      <xdr:row>96</xdr:row>
      <xdr:rowOff>4173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6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20700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87657</xdr:rowOff>
    </xdr:from>
    <xdr:to>
      <xdr:col>15</xdr:col>
      <xdr:colOff>101600</xdr:colOff>
      <xdr:row>96</xdr:row>
      <xdr:rowOff>17807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34334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5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26209</xdr:rowOff>
    </xdr:from>
    <xdr:to>
      <xdr:col>10</xdr:col>
      <xdr:colOff>165100</xdr:colOff>
      <xdr:row>95</xdr:row>
      <xdr:rowOff>127809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1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144336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8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59713</xdr:rowOff>
    </xdr:from>
    <xdr:to>
      <xdr:col>6</xdr:col>
      <xdr:colOff>38100</xdr:colOff>
      <xdr:row>96</xdr:row>
      <xdr:rowOff>161313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24089</xdr:rowOff>
    </xdr:from>
    <xdr:to>
      <xdr:col>55</xdr:col>
      <xdr:colOff>0</xdr:colOff>
      <xdr:row>38</xdr:row>
      <xdr:rowOff>40307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39189"/>
          <a:ext cx="838200" cy="1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38305</xdr:rowOff>
    </xdr:from>
    <xdr:to>
      <xdr:col>50</xdr:col>
      <xdr:colOff>114300</xdr:colOff>
      <xdr:row>38</xdr:row>
      <xdr:rowOff>40307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53405"/>
          <a:ext cx="889000" cy="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38305</xdr:rowOff>
    </xdr:from>
    <xdr:to>
      <xdr:col>45</xdr:col>
      <xdr:colOff>177800</xdr:colOff>
      <xdr:row>38</xdr:row>
      <xdr:rowOff>65377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53405"/>
          <a:ext cx="889000" cy="2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32029</xdr:rowOff>
    </xdr:from>
    <xdr:to>
      <xdr:col>41</xdr:col>
      <xdr:colOff>50800</xdr:colOff>
      <xdr:row>38</xdr:row>
      <xdr:rowOff>65377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75679"/>
          <a:ext cx="889000" cy="20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144739</xdr:rowOff>
    </xdr:from>
    <xdr:to>
      <xdr:col>55</xdr:col>
      <xdr:colOff>50800</xdr:colOff>
      <xdr:row>38</xdr:row>
      <xdr:rowOff>74889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59666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0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160957</xdr:rowOff>
    </xdr:from>
    <xdr:to>
      <xdr:col>50</xdr:col>
      <xdr:colOff>165100</xdr:colOff>
      <xdr:row>38</xdr:row>
      <xdr:rowOff>91107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0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82234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9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158955</xdr:rowOff>
    </xdr:from>
    <xdr:to>
      <xdr:col>46</xdr:col>
      <xdr:colOff>38100</xdr:colOff>
      <xdr:row>38</xdr:row>
      <xdr:rowOff>89105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0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80232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14577</xdr:rowOff>
    </xdr:from>
    <xdr:to>
      <xdr:col>41</xdr:col>
      <xdr:colOff>101600</xdr:colOff>
      <xdr:row>38</xdr:row>
      <xdr:rowOff>116177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2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107304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62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152679</xdr:rowOff>
    </xdr:from>
    <xdr:to>
      <xdr:col>36</xdr:col>
      <xdr:colOff>165100</xdr:colOff>
      <xdr:row>37</xdr:row>
      <xdr:rowOff>82829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73956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1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143513</xdr:rowOff>
    </xdr:from>
    <xdr:to>
      <xdr:col>55</xdr:col>
      <xdr:colOff>0</xdr:colOff>
      <xdr:row>59</xdr:row>
      <xdr:rowOff>26150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87613"/>
          <a:ext cx="838200" cy="5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26150</xdr:rowOff>
    </xdr:from>
    <xdr:to>
      <xdr:col>50</xdr:col>
      <xdr:colOff>114300</xdr:colOff>
      <xdr:row>59</xdr:row>
      <xdr:rowOff>52734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141700"/>
          <a:ext cx="889000" cy="2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127439</xdr:rowOff>
    </xdr:from>
    <xdr:to>
      <xdr:col>45</xdr:col>
      <xdr:colOff>177800</xdr:colOff>
      <xdr:row>59</xdr:row>
      <xdr:rowOff>52734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71539"/>
          <a:ext cx="889000" cy="9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156390</xdr:rowOff>
    </xdr:from>
    <xdr:to>
      <xdr:col>41</xdr:col>
      <xdr:colOff>50800</xdr:colOff>
      <xdr:row>58</xdr:row>
      <xdr:rowOff>127439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29040"/>
          <a:ext cx="889000" cy="14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92713</xdr:rowOff>
    </xdr:from>
    <xdr:to>
      <xdr:col>55</xdr:col>
      <xdr:colOff>50800</xdr:colOff>
      <xdr:row>59</xdr:row>
      <xdr:rowOff>22863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3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7640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146800</xdr:rowOff>
    </xdr:from>
    <xdr:to>
      <xdr:col>50</xdr:col>
      <xdr:colOff>165100</xdr:colOff>
      <xdr:row>59</xdr:row>
      <xdr:rowOff>76950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68077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1934</xdr:rowOff>
    </xdr:from>
    <xdr:to>
      <xdr:col>46</xdr:col>
      <xdr:colOff>38100</xdr:colOff>
      <xdr:row>59</xdr:row>
      <xdr:rowOff>103534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11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94661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21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76639</xdr:rowOff>
    </xdr:from>
    <xdr:to>
      <xdr:col>41</xdr:col>
      <xdr:colOff>101600</xdr:colOff>
      <xdr:row>59</xdr:row>
      <xdr:rowOff>6789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169366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1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105590</xdr:rowOff>
    </xdr:from>
    <xdr:to>
      <xdr:col>36</xdr:col>
      <xdr:colOff>165100</xdr:colOff>
      <xdr:row>58</xdr:row>
      <xdr:rowOff>35740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26867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97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58113</xdr:rowOff>
    </xdr:from>
    <xdr:to>
      <xdr:col>55</xdr:col>
      <xdr:colOff>0</xdr:colOff>
      <xdr:row>78</xdr:row>
      <xdr:rowOff>81905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59763"/>
          <a:ext cx="838200" cy="19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81905</xdr:rowOff>
    </xdr:from>
    <xdr:to>
      <xdr:col>50</xdr:col>
      <xdr:colOff>114300</xdr:colOff>
      <xdr:row>78</xdr:row>
      <xdr:rowOff>115446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55005"/>
          <a:ext cx="889000" cy="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115446</xdr:rowOff>
    </xdr:from>
    <xdr:to>
      <xdr:col>45</xdr:col>
      <xdr:colOff>177800</xdr:colOff>
      <xdr:row>78</xdr:row>
      <xdr:rowOff>117841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88546"/>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145027</xdr:rowOff>
    </xdr:from>
    <xdr:to>
      <xdr:col>41</xdr:col>
      <xdr:colOff>50800</xdr:colOff>
      <xdr:row>78</xdr:row>
      <xdr:rowOff>117841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46677"/>
          <a:ext cx="889000" cy="14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7313</xdr:rowOff>
    </xdr:from>
    <xdr:to>
      <xdr:col>55</xdr:col>
      <xdr:colOff>50800</xdr:colOff>
      <xdr:row>77</xdr:row>
      <xdr:rowOff>108913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0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157190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31105</xdr:rowOff>
    </xdr:from>
    <xdr:to>
      <xdr:col>50</xdr:col>
      <xdr:colOff>165100</xdr:colOff>
      <xdr:row>78</xdr:row>
      <xdr:rowOff>132705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123832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9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64646</xdr:rowOff>
    </xdr:from>
    <xdr:to>
      <xdr:col>46</xdr:col>
      <xdr:colOff>38100</xdr:colOff>
      <xdr:row>78</xdr:row>
      <xdr:rowOff>166246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157373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67041</xdr:rowOff>
    </xdr:from>
    <xdr:to>
      <xdr:col>41</xdr:col>
      <xdr:colOff>101600</xdr:colOff>
      <xdr:row>78</xdr:row>
      <xdr:rowOff>168641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4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159768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3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94227</xdr:rowOff>
    </xdr:from>
    <xdr:to>
      <xdr:col>36</xdr:col>
      <xdr:colOff>165100</xdr:colOff>
      <xdr:row>78</xdr:row>
      <xdr:rowOff>24377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15504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8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169038</xdr:rowOff>
    </xdr:from>
    <xdr:to>
      <xdr:col>55</xdr:col>
      <xdr:colOff>0</xdr:colOff>
      <xdr:row>99</xdr:row>
      <xdr:rowOff>9525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71138"/>
          <a:ext cx="838200" cy="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169038</xdr:rowOff>
    </xdr:from>
    <xdr:to>
      <xdr:col>50</xdr:col>
      <xdr:colOff>114300</xdr:colOff>
      <xdr:row>99</xdr:row>
      <xdr:rowOff>12469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71138"/>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74896</xdr:rowOff>
    </xdr:from>
    <xdr:to>
      <xdr:col>45</xdr:col>
      <xdr:colOff>177800</xdr:colOff>
      <xdr:row>99</xdr:row>
      <xdr:rowOff>12469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76996"/>
          <a:ext cx="889000" cy="10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128319</xdr:rowOff>
    </xdr:from>
    <xdr:to>
      <xdr:col>41</xdr:col>
      <xdr:colOff>50800</xdr:colOff>
      <xdr:row>98</xdr:row>
      <xdr:rowOff>74896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58969"/>
          <a:ext cx="889000" cy="1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130175</xdr:rowOff>
    </xdr:from>
    <xdr:to>
      <xdr:col>55</xdr:col>
      <xdr:colOff>50800</xdr:colOff>
      <xdr:row>99</xdr:row>
      <xdr:rowOff>60325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9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45102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4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118238</xdr:rowOff>
    </xdr:from>
    <xdr:to>
      <xdr:col>50</xdr:col>
      <xdr:colOff>165100</xdr:colOff>
      <xdr:row>99</xdr:row>
      <xdr:rowOff>48388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39515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701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133119</xdr:rowOff>
    </xdr:from>
    <xdr:to>
      <xdr:col>46</xdr:col>
      <xdr:colOff>38100</xdr:colOff>
      <xdr:row>99</xdr:row>
      <xdr:rowOff>63269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3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54396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702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24096</xdr:rowOff>
    </xdr:from>
    <xdr:to>
      <xdr:col>41</xdr:col>
      <xdr:colOff>101600</xdr:colOff>
      <xdr:row>98</xdr:row>
      <xdr:rowOff>125696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2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116823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77519</xdr:rowOff>
    </xdr:from>
    <xdr:to>
      <xdr:col>36</xdr:col>
      <xdr:colOff>165100</xdr:colOff>
      <xdr:row>98</xdr:row>
      <xdr:rowOff>7669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24196</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8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97670</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4220"/>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97670</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84220"/>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46870</xdr:rowOff>
    </xdr:from>
    <xdr:to>
      <xdr:col>76</xdr:col>
      <xdr:colOff>165100</xdr:colOff>
      <xdr:row>39</xdr:row>
      <xdr:rowOff>148470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139597</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26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55127</xdr:rowOff>
    </xdr:from>
    <xdr:to>
      <xdr:col>85</xdr:col>
      <xdr:colOff>127000</xdr:colOff>
      <xdr:row>77</xdr:row>
      <xdr:rowOff>61350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256777"/>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55127</xdr:rowOff>
    </xdr:from>
    <xdr:to>
      <xdr:col>81</xdr:col>
      <xdr:colOff>50800</xdr:colOff>
      <xdr:row>77</xdr:row>
      <xdr:rowOff>55680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56777"/>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55680</xdr:rowOff>
    </xdr:from>
    <xdr:to>
      <xdr:col>76</xdr:col>
      <xdr:colOff>114300</xdr:colOff>
      <xdr:row>77</xdr:row>
      <xdr:rowOff>100861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57330"/>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100861</xdr:rowOff>
    </xdr:from>
    <xdr:to>
      <xdr:col>71</xdr:col>
      <xdr:colOff>177800</xdr:colOff>
      <xdr:row>77</xdr:row>
      <xdr:rowOff>126290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302511"/>
          <a:ext cx="889000" cy="2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10550</xdr:rowOff>
    </xdr:from>
    <xdr:to>
      <xdr:col>85</xdr:col>
      <xdr:colOff>177800</xdr:colOff>
      <xdr:row>77</xdr:row>
      <xdr:rowOff>112150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1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160427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9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4327</xdr:rowOff>
    </xdr:from>
    <xdr:to>
      <xdr:col>81</xdr:col>
      <xdr:colOff>101600</xdr:colOff>
      <xdr:row>77</xdr:row>
      <xdr:rowOff>105927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97054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4880</xdr:rowOff>
    </xdr:from>
    <xdr:to>
      <xdr:col>76</xdr:col>
      <xdr:colOff>165100</xdr:colOff>
      <xdr:row>77</xdr:row>
      <xdr:rowOff>106480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0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97607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50061</xdr:rowOff>
    </xdr:from>
    <xdr:to>
      <xdr:col>72</xdr:col>
      <xdr:colOff>38100</xdr:colOff>
      <xdr:row>77</xdr:row>
      <xdr:rowOff>151661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142788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75490</xdr:rowOff>
    </xdr:from>
    <xdr:to>
      <xdr:col>67</xdr:col>
      <xdr:colOff>101600</xdr:colOff>
      <xdr:row>78</xdr:row>
      <xdr:rowOff>5640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168217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46100</xdr:rowOff>
    </xdr:from>
    <xdr:to>
      <xdr:col>85</xdr:col>
      <xdr:colOff>127000</xdr:colOff>
      <xdr:row>97</xdr:row>
      <xdr:rowOff>120448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76750"/>
          <a:ext cx="838200" cy="7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120448</xdr:rowOff>
    </xdr:from>
    <xdr:to>
      <xdr:col>81</xdr:col>
      <xdr:colOff>50800</xdr:colOff>
      <xdr:row>98</xdr:row>
      <xdr:rowOff>54932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51098"/>
          <a:ext cx="889000" cy="10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54932</xdr:rowOff>
    </xdr:from>
    <xdr:to>
      <xdr:col>76</xdr:col>
      <xdr:colOff>114300</xdr:colOff>
      <xdr:row>99</xdr:row>
      <xdr:rowOff>24295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57032"/>
          <a:ext cx="889000" cy="1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24295</xdr:rowOff>
    </xdr:from>
    <xdr:to>
      <xdr:col>71</xdr:col>
      <xdr:colOff>177800</xdr:colOff>
      <xdr:row>99</xdr:row>
      <xdr:rowOff>42263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97845"/>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166750</xdr:rowOff>
    </xdr:from>
    <xdr:to>
      <xdr:col>85</xdr:col>
      <xdr:colOff>177800</xdr:colOff>
      <xdr:row>97</xdr:row>
      <xdr:rowOff>96900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18177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69648</xdr:rowOff>
    </xdr:from>
    <xdr:to>
      <xdr:col>81</xdr:col>
      <xdr:colOff>101600</xdr:colOff>
      <xdr:row>97</xdr:row>
      <xdr:rowOff>171248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162375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9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4132</xdr:rowOff>
    </xdr:from>
    <xdr:to>
      <xdr:col>76</xdr:col>
      <xdr:colOff>165100</xdr:colOff>
      <xdr:row>98</xdr:row>
      <xdr:rowOff>105732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0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96859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9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144945</xdr:rowOff>
    </xdr:from>
    <xdr:to>
      <xdr:col>72</xdr:col>
      <xdr:colOff>38100</xdr:colOff>
      <xdr:row>99</xdr:row>
      <xdr:rowOff>75095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4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66222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3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162913</xdr:rowOff>
    </xdr:from>
    <xdr:to>
      <xdr:col>67</xdr:col>
      <xdr:colOff>101600</xdr:colOff>
      <xdr:row>99</xdr:row>
      <xdr:rowOff>93063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84190</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705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24453</xdr:rowOff>
    </xdr:from>
    <xdr:to>
      <xdr:col>116</xdr:col>
      <xdr:colOff>63500</xdr:colOff>
      <xdr:row>59</xdr:row>
      <xdr:rowOff>25596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4000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25596</xdr:rowOff>
    </xdr:from>
    <xdr:to>
      <xdr:col>111</xdr:col>
      <xdr:colOff>177800</xdr:colOff>
      <xdr:row>59</xdr:row>
      <xdr:rowOff>26249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4114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26249</xdr:rowOff>
    </xdr:from>
    <xdr:to>
      <xdr:col>107</xdr:col>
      <xdr:colOff>50800</xdr:colOff>
      <xdr:row>59</xdr:row>
      <xdr:rowOff>28862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4179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27817</xdr:rowOff>
    </xdr:from>
    <xdr:to>
      <xdr:col>102</xdr:col>
      <xdr:colOff>114300</xdr:colOff>
      <xdr:row>59</xdr:row>
      <xdr:rowOff>28862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43367"/>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145103</xdr:rowOff>
    </xdr:from>
    <xdr:to>
      <xdr:col>116</xdr:col>
      <xdr:colOff>114300</xdr:colOff>
      <xdr:row>59</xdr:row>
      <xdr:rowOff>75253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60030</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146246</xdr:rowOff>
    </xdr:from>
    <xdr:to>
      <xdr:col>112</xdr:col>
      <xdr:colOff>38100</xdr:colOff>
      <xdr:row>59</xdr:row>
      <xdr:rowOff>76396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9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67523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8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146899</xdr:rowOff>
    </xdr:from>
    <xdr:to>
      <xdr:col>107</xdr:col>
      <xdr:colOff>101600</xdr:colOff>
      <xdr:row>59</xdr:row>
      <xdr:rowOff>77049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68176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8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149512</xdr:rowOff>
    </xdr:from>
    <xdr:to>
      <xdr:col>102</xdr:col>
      <xdr:colOff>165100</xdr:colOff>
      <xdr:row>59</xdr:row>
      <xdr:rowOff>79662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70789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8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148467</xdr:rowOff>
    </xdr:from>
    <xdr:to>
      <xdr:col>98</xdr:col>
      <xdr:colOff>38100</xdr:colOff>
      <xdr:row>59</xdr:row>
      <xdr:rowOff>78617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69744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8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119672</xdr:rowOff>
    </xdr:from>
    <xdr:to>
      <xdr:col>116</xdr:col>
      <xdr:colOff>63500</xdr:colOff>
      <xdr:row>75</xdr:row>
      <xdr:rowOff>144335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78422"/>
          <a:ext cx="838200" cy="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144335</xdr:rowOff>
    </xdr:from>
    <xdr:to>
      <xdr:col>111</xdr:col>
      <xdr:colOff>177800</xdr:colOff>
      <xdr:row>75</xdr:row>
      <xdr:rowOff>147205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03085"/>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147205</xdr:rowOff>
    </xdr:from>
    <xdr:to>
      <xdr:col>107</xdr:col>
      <xdr:colOff>50800</xdr:colOff>
      <xdr:row>75</xdr:row>
      <xdr:rowOff>166027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05955"/>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166027</xdr:rowOff>
    </xdr:from>
    <xdr:to>
      <xdr:col>102</xdr:col>
      <xdr:colOff>114300</xdr:colOff>
      <xdr:row>76</xdr:row>
      <xdr:rowOff>7302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024777"/>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68872</xdr:rowOff>
    </xdr:from>
    <xdr:to>
      <xdr:col>116</xdr:col>
      <xdr:colOff>114300</xdr:colOff>
      <xdr:row>75</xdr:row>
      <xdr:rowOff>170472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47299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93535</xdr:rowOff>
    </xdr:from>
    <xdr:to>
      <xdr:col>112</xdr:col>
      <xdr:colOff>38100</xdr:colOff>
      <xdr:row>76</xdr:row>
      <xdr:rowOff>23685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5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4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96406</xdr:rowOff>
    </xdr:from>
    <xdr:to>
      <xdr:col>107</xdr:col>
      <xdr:colOff>101600</xdr:colOff>
      <xdr:row>76</xdr:row>
      <xdr:rowOff>26557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551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17682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4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115227</xdr:rowOff>
    </xdr:from>
    <xdr:to>
      <xdr:col>102</xdr:col>
      <xdr:colOff>165100</xdr:colOff>
      <xdr:row>76</xdr:row>
      <xdr:rowOff>45377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36504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6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127953</xdr:rowOff>
    </xdr:from>
    <xdr:to>
      <xdr:col>98</xdr:col>
      <xdr:colOff>38100</xdr:colOff>
      <xdr:row>76</xdr:row>
      <xdr:rowOff>58102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86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49229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7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歳出決算総額は</a:t>
          </a:r>
          <a:r>
            <a:rPr lang="en-US" altLang="ja-JP" sz="1100" b="0" i="0">
              <a:solidFill>
                <a:schemeClr val="dk1"/>
              </a:solidFill>
              <a:effectLst/>
              <a:latin typeface="+mn-lt"/>
              <a:ea typeface="+mn-ea"/>
              <a:cs typeface="+mn-cs"/>
            </a:rPr>
            <a:t>4,960,433</a:t>
          </a:r>
          <a:r>
            <a:rPr lang="ja-JP" altLang="en-US" sz="1100" b="0" i="0">
              <a:solidFill>
                <a:schemeClr val="dk1"/>
              </a:solidFill>
              <a:effectLst/>
              <a:latin typeface="+mn-lt"/>
              <a:ea typeface="+mn-ea"/>
              <a:cs typeface="+mn-cs"/>
            </a:rPr>
            <a:t>千円であり、住民一人当たり</a:t>
          </a:r>
          <a:r>
            <a:rPr lang="en-US" altLang="ja-JP" sz="1100" b="0" i="0">
              <a:solidFill>
                <a:schemeClr val="dk1"/>
              </a:solidFill>
              <a:effectLst/>
              <a:latin typeface="+mn-lt"/>
              <a:ea typeface="+mn-ea"/>
              <a:cs typeface="+mn-cs"/>
            </a:rPr>
            <a:t>685,237</a:t>
          </a:r>
          <a:r>
            <a:rPr lang="ja-JP" altLang="en-US" sz="1100" b="0" i="0">
              <a:solidFill>
                <a:schemeClr val="dk1"/>
              </a:solidFill>
              <a:effectLst/>
              <a:latin typeface="+mn-lt"/>
              <a:ea typeface="+mn-ea"/>
              <a:cs typeface="+mn-cs"/>
            </a:rPr>
            <a:t>円である。主な構成項目である人件費は</a:t>
          </a:r>
          <a:r>
            <a:rPr lang="en-US" altLang="ja-JP" sz="1100" b="0" i="0">
              <a:solidFill>
                <a:schemeClr val="dk1"/>
              </a:solidFill>
              <a:effectLst/>
              <a:latin typeface="+mn-lt"/>
              <a:ea typeface="+mn-ea"/>
              <a:cs typeface="+mn-cs"/>
            </a:rPr>
            <a:t>96,401</a:t>
          </a:r>
          <a:r>
            <a:rPr lang="ja-JP" altLang="en-US" sz="1100" b="0" i="0">
              <a:solidFill>
                <a:schemeClr val="dk1"/>
              </a:solidFill>
              <a:effectLst/>
              <a:latin typeface="+mn-lt"/>
              <a:ea typeface="+mn-ea"/>
              <a:cs typeface="+mn-cs"/>
            </a:rPr>
            <a:t>円であり、類似団体平均値より低い水準にある。</a:t>
          </a:r>
          <a:br>
            <a:rPr lang="ja-JP" altLang="en-US"/>
          </a:br>
          <a:r>
            <a:rPr lang="ja-JP" altLang="en-US" sz="1100" b="0" i="0">
              <a:solidFill>
                <a:schemeClr val="dk1"/>
              </a:solidFill>
              <a:effectLst/>
              <a:latin typeface="+mn-lt"/>
              <a:ea typeface="+mn-ea"/>
              <a:cs typeface="+mn-cs"/>
            </a:rPr>
            <a:t>維持補修費は住民一人当たり</a:t>
          </a:r>
          <a:r>
            <a:rPr lang="en-US" altLang="ja-JP" sz="1100" b="0" i="0">
              <a:solidFill>
                <a:schemeClr val="dk1"/>
              </a:solidFill>
              <a:effectLst/>
              <a:latin typeface="+mn-lt"/>
              <a:ea typeface="+mn-ea"/>
              <a:cs typeface="+mn-cs"/>
            </a:rPr>
            <a:t>11,656</a:t>
          </a:r>
          <a:r>
            <a:rPr lang="ja-JP" altLang="en-US" sz="1100" b="0" i="0">
              <a:solidFill>
                <a:schemeClr val="dk1"/>
              </a:solidFill>
              <a:effectLst/>
              <a:latin typeface="+mn-lt"/>
              <a:ea typeface="+mn-ea"/>
              <a:cs typeface="+mn-cs"/>
            </a:rPr>
            <a:t>円であり、類似団体と比較すると低い水準であるが、前年度と比較して約</a:t>
          </a:r>
          <a:r>
            <a:rPr lang="en-US" altLang="ja-JP" sz="1100" b="0" i="0">
              <a:solidFill>
                <a:schemeClr val="dk1"/>
              </a:solidFill>
              <a:effectLst/>
              <a:latin typeface="+mn-lt"/>
              <a:ea typeface="+mn-ea"/>
              <a:cs typeface="+mn-cs"/>
            </a:rPr>
            <a:t>79.3</a:t>
          </a:r>
          <a:r>
            <a:rPr lang="ja-JP" altLang="en-US" sz="1100" b="0" i="0">
              <a:solidFill>
                <a:schemeClr val="dk1"/>
              </a:solidFill>
              <a:effectLst/>
              <a:latin typeface="+mn-lt"/>
              <a:ea typeface="+mn-ea"/>
              <a:cs typeface="+mn-cs"/>
            </a:rPr>
            <a:t>％増加している。この増加は豪雪に伴う除排雪関連経費の増加が影響したものと考えられる。令和</a:t>
          </a:r>
          <a:r>
            <a:rPr lang="en-US" altLang="ja-JP" sz="1100" b="0" i="0">
              <a:solidFill>
                <a:schemeClr val="dk1"/>
              </a:solidFill>
              <a:effectLst/>
              <a:latin typeface="+mn-lt"/>
              <a:ea typeface="+mn-ea"/>
              <a:cs typeface="+mn-cs"/>
            </a:rPr>
            <a:t>7</a:t>
          </a:r>
          <a:r>
            <a:rPr lang="ja-JP" altLang="en-US" sz="1100" b="0" i="0">
              <a:solidFill>
                <a:schemeClr val="dk1"/>
              </a:solidFill>
              <a:effectLst/>
              <a:latin typeface="+mn-lt"/>
              <a:ea typeface="+mn-ea"/>
              <a:cs typeface="+mn-cs"/>
            </a:rPr>
            <a:t>年度も豪雪となったことから、同水準で推移すると予想される。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普通建設事業費は住民一人当たり</a:t>
          </a:r>
          <a:r>
            <a:rPr lang="en-US" altLang="ja-JP" sz="1100" b="0" i="0">
              <a:solidFill>
                <a:schemeClr val="dk1"/>
              </a:solidFill>
              <a:effectLst/>
              <a:latin typeface="+mn-lt"/>
              <a:ea typeface="+mn-ea"/>
              <a:cs typeface="+mn-cs"/>
            </a:rPr>
            <a:t>77,665</a:t>
          </a:r>
          <a:r>
            <a:rPr lang="ja-JP" altLang="en-US" sz="1100" b="0" i="0">
              <a:solidFill>
                <a:schemeClr val="dk1"/>
              </a:solidFill>
              <a:effectLst/>
              <a:latin typeface="+mn-lt"/>
              <a:ea typeface="+mn-ea"/>
              <a:cs typeface="+mn-cs"/>
            </a:rPr>
            <a:t>円であり、類似団体と比較して低い水準であるが、川部操車場跡地整備事業等の影響により増加傾向にある。今後は、川部操車場跡地整備事業に伴う川部児童公園改修事業などの大型事業を控えているため、更なる増加が見込まれる。公共施設等総合管理計画に基づき、公共施設等の適正な管理運営に努める。</a:t>
          </a:r>
        </a:p>
        <a:p>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青森県田舎館村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7,239
7,228
22.35
5,514,222
4,960,433
533,796
2,847,079
4,285,599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151130</xdr:rowOff>
    </xdr:from>
    <xdr:to>
      <xdr:col>24</xdr:col>
      <xdr:colOff>63500</xdr:colOff>
      <xdr:row>39</xdr:row>
      <xdr:rowOff>49131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66230"/>
          <a:ext cx="838200" cy="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131209</xdr:rowOff>
    </xdr:from>
    <xdr:to>
      <xdr:col>19</xdr:col>
      <xdr:colOff>177800</xdr:colOff>
      <xdr:row>39</xdr:row>
      <xdr:rowOff>49131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646309"/>
          <a:ext cx="889000" cy="8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131209</xdr:rowOff>
    </xdr:from>
    <xdr:to>
      <xdr:col>15</xdr:col>
      <xdr:colOff>50800</xdr:colOff>
      <xdr:row>39</xdr:row>
      <xdr:rowOff>113574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646309"/>
          <a:ext cx="8890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83530</xdr:rowOff>
    </xdr:from>
    <xdr:to>
      <xdr:col>10</xdr:col>
      <xdr:colOff>114300</xdr:colOff>
      <xdr:row>39</xdr:row>
      <xdr:rowOff>113574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770080"/>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100330</xdr:rowOff>
    </xdr:from>
    <xdr:to>
      <xdr:col>24</xdr:col>
      <xdr:colOff>114300</xdr:colOff>
      <xdr:row>39</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15257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3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169781</xdr:rowOff>
    </xdr:from>
    <xdr:to>
      <xdr:col>20</xdr:col>
      <xdr:colOff>38100</xdr:colOff>
      <xdr:row>39</xdr:row>
      <xdr:rowOff>99931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6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91058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77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80409</xdr:rowOff>
    </xdr:from>
    <xdr:to>
      <xdr:col>15</xdr:col>
      <xdr:colOff>101600</xdr:colOff>
      <xdr:row>39</xdr:row>
      <xdr:rowOff>10559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1686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62774</xdr:rowOff>
    </xdr:from>
    <xdr:to>
      <xdr:col>10</xdr:col>
      <xdr:colOff>165100</xdr:colOff>
      <xdr:row>39</xdr:row>
      <xdr:rowOff>164374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4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155501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8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32730</xdr:rowOff>
    </xdr:from>
    <xdr:to>
      <xdr:col>6</xdr:col>
      <xdr:colOff>38100</xdr:colOff>
      <xdr:row>39</xdr:row>
      <xdr:rowOff>134330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125457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81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60090</xdr:rowOff>
    </xdr:from>
    <xdr:to>
      <xdr:col>24</xdr:col>
      <xdr:colOff>63500</xdr:colOff>
      <xdr:row>57</xdr:row>
      <xdr:rowOff>158097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32740"/>
          <a:ext cx="838200" cy="9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158097</xdr:rowOff>
    </xdr:from>
    <xdr:to>
      <xdr:col>19</xdr:col>
      <xdr:colOff>177800</xdr:colOff>
      <xdr:row>58</xdr:row>
      <xdr:rowOff>40553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30747"/>
          <a:ext cx="889000" cy="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40553</xdr:rowOff>
    </xdr:from>
    <xdr:to>
      <xdr:col>15</xdr:col>
      <xdr:colOff>50800</xdr:colOff>
      <xdr:row>58</xdr:row>
      <xdr:rowOff>73370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4653"/>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57347</xdr:rowOff>
    </xdr:from>
    <xdr:to>
      <xdr:col>10</xdr:col>
      <xdr:colOff>114300</xdr:colOff>
      <xdr:row>58</xdr:row>
      <xdr:rowOff>73370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29997"/>
          <a:ext cx="889000" cy="18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9290</xdr:rowOff>
    </xdr:from>
    <xdr:to>
      <xdr:col>24</xdr:col>
      <xdr:colOff>114300</xdr:colOff>
      <xdr:row>57</xdr:row>
      <xdr:rowOff>110890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159167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107297</xdr:rowOff>
    </xdr:from>
    <xdr:to>
      <xdr:col>20</xdr:col>
      <xdr:colOff>38100</xdr:colOff>
      <xdr:row>58</xdr:row>
      <xdr:rowOff>37447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28574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161203</xdr:rowOff>
    </xdr:from>
    <xdr:to>
      <xdr:col>15</xdr:col>
      <xdr:colOff>101600</xdr:colOff>
      <xdr:row>58</xdr:row>
      <xdr:rowOff>91353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82480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2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22570</xdr:rowOff>
    </xdr:from>
    <xdr:to>
      <xdr:col>10</xdr:col>
      <xdr:colOff>165100</xdr:colOff>
      <xdr:row>58</xdr:row>
      <xdr:rowOff>124170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6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115297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5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6547</xdr:rowOff>
    </xdr:from>
    <xdr:to>
      <xdr:col>6</xdr:col>
      <xdr:colOff>38100</xdr:colOff>
      <xdr:row>57</xdr:row>
      <xdr:rowOff>108147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99274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7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24181</xdr:rowOff>
    </xdr:from>
    <xdr:to>
      <xdr:col>24</xdr:col>
      <xdr:colOff>63500</xdr:colOff>
      <xdr:row>78</xdr:row>
      <xdr:rowOff>72651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97281"/>
          <a:ext cx="838200" cy="4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53777</xdr:rowOff>
    </xdr:from>
    <xdr:to>
      <xdr:col>19</xdr:col>
      <xdr:colOff>177800</xdr:colOff>
      <xdr:row>78</xdr:row>
      <xdr:rowOff>72651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426877"/>
          <a:ext cx="889000" cy="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45631</xdr:rowOff>
    </xdr:from>
    <xdr:to>
      <xdr:col>15</xdr:col>
      <xdr:colOff>50800</xdr:colOff>
      <xdr:row>78</xdr:row>
      <xdr:rowOff>53777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18731"/>
          <a:ext cx="889000" cy="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153865</xdr:rowOff>
    </xdr:from>
    <xdr:to>
      <xdr:col>10</xdr:col>
      <xdr:colOff>114300</xdr:colOff>
      <xdr:row>78</xdr:row>
      <xdr:rowOff>45631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55515"/>
          <a:ext cx="889000" cy="6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144831</xdr:rowOff>
    </xdr:from>
    <xdr:to>
      <xdr:col>24</xdr:col>
      <xdr:colOff>114300</xdr:colOff>
      <xdr:row>78</xdr:row>
      <xdr:rowOff>74981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123258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2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21851</xdr:rowOff>
    </xdr:from>
    <xdr:to>
      <xdr:col>20</xdr:col>
      <xdr:colOff>38100</xdr:colOff>
      <xdr:row>78</xdr:row>
      <xdr:rowOff>123451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114578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8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2977</xdr:rowOff>
    </xdr:from>
    <xdr:to>
      <xdr:col>15</xdr:col>
      <xdr:colOff>101600</xdr:colOff>
      <xdr:row>78</xdr:row>
      <xdr:rowOff>104577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95704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6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166281</xdr:rowOff>
    </xdr:from>
    <xdr:to>
      <xdr:col>10</xdr:col>
      <xdr:colOff>165100</xdr:colOff>
      <xdr:row>78</xdr:row>
      <xdr:rowOff>96431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87558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103065</xdr:rowOff>
    </xdr:from>
    <xdr:to>
      <xdr:col>6</xdr:col>
      <xdr:colOff>38100</xdr:colOff>
      <xdr:row>78</xdr:row>
      <xdr:rowOff>33215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24342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9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49842</xdr:rowOff>
    </xdr:from>
    <xdr:to>
      <xdr:col>24</xdr:col>
      <xdr:colOff>63500</xdr:colOff>
      <xdr:row>98</xdr:row>
      <xdr:rowOff>85967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51942"/>
          <a:ext cx="838200" cy="3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49842</xdr:rowOff>
    </xdr:from>
    <xdr:to>
      <xdr:col>19</xdr:col>
      <xdr:colOff>177800</xdr:colOff>
      <xdr:row>98</xdr:row>
      <xdr:rowOff>54759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51942"/>
          <a:ext cx="889000" cy="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54759</xdr:rowOff>
    </xdr:from>
    <xdr:to>
      <xdr:col>15</xdr:col>
      <xdr:colOff>50800</xdr:colOff>
      <xdr:row>98</xdr:row>
      <xdr:rowOff>68861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56859"/>
          <a:ext cx="889000" cy="1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68861</xdr:rowOff>
    </xdr:from>
    <xdr:to>
      <xdr:col>10</xdr:col>
      <xdr:colOff>114300</xdr:colOff>
      <xdr:row>98</xdr:row>
      <xdr:rowOff>112618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0961"/>
          <a:ext cx="889000" cy="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35167</xdr:rowOff>
    </xdr:from>
    <xdr:to>
      <xdr:col>24</xdr:col>
      <xdr:colOff>114300</xdr:colOff>
      <xdr:row>98</xdr:row>
      <xdr:rowOff>136767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3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121544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5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170492</xdr:rowOff>
    </xdr:from>
    <xdr:to>
      <xdr:col>20</xdr:col>
      <xdr:colOff>38100</xdr:colOff>
      <xdr:row>98</xdr:row>
      <xdr:rowOff>100642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91769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9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3959</xdr:rowOff>
    </xdr:from>
    <xdr:to>
      <xdr:col>15</xdr:col>
      <xdr:colOff>101600</xdr:colOff>
      <xdr:row>98</xdr:row>
      <xdr:rowOff>105559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96686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18061</xdr:rowOff>
    </xdr:from>
    <xdr:to>
      <xdr:col>10</xdr:col>
      <xdr:colOff>165100</xdr:colOff>
      <xdr:row>98</xdr:row>
      <xdr:rowOff>119661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110788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61818</xdr:rowOff>
    </xdr:from>
    <xdr:to>
      <xdr:col>6</xdr:col>
      <xdr:colOff>38100</xdr:colOff>
      <xdr:row>98</xdr:row>
      <xdr:rowOff>163418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154545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125984</xdr:rowOff>
    </xdr:from>
    <xdr:to>
      <xdr:col>55</xdr:col>
      <xdr:colOff>0</xdr:colOff>
      <xdr:row>37</xdr:row>
      <xdr:rowOff>147701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6963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147701</xdr:rowOff>
    </xdr:from>
    <xdr:to>
      <xdr:col>50</xdr:col>
      <xdr:colOff>114300</xdr:colOff>
      <xdr:row>37</xdr:row>
      <xdr:rowOff>151587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9135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151587</xdr:rowOff>
    </xdr:from>
    <xdr:to>
      <xdr:col>45</xdr:col>
      <xdr:colOff>177800</xdr:colOff>
      <xdr:row>37</xdr:row>
      <xdr:rowOff>154331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9523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146329</xdr:rowOff>
    </xdr:from>
    <xdr:to>
      <xdr:col>41</xdr:col>
      <xdr:colOff>50800</xdr:colOff>
      <xdr:row>37</xdr:row>
      <xdr:rowOff>154331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89979"/>
          <a:ext cx="8890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87444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75184</xdr:rowOff>
    </xdr:from>
    <xdr:to>
      <xdr:col>55</xdr:col>
      <xdr:colOff>50800</xdr:colOff>
      <xdr:row>38</xdr:row>
      <xdr:rowOff>5335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98061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7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96901</xdr:rowOff>
    </xdr:from>
    <xdr:to>
      <xdr:col>50</xdr:col>
      <xdr:colOff>165100</xdr:colOff>
      <xdr:row>38</xdr:row>
      <xdr:rowOff>27051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100787</xdr:rowOff>
    </xdr:from>
    <xdr:to>
      <xdr:col>46</xdr:col>
      <xdr:colOff>38100</xdr:colOff>
      <xdr:row>38</xdr:row>
      <xdr:rowOff>30938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444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103531</xdr:rowOff>
    </xdr:from>
    <xdr:to>
      <xdr:col>41</xdr:col>
      <xdr:colOff>101600</xdr:colOff>
      <xdr:row>38</xdr:row>
      <xdr:rowOff>33680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50208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22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95529</xdr:rowOff>
    </xdr:from>
    <xdr:to>
      <xdr:col>36</xdr:col>
      <xdr:colOff>165100</xdr:colOff>
      <xdr:row>38</xdr:row>
      <xdr:rowOff>25679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42206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1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118951</xdr:rowOff>
    </xdr:from>
    <xdr:to>
      <xdr:col>55</xdr:col>
      <xdr:colOff>0</xdr:colOff>
      <xdr:row>58</xdr:row>
      <xdr:rowOff>138942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63051"/>
          <a:ext cx="838200" cy="1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114272</xdr:rowOff>
    </xdr:from>
    <xdr:to>
      <xdr:col>50</xdr:col>
      <xdr:colOff>114300</xdr:colOff>
      <xdr:row>58</xdr:row>
      <xdr:rowOff>118951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58372"/>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114272</xdr:rowOff>
    </xdr:from>
    <xdr:to>
      <xdr:col>45</xdr:col>
      <xdr:colOff>177800</xdr:colOff>
      <xdr:row>58</xdr:row>
      <xdr:rowOff>122361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58372"/>
          <a:ext cx="889000" cy="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122361</xdr:rowOff>
    </xdr:from>
    <xdr:to>
      <xdr:col>41</xdr:col>
      <xdr:colOff>50800</xdr:colOff>
      <xdr:row>58</xdr:row>
      <xdr:rowOff>126647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66461"/>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88142</xdr:rowOff>
    </xdr:from>
    <xdr:to>
      <xdr:col>55</xdr:col>
      <xdr:colOff>50800</xdr:colOff>
      <xdr:row>59</xdr:row>
      <xdr:rowOff>18292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3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68151</xdr:rowOff>
    </xdr:from>
    <xdr:to>
      <xdr:col>50</xdr:col>
      <xdr:colOff>165100</xdr:colOff>
      <xdr:row>58</xdr:row>
      <xdr:rowOff>169751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1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160878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0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63472</xdr:rowOff>
    </xdr:from>
    <xdr:to>
      <xdr:col>46</xdr:col>
      <xdr:colOff>38100</xdr:colOff>
      <xdr:row>58</xdr:row>
      <xdr:rowOff>165072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156199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71561</xdr:rowOff>
    </xdr:from>
    <xdr:to>
      <xdr:col>41</xdr:col>
      <xdr:colOff>101600</xdr:colOff>
      <xdr:row>59</xdr:row>
      <xdr:rowOff>1711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1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164288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0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75847</xdr:rowOff>
    </xdr:from>
    <xdr:to>
      <xdr:col>36</xdr:col>
      <xdr:colOff>165100</xdr:colOff>
      <xdr:row>59</xdr:row>
      <xdr:rowOff>5997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168574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1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60627</xdr:rowOff>
    </xdr:from>
    <xdr:to>
      <xdr:col>55</xdr:col>
      <xdr:colOff>0</xdr:colOff>
      <xdr:row>78</xdr:row>
      <xdr:rowOff>61990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33727"/>
          <a:ext cx="8382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58031</xdr:rowOff>
    </xdr:from>
    <xdr:to>
      <xdr:col>50</xdr:col>
      <xdr:colOff>114300</xdr:colOff>
      <xdr:row>78</xdr:row>
      <xdr:rowOff>61990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31131"/>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58031</xdr:rowOff>
    </xdr:from>
    <xdr:to>
      <xdr:col>45</xdr:col>
      <xdr:colOff>177800</xdr:colOff>
      <xdr:row>78</xdr:row>
      <xdr:rowOff>77594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31131"/>
          <a:ext cx="889000" cy="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75454</xdr:rowOff>
    </xdr:from>
    <xdr:to>
      <xdr:col>41</xdr:col>
      <xdr:colOff>50800</xdr:colOff>
      <xdr:row>78</xdr:row>
      <xdr:rowOff>77594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48554"/>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9827</xdr:rowOff>
    </xdr:from>
    <xdr:to>
      <xdr:col>55</xdr:col>
      <xdr:colOff>50800</xdr:colOff>
      <xdr:row>78</xdr:row>
      <xdr:rowOff>111427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8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96204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11190</xdr:rowOff>
    </xdr:from>
    <xdr:to>
      <xdr:col>50</xdr:col>
      <xdr:colOff>165100</xdr:colOff>
      <xdr:row>78</xdr:row>
      <xdr:rowOff>112790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103917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7231</xdr:rowOff>
    </xdr:from>
    <xdr:to>
      <xdr:col>46</xdr:col>
      <xdr:colOff>38100</xdr:colOff>
      <xdr:row>78</xdr:row>
      <xdr:rowOff>108831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99958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7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26794</xdr:rowOff>
    </xdr:from>
    <xdr:to>
      <xdr:col>41</xdr:col>
      <xdr:colOff>101600</xdr:colOff>
      <xdr:row>78</xdr:row>
      <xdr:rowOff>128394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119521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9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24654</xdr:rowOff>
    </xdr:from>
    <xdr:to>
      <xdr:col>36</xdr:col>
      <xdr:colOff>165100</xdr:colOff>
      <xdr:row>78</xdr:row>
      <xdr:rowOff>126254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117381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9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7245</xdr:rowOff>
    </xdr:from>
    <xdr:to>
      <xdr:col>55</xdr:col>
      <xdr:colOff>0</xdr:colOff>
      <xdr:row>97</xdr:row>
      <xdr:rowOff>66229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66445"/>
          <a:ext cx="838200" cy="23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66229</xdr:rowOff>
    </xdr:from>
    <xdr:to>
      <xdr:col>50</xdr:col>
      <xdr:colOff>114300</xdr:colOff>
      <xdr:row>97</xdr:row>
      <xdr:rowOff>81187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96879"/>
          <a:ext cx="889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81187</xdr:rowOff>
    </xdr:from>
    <xdr:to>
      <xdr:col>45</xdr:col>
      <xdr:colOff>177800</xdr:colOff>
      <xdr:row>97</xdr:row>
      <xdr:rowOff>83812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11837"/>
          <a:ext cx="889000" cy="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83812</xdr:rowOff>
    </xdr:from>
    <xdr:to>
      <xdr:col>41</xdr:col>
      <xdr:colOff>50800</xdr:colOff>
      <xdr:row>97</xdr:row>
      <xdr:rowOff>114829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14462"/>
          <a:ext cx="889000" cy="3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127895</xdr:rowOff>
    </xdr:from>
    <xdr:to>
      <xdr:col>55</xdr:col>
      <xdr:colOff>50800</xdr:colOff>
      <xdr:row>96</xdr:row>
      <xdr:rowOff>58045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106322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9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15429</xdr:rowOff>
    </xdr:from>
    <xdr:to>
      <xdr:col>50</xdr:col>
      <xdr:colOff>165100</xdr:colOff>
      <xdr:row>97</xdr:row>
      <xdr:rowOff>117029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4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108156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3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30387</xdr:rowOff>
    </xdr:from>
    <xdr:to>
      <xdr:col>46</xdr:col>
      <xdr:colOff>38100</xdr:colOff>
      <xdr:row>97</xdr:row>
      <xdr:rowOff>131987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123114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33012</xdr:rowOff>
    </xdr:from>
    <xdr:to>
      <xdr:col>41</xdr:col>
      <xdr:colOff>101600</xdr:colOff>
      <xdr:row>97</xdr:row>
      <xdr:rowOff>134612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125739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64029</xdr:rowOff>
    </xdr:from>
    <xdr:to>
      <xdr:col>36</xdr:col>
      <xdr:colOff>165100</xdr:colOff>
      <xdr:row>97</xdr:row>
      <xdr:rowOff>165629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156756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8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116131</xdr:rowOff>
    </xdr:from>
    <xdr:to>
      <xdr:col>85</xdr:col>
      <xdr:colOff>127000</xdr:colOff>
      <xdr:row>38</xdr:row>
      <xdr:rowOff>2624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59781"/>
          <a:ext cx="838200" cy="5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2624</xdr:rowOff>
    </xdr:from>
    <xdr:to>
      <xdr:col>81</xdr:col>
      <xdr:colOff>50800</xdr:colOff>
      <xdr:row>38</xdr:row>
      <xdr:rowOff>16637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17724"/>
          <a:ext cx="8890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3584</xdr:rowOff>
    </xdr:from>
    <xdr:to>
      <xdr:col>76</xdr:col>
      <xdr:colOff>114300</xdr:colOff>
      <xdr:row>38</xdr:row>
      <xdr:rowOff>16637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18684"/>
          <a:ext cx="889000" cy="1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3584</xdr:rowOff>
    </xdr:from>
    <xdr:to>
      <xdr:col>71</xdr:col>
      <xdr:colOff>177800</xdr:colOff>
      <xdr:row>38</xdr:row>
      <xdr:rowOff>25514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18684"/>
          <a:ext cx="889000" cy="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65331</xdr:rowOff>
    </xdr:from>
    <xdr:to>
      <xdr:col>85</xdr:col>
      <xdr:colOff>177800</xdr:colOff>
      <xdr:row>37</xdr:row>
      <xdr:rowOff>166931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0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151708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123274</xdr:rowOff>
    </xdr:from>
    <xdr:to>
      <xdr:col>81</xdr:col>
      <xdr:colOff>101600</xdr:colOff>
      <xdr:row>38</xdr:row>
      <xdr:rowOff>53424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6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44551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5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137287</xdr:rowOff>
    </xdr:from>
    <xdr:to>
      <xdr:col>76</xdr:col>
      <xdr:colOff>165100</xdr:colOff>
      <xdr:row>38</xdr:row>
      <xdr:rowOff>67437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58564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124234</xdr:rowOff>
    </xdr:from>
    <xdr:to>
      <xdr:col>72</xdr:col>
      <xdr:colOff>38100</xdr:colOff>
      <xdr:row>38</xdr:row>
      <xdr:rowOff>54384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45511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6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146164</xdr:rowOff>
    </xdr:from>
    <xdr:to>
      <xdr:col>67</xdr:col>
      <xdr:colOff>101600</xdr:colOff>
      <xdr:row>38</xdr:row>
      <xdr:rowOff>76315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98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67441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8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87474</xdr:rowOff>
    </xdr:from>
    <xdr:to>
      <xdr:col>85</xdr:col>
      <xdr:colOff>127000</xdr:colOff>
      <xdr:row>57</xdr:row>
      <xdr:rowOff>15872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688674"/>
          <a:ext cx="838200" cy="9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87474</xdr:rowOff>
    </xdr:from>
    <xdr:to>
      <xdr:col>81</xdr:col>
      <xdr:colOff>50800</xdr:colOff>
      <xdr:row>57</xdr:row>
      <xdr:rowOff>7587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88674"/>
          <a:ext cx="889000" cy="9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57578</xdr:rowOff>
    </xdr:from>
    <xdr:to>
      <xdr:col>76</xdr:col>
      <xdr:colOff>114300</xdr:colOff>
      <xdr:row>57</xdr:row>
      <xdr:rowOff>7587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58778"/>
          <a:ext cx="889000" cy="12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24600</xdr:rowOff>
    </xdr:from>
    <xdr:to>
      <xdr:col>71</xdr:col>
      <xdr:colOff>177800</xdr:colOff>
      <xdr:row>56</xdr:row>
      <xdr:rowOff>57578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282900"/>
          <a:ext cx="889000" cy="37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136522</xdr:rowOff>
    </xdr:from>
    <xdr:to>
      <xdr:col>85</xdr:col>
      <xdr:colOff>177800</xdr:colOff>
      <xdr:row>57</xdr:row>
      <xdr:rowOff>66672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51449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5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36674</xdr:rowOff>
    </xdr:from>
    <xdr:to>
      <xdr:col>81</xdr:col>
      <xdr:colOff>101600</xdr:colOff>
      <xdr:row>56</xdr:row>
      <xdr:rowOff>138274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129401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128237</xdr:rowOff>
    </xdr:from>
    <xdr:to>
      <xdr:col>76</xdr:col>
      <xdr:colOff>165100</xdr:colOff>
      <xdr:row>57</xdr:row>
      <xdr:rowOff>58387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49514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2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6778</xdr:rowOff>
    </xdr:from>
    <xdr:to>
      <xdr:col>72</xdr:col>
      <xdr:colOff>38100</xdr:colOff>
      <xdr:row>56</xdr:row>
      <xdr:rowOff>108378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99505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0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145250</xdr:rowOff>
    </xdr:from>
    <xdr:to>
      <xdr:col>67</xdr:col>
      <xdr:colOff>101600</xdr:colOff>
      <xdr:row>54</xdr:row>
      <xdr:rowOff>75400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2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91927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00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97670</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42220"/>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97670</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42220"/>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46870</xdr:rowOff>
    </xdr:from>
    <xdr:to>
      <xdr:col>76</xdr:col>
      <xdr:colOff>165100</xdr:colOff>
      <xdr:row>79</xdr:row>
      <xdr:rowOff>148470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139597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68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55127</xdr:rowOff>
    </xdr:from>
    <xdr:to>
      <xdr:col>85</xdr:col>
      <xdr:colOff>127000</xdr:colOff>
      <xdr:row>97</xdr:row>
      <xdr:rowOff>61350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85777"/>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55127</xdr:rowOff>
    </xdr:from>
    <xdr:to>
      <xdr:col>81</xdr:col>
      <xdr:colOff>50800</xdr:colOff>
      <xdr:row>97</xdr:row>
      <xdr:rowOff>55680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85777"/>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55680</xdr:rowOff>
    </xdr:from>
    <xdr:to>
      <xdr:col>76</xdr:col>
      <xdr:colOff>114300</xdr:colOff>
      <xdr:row>97</xdr:row>
      <xdr:rowOff>100861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86330"/>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100861</xdr:rowOff>
    </xdr:from>
    <xdr:to>
      <xdr:col>71</xdr:col>
      <xdr:colOff>177800</xdr:colOff>
      <xdr:row>97</xdr:row>
      <xdr:rowOff>126290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31511"/>
          <a:ext cx="889000" cy="2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10550</xdr:rowOff>
    </xdr:from>
    <xdr:to>
      <xdr:col>85</xdr:col>
      <xdr:colOff>177800</xdr:colOff>
      <xdr:row>97</xdr:row>
      <xdr:rowOff>112150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4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160427</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1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4327</xdr:rowOff>
    </xdr:from>
    <xdr:to>
      <xdr:col>81</xdr:col>
      <xdr:colOff>101600</xdr:colOff>
      <xdr:row>97</xdr:row>
      <xdr:rowOff>105927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97054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2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4880</xdr:rowOff>
    </xdr:from>
    <xdr:to>
      <xdr:col>76</xdr:col>
      <xdr:colOff>165100</xdr:colOff>
      <xdr:row>97</xdr:row>
      <xdr:rowOff>106480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97607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50061</xdr:rowOff>
    </xdr:from>
    <xdr:to>
      <xdr:col>72</xdr:col>
      <xdr:colOff>38100</xdr:colOff>
      <xdr:row>97</xdr:row>
      <xdr:rowOff>151661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8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142788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75490</xdr:rowOff>
    </xdr:from>
    <xdr:to>
      <xdr:col>67</xdr:col>
      <xdr:colOff>101600</xdr:colOff>
      <xdr:row>98</xdr:row>
      <xdr:rowOff>5640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168217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9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歳出決算総額は</a:t>
          </a:r>
          <a:r>
            <a:rPr lang="en-US" altLang="ja-JP" sz="1100" b="0" i="0">
              <a:solidFill>
                <a:schemeClr val="dk1"/>
              </a:solidFill>
              <a:effectLst/>
              <a:latin typeface="+mn-lt"/>
              <a:ea typeface="+mn-ea"/>
              <a:cs typeface="+mn-cs"/>
            </a:rPr>
            <a:t>4,960,433</a:t>
          </a:r>
          <a:r>
            <a:rPr lang="ja-JP" altLang="ja-JP" sz="1100" b="0" i="0">
              <a:solidFill>
                <a:schemeClr val="dk1"/>
              </a:solidFill>
              <a:effectLst/>
              <a:latin typeface="+mn-lt"/>
              <a:ea typeface="+mn-ea"/>
              <a:cs typeface="+mn-cs"/>
            </a:rPr>
            <a:t>千円であり、住民一人当たり</a:t>
          </a:r>
          <a:r>
            <a:rPr lang="en-US" altLang="ja-JP" sz="1100" b="0" i="0">
              <a:solidFill>
                <a:schemeClr val="dk1"/>
              </a:solidFill>
              <a:effectLst/>
              <a:latin typeface="+mn-lt"/>
              <a:ea typeface="+mn-ea"/>
              <a:cs typeface="+mn-cs"/>
            </a:rPr>
            <a:t>685,237</a:t>
          </a:r>
          <a:r>
            <a:rPr lang="ja-JP" altLang="ja-JP" sz="1100" b="0" i="0">
              <a:solidFill>
                <a:schemeClr val="dk1"/>
              </a:solidFill>
              <a:effectLst/>
              <a:latin typeface="+mn-lt"/>
              <a:ea typeface="+mn-ea"/>
              <a:cs typeface="+mn-cs"/>
            </a:rPr>
            <a:t>円である。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民生費は住民一人当たり</a:t>
          </a:r>
          <a:r>
            <a:rPr lang="en-US" altLang="ja-JP" sz="1100" b="0" i="0">
              <a:solidFill>
                <a:schemeClr val="dk1"/>
              </a:solidFill>
              <a:effectLst/>
              <a:latin typeface="+mn-lt"/>
              <a:ea typeface="+mn-ea"/>
              <a:cs typeface="+mn-cs"/>
            </a:rPr>
            <a:t>175,160</a:t>
          </a:r>
          <a:r>
            <a:rPr lang="ja-JP" altLang="en-US" sz="1100" b="0" i="0">
              <a:solidFill>
                <a:schemeClr val="dk1"/>
              </a:solidFill>
              <a:effectLst/>
              <a:latin typeface="+mn-lt"/>
              <a:ea typeface="+mn-ea"/>
              <a:cs typeface="+mn-cs"/>
            </a:rPr>
            <a:t>円であり、前年度に比べ約</a:t>
          </a:r>
          <a:r>
            <a:rPr lang="en-US" altLang="ja-JP" sz="1100" b="0" i="0">
              <a:solidFill>
                <a:schemeClr val="dk1"/>
              </a:solidFill>
              <a:effectLst/>
              <a:latin typeface="+mn-lt"/>
              <a:ea typeface="+mn-ea"/>
              <a:cs typeface="+mn-cs"/>
            </a:rPr>
            <a:t>3.8</a:t>
          </a:r>
          <a:r>
            <a:rPr lang="ja-JP" altLang="en-US" sz="1100" b="0" i="0">
              <a:solidFill>
                <a:schemeClr val="dk1"/>
              </a:solidFill>
              <a:effectLst/>
              <a:latin typeface="+mn-lt"/>
              <a:ea typeface="+mn-ea"/>
              <a:cs typeface="+mn-cs"/>
            </a:rPr>
            <a:t>％増加している。類似団体内平均や全国平均と比較すると依然として低い水準ではあるが、今後も青森県学校給食費無償化などの子育て支援市町村交付金を活用した子育て関連経費の増加が見込まれるため、経費の適正な執行に努める。</a:t>
          </a:r>
          <a:br>
            <a:rPr lang="ja-JP" altLang="en-US"/>
          </a:br>
          <a:r>
            <a:rPr lang="ja-JP" altLang="en-US" sz="1100" b="0" i="0">
              <a:solidFill>
                <a:schemeClr val="dk1"/>
              </a:solidFill>
              <a:effectLst/>
              <a:latin typeface="+mn-lt"/>
              <a:ea typeface="+mn-ea"/>
              <a:cs typeface="+mn-cs"/>
            </a:rPr>
            <a:t>商工費は住民一人当たり</a:t>
          </a:r>
          <a:r>
            <a:rPr lang="en-US" altLang="ja-JP" sz="1100" b="0" i="0">
              <a:solidFill>
                <a:schemeClr val="dk1"/>
              </a:solidFill>
              <a:effectLst/>
              <a:latin typeface="+mn-lt"/>
              <a:ea typeface="+mn-ea"/>
              <a:cs typeface="+mn-cs"/>
            </a:rPr>
            <a:t>17,295</a:t>
          </a:r>
          <a:r>
            <a:rPr lang="ja-JP" altLang="en-US" sz="1100" b="0" i="0">
              <a:solidFill>
                <a:schemeClr val="dk1"/>
              </a:solidFill>
              <a:effectLst/>
              <a:latin typeface="+mn-lt"/>
              <a:ea typeface="+mn-ea"/>
              <a:cs typeface="+mn-cs"/>
            </a:rPr>
            <a:t>円であり、前年度に比べ約</a:t>
          </a:r>
          <a:r>
            <a:rPr lang="en-US" altLang="ja-JP" sz="1100" b="0" i="0">
              <a:solidFill>
                <a:schemeClr val="dk1"/>
              </a:solidFill>
              <a:effectLst/>
              <a:latin typeface="+mn-lt"/>
              <a:ea typeface="+mn-ea"/>
              <a:cs typeface="+mn-cs"/>
            </a:rPr>
            <a:t>1.8</a:t>
          </a:r>
          <a:r>
            <a:rPr lang="ja-JP" altLang="en-US" sz="1100" b="0" i="0">
              <a:solidFill>
                <a:schemeClr val="dk1"/>
              </a:solidFill>
              <a:effectLst/>
              <a:latin typeface="+mn-lt"/>
              <a:ea typeface="+mn-ea"/>
              <a:cs typeface="+mn-cs"/>
            </a:rPr>
            <a:t>％増加している。この増加は、令和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年度に少雪の影響で中止となった冬の田んぼアートが、令和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年度に開催されたことに伴う関連経費の増加が要因と考えられる。</a:t>
          </a:r>
          <a:endParaRPr lang="en-US" altLang="ja-JP" sz="1100" b="0" i="0">
            <a:solidFill>
              <a:schemeClr val="dk1"/>
            </a:solidFill>
            <a:effectLst/>
            <a:latin typeface="+mn-lt"/>
            <a:ea typeface="+mn-ea"/>
            <a:cs typeface="+mn-cs"/>
          </a:endParaRPr>
        </a:p>
        <a:p>
          <a:r>
            <a:rPr lang="ja-JP" altLang="en-US" sz="1100" b="0" i="0">
              <a:solidFill>
                <a:schemeClr val="dk1"/>
              </a:solidFill>
              <a:effectLst/>
              <a:latin typeface="+mn-lt"/>
              <a:ea typeface="+mn-ea"/>
              <a:cs typeface="+mn-cs"/>
            </a:rPr>
            <a:t>教育費は住民一人当たり</a:t>
          </a:r>
          <a:r>
            <a:rPr lang="en-US" altLang="ja-JP" sz="1100" b="0" i="0">
              <a:solidFill>
                <a:schemeClr val="dk1"/>
              </a:solidFill>
              <a:effectLst/>
              <a:latin typeface="+mn-lt"/>
              <a:ea typeface="+mn-ea"/>
              <a:cs typeface="+mn-cs"/>
            </a:rPr>
            <a:t>64,584</a:t>
          </a:r>
          <a:r>
            <a:rPr lang="ja-JP" altLang="en-US" sz="1100" b="0" i="0">
              <a:solidFill>
                <a:schemeClr val="dk1"/>
              </a:solidFill>
              <a:effectLst/>
              <a:latin typeface="+mn-lt"/>
              <a:ea typeface="+mn-ea"/>
              <a:cs typeface="+mn-cs"/>
            </a:rPr>
            <a:t>円であり、前年度に比べ約</a:t>
          </a:r>
          <a:r>
            <a:rPr lang="en-US" altLang="ja-JP" sz="1100" b="0" i="0">
              <a:solidFill>
                <a:schemeClr val="dk1"/>
              </a:solidFill>
              <a:effectLst/>
              <a:latin typeface="+mn-lt"/>
              <a:ea typeface="+mn-ea"/>
              <a:cs typeface="+mn-cs"/>
            </a:rPr>
            <a:t>25.3</a:t>
          </a:r>
          <a:r>
            <a:rPr lang="ja-JP" altLang="en-US" sz="1100" b="0" i="0">
              <a:solidFill>
                <a:schemeClr val="dk1"/>
              </a:solidFill>
              <a:effectLst/>
              <a:latin typeface="+mn-lt"/>
              <a:ea typeface="+mn-ea"/>
              <a:cs typeface="+mn-cs"/>
            </a:rPr>
            <a:t>％減少している。この減少は、令和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年度に実施した小学校屋根等改修事業に伴う普通建設事業費が皆減したことが要因と考えられる。今後は、公共施設等総合管理計画に基づき、計画的に事業を進めていく。</a:t>
          </a:r>
        </a:p>
        <a:p>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青森県田舎館村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財政調整基金残高は、歳計剰余金を積み立てる一方で、財源調整のため取り崩しを行ったことから、令和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年度決算では標準財政規模の</a:t>
          </a:r>
          <a:r>
            <a:rPr lang="en-US" altLang="ja-JP" sz="1100" b="0" i="0">
              <a:solidFill>
                <a:schemeClr val="dk1"/>
              </a:solidFill>
              <a:effectLst/>
              <a:latin typeface="+mn-lt"/>
              <a:ea typeface="+mn-ea"/>
              <a:cs typeface="+mn-cs"/>
            </a:rPr>
            <a:t>82.52</a:t>
          </a:r>
          <a:r>
            <a:rPr lang="ja-JP" altLang="en-US" sz="1100" b="0" i="0">
              <a:solidFill>
                <a:schemeClr val="dk1"/>
              </a:solidFill>
              <a:effectLst/>
              <a:latin typeface="+mn-lt"/>
              <a:ea typeface="+mn-ea"/>
              <a:cs typeface="+mn-cs"/>
            </a:rPr>
            <a:t>％となった。今後も中長期的な視点に立ち、計画的で健全な財政運営に努めていく必要がある。</a:t>
          </a:r>
          <a:br>
            <a:rPr lang="ja-JP" altLang="en-US" sz="1400"/>
          </a:br>
          <a:r>
            <a:rPr lang="ja-JP" altLang="en-US" sz="1100" b="0" i="0">
              <a:solidFill>
                <a:schemeClr val="dk1"/>
              </a:solidFill>
              <a:effectLst/>
              <a:latin typeface="+mn-lt"/>
              <a:ea typeface="+mn-ea"/>
              <a:cs typeface="+mn-cs"/>
            </a:rPr>
            <a:t>なお、実質単年度収支が低い、またはマイナスとなっている理由は、令和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年度単年度収支が赤字であり、さらに基金の取り崩しを行ったためである。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青森県田舎館村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a:solidFill>
                <a:schemeClr val="dk1"/>
              </a:solidFill>
              <a:effectLst/>
              <a:latin typeface="+mn-lt"/>
              <a:ea typeface="+mn-ea"/>
              <a:cs typeface="+mn-cs"/>
            </a:rPr>
            <a:t>すべての会計で赤字は生じていないものの、下水道事業会計および農業集落排水事業会計において基準外繰出を実施している状況である。基準外繰出を必要としない、適正な企業運営に努めていく。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5514222</v>
      </c>
      <c r="BO4" s="449"/>
      <c r="BP4" s="449"/>
      <c r="BQ4" s="449"/>
      <c r="BR4" s="449"/>
      <c r="BS4" s="449"/>
      <c r="BT4" s="449"/>
      <c r="BU4" s="450"/>
      <c r="BV4" s="448">
        <v>5012769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18.7</v>
      </c>
      <c r="CU4" s="589"/>
      <c r="CV4" s="589"/>
      <c r="CW4" s="589"/>
      <c r="CX4" s="589"/>
      <c r="CY4" s="589"/>
      <c r="CZ4" s="589"/>
      <c r="DA4" s="590"/>
      <c r="DB4" s="588">
        <v>18.600000000000001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4960433</v>
      </c>
      <c r="BO5" s="420"/>
      <c r="BP5" s="420"/>
      <c r="BQ5" s="420"/>
      <c r="BR5" s="420"/>
      <c r="BS5" s="420"/>
      <c r="BT5" s="420"/>
      <c r="BU5" s="421"/>
      <c r="BV5" s="419">
        <v>4457670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86.1</v>
      </c>
      <c r="CU5" s="417"/>
      <c r="CV5" s="417"/>
      <c r="CW5" s="417"/>
      <c r="CX5" s="417"/>
      <c r="CY5" s="417"/>
      <c r="CZ5" s="417"/>
      <c r="DA5" s="418"/>
      <c r="DB5" s="416">
        <v>84.6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553789</v>
      </c>
      <c r="BO6" s="420"/>
      <c r="BP6" s="420"/>
      <c r="BQ6" s="420"/>
      <c r="BR6" s="420"/>
      <c r="BS6" s="420"/>
      <c r="BT6" s="420"/>
      <c r="BU6" s="421"/>
      <c r="BV6" s="419">
        <v>555099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86.1</v>
      </c>
      <c r="CU6" s="563"/>
      <c r="CV6" s="563"/>
      <c r="CW6" s="563"/>
      <c r="CX6" s="563"/>
      <c r="CY6" s="563"/>
      <c r="CZ6" s="563"/>
      <c r="DA6" s="564"/>
      <c r="DB6" s="562">
        <v>85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19993</v>
      </c>
      <c r="BO7" s="420"/>
      <c r="BP7" s="420"/>
      <c r="BQ7" s="420"/>
      <c r="BR7" s="420"/>
      <c r="BS7" s="420"/>
      <c r="BT7" s="420"/>
      <c r="BU7" s="421"/>
      <c r="BV7" s="419">
        <v>41188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2847079</v>
      </c>
      <c r="CU7" s="420"/>
      <c r="CV7" s="420"/>
      <c r="CW7" s="420"/>
      <c r="CX7" s="420"/>
      <c r="CY7" s="420"/>
      <c r="CZ7" s="420"/>
      <c r="DA7" s="421"/>
      <c r="DB7" s="419">
        <v>2761062</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533796</v>
      </c>
      <c r="BO8" s="420"/>
      <c r="BP8" s="420"/>
      <c r="BQ8" s="420"/>
      <c r="BR8" s="420"/>
      <c r="BS8" s="420"/>
      <c r="BT8" s="420"/>
      <c r="BU8" s="421"/>
      <c r="BV8" s="419">
        <v>513911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0.26</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7326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19885</v>
      </c>
      <c r="BO9" s="420"/>
      <c r="BP9" s="420"/>
      <c r="BQ9" s="420"/>
      <c r="BR9" s="420"/>
      <c r="BS9" s="420"/>
      <c r="BT9" s="420"/>
      <c r="BU9" s="421"/>
      <c r="BV9" s="419">
        <v>100150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10.9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7783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3904</v>
      </c>
      <c r="BO10" s="420"/>
      <c r="BP10" s="420"/>
      <c r="BQ10" s="420"/>
      <c r="BR10" s="420"/>
      <c r="BS10" s="420"/>
      <c r="BT10" s="420"/>
      <c r="BU10" s="421"/>
      <c r="BV10" s="419">
        <v>3706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7239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800000</v>
      </c>
      <c r="BO12" s="420"/>
      <c r="BP12" s="420"/>
      <c r="BQ12" s="420"/>
      <c r="BR12" s="420"/>
      <c r="BS12" s="420"/>
      <c r="BT12" s="420"/>
      <c r="BU12" s="421"/>
      <c r="BV12" s="419">
        <v>600000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7228</v>
      </c>
      <c r="S13" s="507"/>
      <c r="T13" s="507"/>
      <c r="U13" s="507"/>
      <c r="V13" s="508"/>
      <c r="W13" s="509" t="s">
        <v>131</v>
      </c>
      <c r="X13" s="405"/>
      <c r="Y13" s="405"/>
      <c r="Z13" s="405"/>
      <c r="AA13" s="405"/>
      <c r="AB13" s="406"/>
      <c r="AC13" s="372">
        <v>807</v>
      </c>
      <c r="AD13" s="373"/>
      <c r="AE13" s="373"/>
      <c r="AF13" s="373"/>
      <c r="AG13" s="374"/>
      <c r="AH13" s="372">
        <v>900</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-776211</v>
      </c>
      <c r="BO13" s="420"/>
      <c r="BP13" s="420"/>
      <c r="BQ13" s="420"/>
      <c r="BR13" s="420"/>
      <c r="BS13" s="420"/>
      <c r="BT13" s="420"/>
      <c r="BU13" s="421"/>
      <c r="BV13" s="419">
        <v>-496144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8.8000000000000007</v>
      </c>
      <c r="CU13" s="417"/>
      <c r="CV13" s="417"/>
      <c r="CW13" s="417"/>
      <c r="CX13" s="417"/>
      <c r="CY13" s="417"/>
      <c r="CZ13" s="417"/>
      <c r="DA13" s="418"/>
      <c r="DB13" s="416">
        <v>8.8000000000000007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7352</v>
      </c>
      <c r="S14" s="507"/>
      <c r="T14" s="507"/>
      <c r="U14" s="507"/>
      <c r="V14" s="508"/>
      <c r="W14" s="510"/>
      <c r="X14" s="408"/>
      <c r="Y14" s="408"/>
      <c r="Z14" s="408"/>
      <c r="AA14" s="408"/>
      <c r="AB14" s="409"/>
      <c r="AC14" s="499">
        <v>21.1</v>
      </c>
      <c r="AD14" s="500"/>
      <c r="AE14" s="500"/>
      <c r="AF14" s="500"/>
      <c r="AG14" s="501"/>
      <c r="AH14" s="499">
        <v>22.3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7336</v>
      </c>
      <c r="S15" s="507"/>
      <c r="T15" s="507"/>
      <c r="U15" s="507"/>
      <c r="V15" s="508"/>
      <c r="W15" s="509" t="s">
        <v>137</v>
      </c>
      <c r="X15" s="405"/>
      <c r="Y15" s="405"/>
      <c r="Z15" s="405"/>
      <c r="AA15" s="405"/>
      <c r="AB15" s="406"/>
      <c r="AC15" s="372">
        <v>890</v>
      </c>
      <c r="AD15" s="373"/>
      <c r="AE15" s="373"/>
      <c r="AF15" s="373"/>
      <c r="AG15" s="374"/>
      <c r="AH15" s="372">
        <v>946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697376</v>
      </c>
      <c r="BO15" s="449"/>
      <c r="BP15" s="449"/>
      <c r="BQ15" s="449"/>
      <c r="BR15" s="449"/>
      <c r="BS15" s="449"/>
      <c r="BT15" s="449"/>
      <c r="BU15" s="450"/>
      <c r="BV15" s="448">
        <v>681319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23.2</v>
      </c>
      <c r="AD16" s="500"/>
      <c r="AE16" s="500"/>
      <c r="AF16" s="500"/>
      <c r="AG16" s="501"/>
      <c r="AH16" s="499">
        <v>23.4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2682928</v>
      </c>
      <c r="BO16" s="420"/>
      <c r="BP16" s="420"/>
      <c r="BQ16" s="420"/>
      <c r="BR16" s="420"/>
      <c r="BS16" s="420"/>
      <c r="BT16" s="420"/>
      <c r="BU16" s="421"/>
      <c r="BV16" s="419">
        <v>2594303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2134</v>
      </c>
      <c r="AD17" s="373"/>
      <c r="AE17" s="373"/>
      <c r="AF17" s="373"/>
      <c r="AG17" s="374"/>
      <c r="AH17" s="372">
        <v>2195</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854938</v>
      </c>
      <c r="BO17" s="420"/>
      <c r="BP17" s="420"/>
      <c r="BQ17" s="420"/>
      <c r="BR17" s="420"/>
      <c r="BS17" s="420"/>
      <c r="BT17" s="420"/>
      <c r="BU17" s="421"/>
      <c r="BV17" s="419">
        <v>835071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22.35</v>
      </c>
      <c r="M18" s="472"/>
      <c r="N18" s="472"/>
      <c r="O18" s="472"/>
      <c r="P18" s="472"/>
      <c r="Q18" s="472"/>
      <c r="R18" s="473"/>
      <c r="S18" s="473"/>
      <c r="T18" s="473"/>
      <c r="U18" s="473"/>
      <c r="V18" s="474"/>
      <c r="W18" s="490"/>
      <c r="X18" s="491"/>
      <c r="Y18" s="491"/>
      <c r="Z18" s="491"/>
      <c r="AA18" s="491"/>
      <c r="AB18" s="515"/>
      <c r="AC18" s="389">
        <v>55.7</v>
      </c>
      <c r="AD18" s="390"/>
      <c r="AE18" s="390"/>
      <c r="AF18" s="390"/>
      <c r="AG18" s="475"/>
      <c r="AH18" s="389">
        <v>54.3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2462183</v>
      </c>
      <c r="BO18" s="420"/>
      <c r="BP18" s="420"/>
      <c r="BQ18" s="420"/>
      <c r="BR18" s="420"/>
      <c r="BS18" s="420"/>
      <c r="BT18" s="420"/>
      <c r="BU18" s="421"/>
      <c r="BV18" s="419">
        <v>2347523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328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4121978</v>
      </c>
      <c r="BO19" s="420"/>
      <c r="BP19" s="420"/>
      <c r="BQ19" s="420"/>
      <c r="BR19" s="420"/>
      <c r="BS19" s="420"/>
      <c r="BT19" s="420"/>
      <c r="BU19" s="421"/>
      <c r="BV19" s="419">
        <v>3790359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2401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4285599</v>
      </c>
      <c r="BO22" s="449"/>
      <c r="BP22" s="449"/>
      <c r="BQ22" s="449"/>
      <c r="BR22" s="449"/>
      <c r="BS22" s="449"/>
      <c r="BT22" s="449"/>
      <c r="BU22" s="450"/>
      <c r="BV22" s="448">
        <v>4358380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2016680</v>
      </c>
      <c r="BO23" s="420"/>
      <c r="BP23" s="420"/>
      <c r="BQ23" s="420"/>
      <c r="BR23" s="420"/>
      <c r="BS23" s="420"/>
      <c r="BT23" s="420"/>
      <c r="BU23" s="421"/>
      <c r="BV23" s="419">
        <v>1904926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6370</v>
      </c>
      <c r="R24" s="373"/>
      <c r="S24" s="373"/>
      <c r="T24" s="373"/>
      <c r="U24" s="373"/>
      <c r="V24" s="374"/>
      <c r="W24" s="462"/>
      <c r="X24" s="399"/>
      <c r="Y24" s="400"/>
      <c r="Z24" s="375" t="s">
        <v>161</v>
      </c>
      <c r="AA24" s="376"/>
      <c r="AB24" s="376"/>
      <c r="AC24" s="376"/>
      <c r="AD24" s="376"/>
      <c r="AE24" s="376"/>
      <c r="AF24" s="376"/>
      <c r="AG24" s="377"/>
      <c r="AH24" s="372">
        <v>79</v>
      </c>
      <c r="AI24" s="373"/>
      <c r="AJ24" s="373"/>
      <c r="AK24" s="373"/>
      <c r="AL24" s="374"/>
      <c r="AM24" s="372">
        <v>226098</v>
      </c>
      <c r="AN24" s="373"/>
      <c r="AO24" s="373"/>
      <c r="AP24" s="373"/>
      <c r="AQ24" s="373"/>
      <c r="AR24" s="374"/>
      <c r="AS24" s="372">
        <v>2862</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3122534</v>
      </c>
      <c r="BO24" s="420"/>
      <c r="BP24" s="420"/>
      <c r="BQ24" s="420"/>
      <c r="BR24" s="420"/>
      <c r="BS24" s="420"/>
      <c r="BT24" s="420"/>
      <c r="BU24" s="421"/>
      <c r="BV24" s="419">
        <v>3044326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5300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138903</v>
      </c>
      <c r="BO25" s="449"/>
      <c r="BP25" s="449"/>
      <c r="BQ25" s="449"/>
      <c r="BR25" s="449"/>
      <c r="BS25" s="449"/>
      <c r="BT25" s="449"/>
      <c r="BU25" s="450"/>
      <c r="BV25" s="448">
        <v>140855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4830</v>
      </c>
      <c r="R26" s="373"/>
      <c r="S26" s="373"/>
      <c r="T26" s="373"/>
      <c r="U26" s="373"/>
      <c r="V26" s="374"/>
      <c r="W26" s="462"/>
      <c r="X26" s="399"/>
      <c r="Y26" s="400"/>
      <c r="Z26" s="375" t="s">
        <v>167</v>
      </c>
      <c r="AA26" s="430"/>
      <c r="AB26" s="430"/>
      <c r="AC26" s="430"/>
      <c r="AD26" s="430"/>
      <c r="AE26" s="430"/>
      <c r="AF26" s="430"/>
      <c r="AG26" s="431"/>
      <c r="AH26" s="372">
        <v>2</v>
      </c>
      <c r="AI26" s="373"/>
      <c r="AJ26" s="373"/>
      <c r="AK26" s="373"/>
      <c r="AL26" s="374"/>
      <c r="AM26" s="372" t="s">
        <v>168</v>
      </c>
      <c r="AN26" s="373"/>
      <c r="AO26" s="373"/>
      <c r="AP26" s="373"/>
      <c r="AQ26" s="373"/>
      <c r="AR26" s="374"/>
      <c r="AS26" s="372" t="s">
        <v>168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2530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2230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2349536</v>
      </c>
      <c r="BO28" s="449"/>
      <c r="BP28" s="449"/>
      <c r="BQ28" s="449"/>
      <c r="BR28" s="449"/>
      <c r="BS28" s="449"/>
      <c r="BT28" s="449"/>
      <c r="BU28" s="450"/>
      <c r="BV28" s="448">
        <v>2696704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6</v>
      </c>
      <c r="M29" s="373"/>
      <c r="N29" s="373"/>
      <c r="O29" s="373"/>
      <c r="P29" s="374"/>
      <c r="Q29" s="372">
        <v>2130</v>
      </c>
      <c r="R29" s="373"/>
      <c r="S29" s="373"/>
      <c r="T29" s="373"/>
      <c r="U29" s="373"/>
      <c r="V29" s="374"/>
      <c r="W29" s="463"/>
      <c r="X29" s="464"/>
      <c r="Y29" s="465"/>
      <c r="Z29" s="375" t="s">
        <v>177</v>
      </c>
      <c r="AA29" s="376"/>
      <c r="AB29" s="376"/>
      <c r="AC29" s="376"/>
      <c r="AD29" s="376"/>
      <c r="AE29" s="376"/>
      <c r="AF29" s="376"/>
      <c r="AG29" s="377"/>
      <c r="AH29" s="372">
        <v>79</v>
      </c>
      <c r="AI29" s="373"/>
      <c r="AJ29" s="373"/>
      <c r="AK29" s="373"/>
      <c r="AL29" s="374"/>
      <c r="AM29" s="372">
        <v>226098</v>
      </c>
      <c r="AN29" s="373"/>
      <c r="AO29" s="373"/>
      <c r="AP29" s="373"/>
      <c r="AQ29" s="373"/>
      <c r="AR29" s="374"/>
      <c r="AS29" s="372">
        <v>2862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655275</v>
      </c>
      <c r="BO29" s="420"/>
      <c r="BP29" s="420"/>
      <c r="BQ29" s="420"/>
      <c r="BR29" s="420"/>
      <c r="BS29" s="420"/>
      <c r="BT29" s="420"/>
      <c r="BU29" s="421"/>
      <c r="BV29" s="419">
        <v>341260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889680</v>
      </c>
      <c r="BO30" s="454"/>
      <c r="BP30" s="454"/>
      <c r="BQ30" s="454"/>
      <c r="BR30" s="454"/>
      <c r="BS30" s="454"/>
      <c r="BT30" s="454"/>
      <c r="BU30" s="455"/>
      <c r="BV30" s="453">
        <v>559224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田舎館村水道事業会計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黒石地区清掃施設組合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株式会社　アイナック</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田舎館村下水道事業会計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弘前地区消防事務組合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田舎館村農業集落排水事業会計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津軽広域連合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青森県後期高齢者医療広域連合（一般会計）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青森県後期高齢者医療広域連合（特別会計）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青森県市町村職員退職手当組合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青森県市町村総合事務組合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青森県交通災害共済組合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津軽広域水道企業団（津軽営業部）</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K6R4qynZva2qPNoJGZvw2reMBhSGMtY4JrvDKmn+RkpFJ0Wnk8ZQT6UBBBxldxCN/Pv6LrWIO4rtNTPRl/B0CA==" saltValue="9XQAo1kWE/5ko6pYOL9U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80" zoomScaleNormal="80" zoomScaleSheetLayoutView="100" workbookViewId="0">
      <selection activeCell="BY4" sqref="BY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20.440000000000001</v>
      </c>
      <c r="G34" s="33">
        <v>20.49</v>
      </c>
      <c r="H34" s="33">
        <v>15.39</v>
      </c>
      <c r="I34" s="33">
        <v>18.61</v>
      </c>
      <c r="J34" s="34">
        <v>18.739999999999998</v>
      </c>
      <c r="K34" s="22"/>
      <c r="L34" s="22"/>
      <c r="M34" s="22"/>
      <c r="N34" s="22"/>
      <c r="O34" s="22"/>
      <c r="P34" s="22"/>
    </row>
    <row r="35" spans="1:16" ht="39" customHeight="1" x14ac:dyDescent="0.2">
      <c r="A35" s="22"/>
      <c r="B35" s="35"/>
      <c r="C35" s="1145" t="s">
        <v>535</v>
      </c>
      <c r="D35" s="1146"/>
      <c r="E35" s="1147"/>
      <c r="F35" s="36">
        <v>10.94</v>
      </c>
      <c r="G35" s="37">
        <v>10.94</v>
      </c>
      <c r="H35" s="37">
        <v>8.4600000000000009</v>
      </c>
      <c r="I35" s="37">
        <v>9.15</v>
      </c>
      <c r="J35" s="38">
        <v>8.8000000000000007</v>
      </c>
      <c r="K35" s="22"/>
      <c r="L35" s="22"/>
      <c r="M35" s="22"/>
      <c r="N35" s="22"/>
      <c r="O35" s="22"/>
      <c r="P35" s="22"/>
    </row>
    <row r="36" spans="1:16" ht="39" customHeight="1" x14ac:dyDescent="0.2">
      <c r="A36" s="22"/>
      <c r="B36" s="35"/>
      <c r="C36" s="1145" t="s">
        <v>536</v>
      </c>
      <c r="D36" s="1146"/>
      <c r="E36" s="1147"/>
      <c r="F36" s="36">
        <v>3.12</v>
      </c>
      <c r="G36" s="37">
        <v>3.63</v>
      </c>
      <c r="H36" s="37">
        <v>3.97</v>
      </c>
      <c r="I36" s="37">
        <v>4.54</v>
      </c>
      <c r="J36" s="38">
        <v>5.08</v>
      </c>
      <c r="K36" s="22"/>
      <c r="L36" s="22"/>
      <c r="M36" s="22"/>
      <c r="N36" s="22"/>
      <c r="O36" s="22"/>
      <c r="P36" s="22"/>
    </row>
    <row r="37" spans="1:16" ht="39" customHeight="1" x14ac:dyDescent="0.2">
      <c r="A37" s="22"/>
      <c r="B37" s="35"/>
      <c r="C37" s="1145" t="s">
        <v>537</v>
      </c>
      <c r="D37" s="1146"/>
      <c r="E37" s="1147"/>
      <c r="F37" s="36">
        <v>7.24</v>
      </c>
      <c r="G37" s="37">
        <v>6.47</v>
      </c>
      <c r="H37" s="37">
        <v>5.94</v>
      </c>
      <c r="I37" s="37">
        <v>5.47</v>
      </c>
      <c r="J37" s="38">
        <v>5</v>
      </c>
      <c r="K37" s="22"/>
      <c r="L37" s="22"/>
      <c r="M37" s="22"/>
      <c r="N37" s="22"/>
      <c r="O37" s="22"/>
      <c r="P37" s="22"/>
    </row>
    <row r="38" spans="1:16" ht="39" customHeight="1" x14ac:dyDescent="0.2">
      <c r="A38" s="22"/>
      <c r="B38" s="35"/>
      <c r="C38" s="1145" t="s">
        <v>538</v>
      </c>
      <c r="D38" s="1146"/>
      <c r="E38" s="1147"/>
      <c r="F38" s="36">
        <v>1.67</v>
      </c>
      <c r="G38" s="37">
        <v>1.59</v>
      </c>
      <c r="H38" s="37">
        <v>1.51</v>
      </c>
      <c r="I38" s="37">
        <v>1.45</v>
      </c>
      <c r="J38" s="38">
        <v>1.3</v>
      </c>
      <c r="K38" s="22"/>
      <c r="L38" s="22"/>
      <c r="M38" s="22"/>
      <c r="N38" s="22"/>
      <c r="O38" s="22"/>
      <c r="P38" s="22"/>
    </row>
    <row r="39" spans="1:16" ht="39" customHeight="1" x14ac:dyDescent="0.2">
      <c r="A39" s="22"/>
      <c r="B39" s="35"/>
      <c r="C39" s="1145" t="s">
        <v>539</v>
      </c>
      <c r="D39" s="1146"/>
      <c r="E39" s="1147"/>
      <c r="F39" s="36">
        <v>1.36</v>
      </c>
      <c r="G39" s="37">
        <v>1.28</v>
      </c>
      <c r="H39" s="37">
        <v>0.79</v>
      </c>
      <c r="I39" s="37">
        <v>0.56000000000000005</v>
      </c>
      <c r="J39" s="38">
        <v>0.93</v>
      </c>
      <c r="K39" s="22"/>
      <c r="L39" s="22"/>
      <c r="M39" s="22"/>
      <c r="N39" s="22"/>
      <c r="O39" s="22"/>
      <c r="P39" s="22"/>
    </row>
    <row r="40" spans="1:16" ht="39" customHeight="1" x14ac:dyDescent="0.2">
      <c r="A40" s="22"/>
      <c r="B40" s="35"/>
      <c r="C40" s="1145" t="s">
        <v>540</v>
      </c>
      <c r="D40" s="1146"/>
      <c r="E40" s="1147"/>
      <c r="F40" s="36">
        <v>0.09</v>
      </c>
      <c r="G40" s="37">
        <v>0.1</v>
      </c>
      <c r="H40" s="37">
        <v>0.12</v>
      </c>
      <c r="I40" s="37">
        <v>0.12</v>
      </c>
      <c r="J40" s="38">
        <v>0.14000000000000001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X8r7Xp/6Xg3C5DRBH7gMLsl/Q0dABhkyjVLgvR9qF48rFaZPNqUU4BAwM5bigGseQJL16zjm6yRppgWejJ50g==" saltValue="l8ii9sLq75T40kXjsUvm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80" zoomScaleNormal="80" zoomScaleSheetLayoutView="55" workbookViewId="0">
      <selection activeCell="BY4" sqref="BY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311</v>
      </c>
      <c r="L45" s="60">
        <v>349</v>
      </c>
      <c r="M45" s="60">
        <v>415</v>
      </c>
      <c r="N45" s="60">
        <v>412</v>
      </c>
      <c r="O45" s="61">
        <v>396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120</v>
      </c>
      <c r="L48" s="64">
        <v>119</v>
      </c>
      <c r="M48" s="64">
        <v>119</v>
      </c>
      <c r="N48" s="64">
        <v>131</v>
      </c>
      <c r="O48" s="65">
        <v>127</v>
      </c>
      <c r="P48" s="48"/>
      <c r="Q48" s="48"/>
      <c r="R48" s="48"/>
      <c r="S48" s="48"/>
      <c r="T48" s="48"/>
      <c r="U48" s="48"/>
    </row>
    <row r="49" spans="1:21" ht="30.75" customHeight="1" x14ac:dyDescent="0.2">
      <c r="A49" s="48"/>
      <c r="B49" s="1178"/>
      <c r="C49" s="1179"/>
      <c r="D49" s="62"/>
      <c r="E49" s="1155" t="s">
        <v>14</v>
      </c>
      <c r="F49" s="1155"/>
      <c r="G49" s="1155"/>
      <c r="H49" s="1155"/>
      <c r="I49" s="1155"/>
      <c r="J49" s="1156"/>
      <c r="K49" s="63">
        <v>17</v>
      </c>
      <c r="L49" s="64">
        <v>22</v>
      </c>
      <c r="M49" s="64">
        <v>22</v>
      </c>
      <c r="N49" s="64">
        <v>24</v>
      </c>
      <c r="O49" s="65">
        <v>19</v>
      </c>
      <c r="P49" s="48"/>
      <c r="Q49" s="48"/>
      <c r="R49" s="48"/>
      <c r="S49" s="48"/>
      <c r="T49" s="48"/>
      <c r="U49" s="48"/>
    </row>
    <row r="50" spans="1:21" ht="30.75" customHeight="1" x14ac:dyDescent="0.2">
      <c r="A50" s="48"/>
      <c r="B50" s="1178"/>
      <c r="C50" s="1179"/>
      <c r="D50" s="62"/>
      <c r="E50" s="1155" t="s">
        <v>15</v>
      </c>
      <c r="F50" s="1155"/>
      <c r="G50" s="1155"/>
      <c r="H50" s="1155"/>
      <c r="I50" s="1155"/>
      <c r="J50" s="1156"/>
      <c r="K50" s="63">
        <v>5</v>
      </c>
      <c r="L50" s="64">
        <v>2</v>
      </c>
      <c r="M50" s="64">
        <v>2</v>
      </c>
      <c r="N50" s="64">
        <v>2</v>
      </c>
      <c r="O50" s="65">
        <v>2</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313</v>
      </c>
      <c r="L52" s="64">
        <v>315</v>
      </c>
      <c r="M52" s="64">
        <v>312</v>
      </c>
      <c r="N52" s="64">
        <v>359</v>
      </c>
      <c r="O52" s="65">
        <v>356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140</v>
      </c>
      <c r="L53" s="69">
        <v>177</v>
      </c>
      <c r="M53" s="69">
        <v>246</v>
      </c>
      <c r="N53" s="69">
        <v>210</v>
      </c>
      <c r="O53" s="70">
        <v>188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JvsgMn6rqj1yKDN5izg/+nUx/+0kL8h5Bm9BlP3tQGOP9zaHVHJxeYvkM8RKwEnF9vxB4z4qYgsWWERI6A17Q==" saltValue="LbKA9c66Hx62OWA6LLnH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6" zoomScale="78" zoomScaleNormal="78" zoomScaleSheetLayoutView="100" workbookViewId="0">
      <selection activeCell="BY4" sqref="BY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4560</v>
      </c>
      <c r="J41" s="344">
        <v>4679</v>
      </c>
      <c r="K41" s="344">
        <v>4482</v>
      </c>
      <c r="L41" s="344">
        <v>4358</v>
      </c>
      <c r="M41" s="345">
        <v>4286</v>
      </c>
    </row>
    <row r="42" spans="2:13" ht="27.75" customHeight="1" x14ac:dyDescent="0.2">
      <c r="B42" s="1186"/>
      <c r="C42" s="1187"/>
      <c r="D42" s="106"/>
      <c r="E42" s="1190" t="s">
        <v>32</v>
      </c>
      <c r="F42" s="1190"/>
      <c r="G42" s="1190"/>
      <c r="H42" s="1191"/>
      <c r="I42" s="346">
        <v>16</v>
      </c>
      <c r="J42" s="347">
        <v>12</v>
      </c>
      <c r="K42" s="347">
        <v>11</v>
      </c>
      <c r="L42" s="347">
        <v>9</v>
      </c>
      <c r="M42" s="348">
        <v>8</v>
      </c>
    </row>
    <row r="43" spans="2:13" ht="27.75" customHeight="1" x14ac:dyDescent="0.2">
      <c r="B43" s="1186"/>
      <c r="C43" s="1187"/>
      <c r="D43" s="106"/>
      <c r="E43" s="1190" t="s">
        <v>33</v>
      </c>
      <c r="F43" s="1190"/>
      <c r="G43" s="1190"/>
      <c r="H43" s="1191"/>
      <c r="I43" s="346">
        <v>1256</v>
      </c>
      <c r="J43" s="347">
        <v>1207</v>
      </c>
      <c r="K43" s="347">
        <v>1158</v>
      </c>
      <c r="L43" s="347">
        <v>1152</v>
      </c>
      <c r="M43" s="348">
        <v>1210</v>
      </c>
    </row>
    <row r="44" spans="2:13" ht="27.75" customHeight="1" x14ac:dyDescent="0.2">
      <c r="B44" s="1186"/>
      <c r="C44" s="1187"/>
      <c r="D44" s="106"/>
      <c r="E44" s="1190" t="s">
        <v>34</v>
      </c>
      <c r="F44" s="1190"/>
      <c r="G44" s="1190"/>
      <c r="H44" s="1191"/>
      <c r="I44" s="346">
        <v>133</v>
      </c>
      <c r="J44" s="347">
        <v>121</v>
      </c>
      <c r="K44" s="347">
        <v>101</v>
      </c>
      <c r="L44" s="347">
        <v>81</v>
      </c>
      <c r="M44" s="348">
        <v>99</v>
      </c>
    </row>
    <row r="45" spans="2:13" ht="27.75" customHeight="1" x14ac:dyDescent="0.2">
      <c r="B45" s="1186"/>
      <c r="C45" s="1187"/>
      <c r="D45" s="106"/>
      <c r="E45" s="1190" t="s">
        <v>35</v>
      </c>
      <c r="F45" s="1190"/>
      <c r="G45" s="1190"/>
      <c r="H45" s="1191"/>
      <c r="I45" s="346">
        <v>420</v>
      </c>
      <c r="J45" s="347">
        <v>424</v>
      </c>
      <c r="K45" s="347">
        <v>414</v>
      </c>
      <c r="L45" s="347">
        <v>436</v>
      </c>
      <c r="M45" s="348">
        <v>406</v>
      </c>
    </row>
    <row r="46" spans="2:13" ht="27.75" customHeight="1" x14ac:dyDescent="0.2">
      <c r="B46" s="1186"/>
      <c r="C46" s="1187"/>
      <c r="D46" s="107"/>
      <c r="E46" s="1190" t="s">
        <v>36</v>
      </c>
      <c r="F46" s="1190"/>
      <c r="G46" s="1190"/>
      <c r="H46" s="1191"/>
      <c r="I46" s="346">
        <v>11</v>
      </c>
      <c r="J46" s="347">
        <v>10</v>
      </c>
      <c r="K46" s="347">
        <v>9</v>
      </c>
      <c r="L46" s="347">
        <v>2</v>
      </c>
      <c r="M46" s="348">
        <v>2</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2217</v>
      </c>
      <c r="J50" s="347">
        <v>2750</v>
      </c>
      <c r="K50" s="347">
        <v>3026</v>
      </c>
      <c r="L50" s="347">
        <v>3038</v>
      </c>
      <c r="M50" s="348">
        <v>3005</v>
      </c>
    </row>
    <row r="51" spans="2:13" ht="27.75" customHeight="1" x14ac:dyDescent="0.2">
      <c r="B51" s="1186"/>
      <c r="C51" s="1187"/>
      <c r="D51" s="106"/>
      <c r="E51" s="1190" t="s">
        <v>42</v>
      </c>
      <c r="F51" s="1190"/>
      <c r="G51" s="1190"/>
      <c r="H51" s="1191"/>
      <c r="I51" s="346" t="s">
        <v>487</v>
      </c>
      <c r="J51" s="347" t="s">
        <v>487</v>
      </c>
      <c r="K51" s="347" t="s">
        <v>487</v>
      </c>
      <c r="L51" s="347" t="s">
        <v>487</v>
      </c>
      <c r="M51" s="348" t="s">
        <v>487</v>
      </c>
    </row>
    <row r="52" spans="2:13" ht="27.75" customHeight="1" x14ac:dyDescent="0.2">
      <c r="B52" s="1188"/>
      <c r="C52" s="1189"/>
      <c r="D52" s="106"/>
      <c r="E52" s="1190" t="s">
        <v>43</v>
      </c>
      <c r="F52" s="1190"/>
      <c r="G52" s="1190"/>
      <c r="H52" s="1191"/>
      <c r="I52" s="346">
        <v>4641</v>
      </c>
      <c r="J52" s="347">
        <v>4644</v>
      </c>
      <c r="K52" s="347">
        <v>4390</v>
      </c>
      <c r="L52" s="347">
        <v>4259</v>
      </c>
      <c r="M52" s="348">
        <v>4369</v>
      </c>
    </row>
    <row r="53" spans="2:13" ht="27.75" customHeight="1" thickBot="1" x14ac:dyDescent="0.25">
      <c r="B53" s="1192" t="s">
        <v>19</v>
      </c>
      <c r="C53" s="1193"/>
      <c r="D53" s="110"/>
      <c r="E53" s="1194" t="s">
        <v>44</v>
      </c>
      <c r="F53" s="1194"/>
      <c r="G53" s="1194"/>
      <c r="H53" s="1195"/>
      <c r="I53" s="349">
        <v>-463</v>
      </c>
      <c r="J53" s="350">
        <v>-940</v>
      </c>
      <c r="K53" s="350">
        <v>-1243</v>
      </c>
      <c r="L53" s="350">
        <v>-1259</v>
      </c>
      <c r="M53" s="351">
        <v>-1362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dVDmTKXJpDFsvMbiYViEmTDdSpC2GH9SUEd+vykXZw8PLKpn/aVJx0BtCRyN/QlhNFDDtyKB0hDym1TN7twqw==" saltValue="v0PBbu+rVn4vISkT0p58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topLeftCell="F55" zoomScale="90" zoomScaleNormal="90" zoomScaleSheetLayoutView="100" workbookViewId="0">
      <selection activeCell="H59" sqref="H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2896</v>
      </c>
      <c r="G55" s="352">
        <v>2697</v>
      </c>
      <c r="H55" s="353">
        <v>2350</v>
      </c>
    </row>
    <row r="56" spans="2:8" ht="52.5" customHeight="1" x14ac:dyDescent="0.2">
      <c r="B56" s="122"/>
      <c r="C56" s="1213" t="s">
        <v>47</v>
      </c>
      <c r="D56" s="1213"/>
      <c r="E56" s="1214"/>
      <c r="F56" s="354">
        <v>130</v>
      </c>
      <c r="G56" s="354">
        <v>341</v>
      </c>
      <c r="H56" s="355">
        <v>655</v>
      </c>
    </row>
    <row r="57" spans="2:8" ht="53.25" customHeight="1" x14ac:dyDescent="0.2">
      <c r="B57" s="122"/>
      <c r="C57" s="1215" t="s">
        <v>48</v>
      </c>
      <c r="D57" s="1215"/>
      <c r="E57" s="1216"/>
      <c r="F57" s="356">
        <v>259</v>
      </c>
      <c r="G57" s="356">
        <v>559</v>
      </c>
      <c r="H57" s="357">
        <v>890</v>
      </c>
    </row>
    <row r="58" spans="2:8" ht="45.75" customHeight="1" x14ac:dyDescent="0.2">
      <c r="B58" s="123"/>
      <c r="C58" s="1203" t="s">
        <v>561</v>
      </c>
      <c r="D58" s="1204"/>
      <c r="E58" s="1205"/>
      <c r="F58" s="358">
        <v>100</v>
      </c>
      <c r="G58" s="358">
        <v>250</v>
      </c>
      <c r="H58" s="359">
        <v>490</v>
      </c>
    </row>
    <row r="59" spans="2:8" ht="45.75" customHeight="1" x14ac:dyDescent="0.2">
      <c r="B59" s="123"/>
      <c r="C59" s="1203" t="s">
        <v>562</v>
      </c>
      <c r="D59" s="1204"/>
      <c r="E59" s="1205"/>
      <c r="F59" s="358">
        <v>118</v>
      </c>
      <c r="G59" s="358">
        <v>268</v>
      </c>
      <c r="H59" s="359">
        <v>308</v>
      </c>
    </row>
    <row r="60" spans="2:8" ht="45.75" customHeight="1" x14ac:dyDescent="0.2">
      <c r="B60" s="123"/>
      <c r="C60" s="1203" t="s">
        <v>564</v>
      </c>
      <c r="D60" s="1204"/>
      <c r="E60" s="1205"/>
      <c r="F60" s="358">
        <v>20</v>
      </c>
      <c r="G60" s="358">
        <v>20</v>
      </c>
      <c r="H60" s="359">
        <v>70</v>
      </c>
    </row>
    <row r="61" spans="2:8" ht="45.75" customHeight="1" x14ac:dyDescent="0.2">
      <c r="B61" s="123"/>
      <c r="C61" s="1203" t="s">
        <v>563</v>
      </c>
      <c r="D61" s="1204"/>
      <c r="E61" s="1205"/>
      <c r="F61" s="358">
        <v>20</v>
      </c>
      <c r="G61" s="358">
        <v>20</v>
      </c>
      <c r="H61" s="359">
        <v>20</v>
      </c>
    </row>
    <row r="62" spans="2:8" ht="45.75" customHeight="1" thickBot="1" x14ac:dyDescent="0.25">
      <c r="B62" s="124"/>
      <c r="C62" s="1206" t="s">
        <v>559</v>
      </c>
      <c r="D62" s="1207"/>
      <c r="E62" s="1208"/>
      <c r="F62" s="360">
        <v>1</v>
      </c>
      <c r="G62" s="360">
        <v>1</v>
      </c>
      <c r="H62" s="361">
        <v>1</v>
      </c>
    </row>
    <row r="63" spans="2:8" ht="52.5" customHeight="1" thickBot="1" x14ac:dyDescent="0.25">
      <c r="B63" s="125"/>
      <c r="C63" s="1209" t="s">
        <v>49</v>
      </c>
      <c r="D63" s="1209"/>
      <c r="E63" s="1210"/>
      <c r="F63" s="362">
        <v>3285</v>
      </c>
      <c r="G63" s="362">
        <v>3597</v>
      </c>
      <c r="H63" s="363">
        <v>3894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wR/L/m/sCjsR8BfcO/IIHix5toap4r9UjSiVv1CQq3haf3/JfZWaVr7ULpNWku3v/faRX3FuT4B2/AL1T/THmw==" saltValue="NKuzEyzgkjQipO35lAoF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174779</v>
      </c>
      <c r="E3" s="144"/>
      <c r="F3" s="145">
        <v>200194</v>
      </c>
      <c r="G3" s="146"/>
      <c r="H3" s="147"/>
    </row>
    <row r="4" spans="1:8" x14ac:dyDescent="0.2">
      <c r="A4" s="148"/>
      <c r="B4" s="149"/>
      <c r="C4" s="150"/>
      <c r="D4" s="151">
        <v>168718</v>
      </c>
      <c r="E4" s="152"/>
      <c r="F4" s="153">
        <v>106422</v>
      </c>
      <c r="G4" s="154"/>
      <c r="H4" s="155"/>
    </row>
    <row r="5" spans="1:8" x14ac:dyDescent="0.2">
      <c r="A5" s="136" t="s">
        <v>520</v>
      </c>
      <c r="B5" s="141"/>
      <c r="C5" s="142"/>
      <c r="D5" s="143">
        <v>87509</v>
      </c>
      <c r="E5" s="144"/>
      <c r="F5" s="145">
        <v>196914</v>
      </c>
      <c r="G5" s="146"/>
      <c r="H5" s="147"/>
    </row>
    <row r="6" spans="1:8" x14ac:dyDescent="0.2">
      <c r="A6" s="148"/>
      <c r="B6" s="149"/>
      <c r="C6" s="150"/>
      <c r="D6" s="151">
        <v>72017</v>
      </c>
      <c r="E6" s="152"/>
      <c r="F6" s="153">
        <v>98966</v>
      </c>
      <c r="G6" s="154"/>
      <c r="H6" s="155"/>
    </row>
    <row r="7" spans="1:8" x14ac:dyDescent="0.2">
      <c r="A7" s="136" t="s">
        <v>521</v>
      </c>
      <c r="B7" s="141"/>
      <c r="C7" s="142"/>
      <c r="D7" s="143">
        <v>28260</v>
      </c>
      <c r="E7" s="144"/>
      <c r="F7" s="145">
        <v>204757</v>
      </c>
      <c r="G7" s="146"/>
      <c r="H7" s="147"/>
    </row>
    <row r="8" spans="1:8" x14ac:dyDescent="0.2">
      <c r="A8" s="148"/>
      <c r="B8" s="149"/>
      <c r="C8" s="150"/>
      <c r="D8" s="151">
        <v>19199</v>
      </c>
      <c r="E8" s="152"/>
      <c r="F8" s="153">
        <v>106071</v>
      </c>
      <c r="G8" s="154"/>
      <c r="H8" s="155"/>
    </row>
    <row r="9" spans="1:8" x14ac:dyDescent="0.2">
      <c r="A9" s="136" t="s">
        <v>522</v>
      </c>
      <c r="B9" s="141"/>
      <c r="C9" s="142"/>
      <c r="D9" s="143">
        <v>44541</v>
      </c>
      <c r="E9" s="144"/>
      <c r="F9" s="145">
        <v>194971</v>
      </c>
      <c r="G9" s="146"/>
      <c r="H9" s="147"/>
    </row>
    <row r="10" spans="1:8" x14ac:dyDescent="0.2">
      <c r="A10" s="148"/>
      <c r="B10" s="149"/>
      <c r="C10" s="150"/>
      <c r="D10" s="151">
        <v>30648</v>
      </c>
      <c r="E10" s="152"/>
      <c r="F10" s="153">
        <v>105966</v>
      </c>
      <c r="G10" s="154"/>
      <c r="H10" s="155"/>
    </row>
    <row r="11" spans="1:8" x14ac:dyDescent="0.2">
      <c r="A11" s="136" t="s">
        <v>523</v>
      </c>
      <c r="B11" s="141"/>
      <c r="C11" s="142"/>
      <c r="D11" s="143">
        <v>77665</v>
      </c>
      <c r="E11" s="144"/>
      <c r="F11" s="145">
        <v>224172</v>
      </c>
      <c r="G11" s="146"/>
      <c r="H11" s="147"/>
    </row>
    <row r="12" spans="1:8" x14ac:dyDescent="0.2">
      <c r="A12" s="148"/>
      <c r="B12" s="149"/>
      <c r="C12" s="156"/>
      <c r="D12" s="151">
        <v>22615</v>
      </c>
      <c r="E12" s="152"/>
      <c r="F12" s="153">
        <v>117611</v>
      </c>
      <c r="G12" s="154"/>
      <c r="H12" s="155"/>
    </row>
    <row r="13" spans="1:8" x14ac:dyDescent="0.2">
      <c r="A13" s="136"/>
      <c r="B13" s="141"/>
      <c r="C13" s="157"/>
      <c r="D13" s="158">
        <v>82551</v>
      </c>
      <c r="E13" s="159"/>
      <c r="F13" s="160">
        <v>204202</v>
      </c>
      <c r="G13" s="161"/>
      <c r="H13" s="147"/>
    </row>
    <row r="14" spans="1:8" x14ac:dyDescent="0.2">
      <c r="A14" s="148"/>
      <c r="B14" s="149"/>
      <c r="C14" s="150"/>
      <c r="D14" s="151">
        <v>62639</v>
      </c>
      <c r="E14" s="152"/>
      <c r="F14" s="153">
        <v>107007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20.45</v>
      </c>
      <c r="C19" s="162">
        <f>ROUND(VALUE(SUBSTITUTE(実質収支比率等に係る経年分析!G$48,"▲","-")),2)</f>
        <v>20.5</v>
      </c>
      <c r="D19" s="162">
        <f>ROUND(VALUE(SUBSTITUTE(実質収支比率等に係る経年分析!H$48,"▲","-")),2)</f>
        <v>15.4</v>
      </c>
      <c r="E19" s="162">
        <f>ROUND(VALUE(SUBSTITUTE(実質収支比率等に係る経年分析!I$48,"▲","-")),2)</f>
        <v>18.61</v>
      </c>
      <c r="F19" s="162">
        <f>ROUND(VALUE(SUBSTITUTE(実質収支比率等に係る経年分析!J$48,"▲","-")),2)</f>
        <v>18.75</v>
      </c>
    </row>
    <row r="20" spans="1:11" x14ac:dyDescent="0.2">
      <c r="A20" s="162" t="s">
        <v>53</v>
      </c>
      <c r="B20" s="162">
        <f>ROUND(VALUE(SUBSTITUTE(実質収支比率等に係る経年分析!F$47,"▲","-")),2)</f>
        <v>88.36</v>
      </c>
      <c r="C20" s="162">
        <f>ROUND(VALUE(SUBSTITUTE(実質収支比率等に係る経年分析!G$47,"▲","-")),2)</f>
        <v>100.58</v>
      </c>
      <c r="D20" s="162">
        <f>ROUND(VALUE(SUBSTITUTE(実質収支比率等に係る経年分析!H$47,"▲","-")),2)</f>
        <v>107.78</v>
      </c>
      <c r="E20" s="162">
        <f>ROUND(VALUE(SUBSTITUTE(実質収支比率等に係る経年分析!I$47,"▲","-")),2)</f>
        <v>97.67</v>
      </c>
      <c r="F20" s="162">
        <f>ROUND(VALUE(SUBSTITUTE(実質収支比率等に係る経年分析!J$47,"▲","-")),2)</f>
        <v>82.52</v>
      </c>
    </row>
    <row r="21" spans="1:11" x14ac:dyDescent="0.2">
      <c r="A21" s="162" t="s">
        <v>54</v>
      </c>
      <c r="B21" s="162">
        <f>IF(ISNUMBER(VALUE(SUBSTITUTE(実質収支比率等に係る経年分析!F$49,"▲","-"))),ROUND(VALUE(SUBSTITUTE(実質収支比率等に係る経年分析!F$49,"▲","-")),2),NA())</f>
        <v>0.65</v>
      </c>
      <c r="C21" s="162">
        <f>IF(ISNUMBER(VALUE(SUBSTITUTE(実質収支比率等に係る経年分析!G$49,"▲","-"))),ROUND(VALUE(SUBSTITUTE(実質収支比率等に係る経年分析!G$49,"▲","-")),2),NA())</f>
        <v>1.64</v>
      </c>
      <c r="D21" s="162">
        <f>IF(ISNUMBER(VALUE(SUBSTITUTE(実質収支比率等に係る経年分析!H$49,"▲","-"))),ROUND(VALUE(SUBSTITUTE(実質収支比率等に係る経年分析!H$49,"▲","-")),2),NA())</f>
        <v>-16.649999999999999</v>
      </c>
      <c r="E21" s="162">
        <f>IF(ISNUMBER(VALUE(SUBSTITUTE(実質収支比率等に係る経年分析!I$49,"▲","-"))),ROUND(VALUE(SUBSTITUTE(実質収支比率等に係る経年分析!I$49,"▲","-")),2),NA())</f>
        <v>-17.97</v>
      </c>
      <c r="F21" s="162">
        <f>IF(ISNUMBER(VALUE(SUBSTITUTE(実質収支比率等に係る経年分析!J$49,"▲","-"))),ROUND(VALUE(SUBSTITUTE(実質収支比率等に係る経年分析!J$49,"▲","-")),2),NA())</f>
        <v>-27.26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1.36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0.56000000000000005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0.93</v>
      </c>
    </row>
    <row r="32" spans="1:11" x14ac:dyDescent="0.2">
      <c r="A32" s="163" t="str">
        <f>IF(連結実質赤字比率に係る赤字・黒字の構成分析!C$38="",NA(),連結実質赤字比率に係る赤字・黒字の構成分析!C$38)</f>
        <v>田舎館村農業集落排水事業会計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1.45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v>
      </c>
    </row>
    <row r="33" spans="1:16" x14ac:dyDescent="0.2">
      <c r="A33" s="163" t="str">
        <f>IF(連結実質赤字比率に係る赤字・黒字の構成分析!C$37="",NA(),連結実質赤字比率に係る赤字・黒字の構成分析!C$37)</f>
        <v>田舎館村下水道事業会計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7.24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5.94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5.47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5</v>
      </c>
    </row>
    <row r="34" spans="1:16" x14ac:dyDescent="0.2">
      <c r="A34" s="163" t="str">
        <f>IF(連結実質赤字比率に係る赤字・黒字の構成分析!C$36="",NA(),連結実質赤字比率に係る赤字・黒字の構成分析!C$36)</f>
        <v>田舎館村水道事業会計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3.12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4.54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5.08</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10.94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8.4600000000000009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9.15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8.8000000000000007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20.440000000000001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20.49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18.739999999999998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313</v>
      </c>
      <c r="E42" s="164"/>
      <c r="F42" s="164"/>
      <c r="G42" s="164">
        <f>'実質公債費比率（分子）の構造'!L$52</f>
        <v>315</v>
      </c>
      <c r="H42" s="164"/>
      <c r="I42" s="164"/>
      <c r="J42" s="164">
        <f>'実質公債費比率（分子）の構造'!M$52</f>
        <v>312</v>
      </c>
      <c r="K42" s="164"/>
      <c r="L42" s="164"/>
      <c r="M42" s="164">
        <f>'実質公債費比率（分子）の構造'!N$52</f>
        <v>359</v>
      </c>
      <c r="N42" s="164"/>
      <c r="O42" s="164"/>
      <c r="P42" s="164">
        <f>'実質公債費比率（分子）の構造'!O$52</f>
        <v>356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2">
      <c r="A45" s="164" t="s">
        <v>63</v>
      </c>
      <c r="B45" s="164">
        <f>'実質公債費比率（分子）の構造'!K$49</f>
        <v>17</v>
      </c>
      <c r="C45" s="164"/>
      <c r="D45" s="164"/>
      <c r="E45" s="164">
        <f>'実質公債費比率（分子）の構造'!L$49</f>
        <v>22</v>
      </c>
      <c r="F45" s="164"/>
      <c r="G45" s="164"/>
      <c r="H45" s="164">
        <f>'実質公債費比率（分子）の構造'!M$49</f>
        <v>22</v>
      </c>
      <c r="I45" s="164"/>
      <c r="J45" s="164"/>
      <c r="K45" s="164">
        <f>'実質公債費比率（分子）の構造'!N$49</f>
        <v>24</v>
      </c>
      <c r="L45" s="164"/>
      <c r="M45" s="164"/>
      <c r="N45" s="164">
        <f>'実質公債費比率（分子）の構造'!O$49</f>
        <v>19</v>
      </c>
      <c r="O45" s="164"/>
      <c r="P45" s="164"/>
    </row>
    <row r="46" spans="1:16" x14ac:dyDescent="0.2">
      <c r="A46" s="164" t="s">
        <v>64</v>
      </c>
      <c r="B46" s="164">
        <f>'実質公債費比率（分子）の構造'!K$48</f>
        <v>120</v>
      </c>
      <c r="C46" s="164"/>
      <c r="D46" s="164"/>
      <c r="E46" s="164">
        <f>'実質公債費比率（分子）の構造'!L$48</f>
        <v>119</v>
      </c>
      <c r="F46" s="164"/>
      <c r="G46" s="164"/>
      <c r="H46" s="164">
        <f>'実質公債費比率（分子）の構造'!M$48</f>
        <v>119</v>
      </c>
      <c r="I46" s="164"/>
      <c r="J46" s="164"/>
      <c r="K46" s="164">
        <f>'実質公債費比率（分子）の構造'!N$48</f>
        <v>131</v>
      </c>
      <c r="L46" s="164"/>
      <c r="M46" s="164"/>
      <c r="N46" s="164">
        <f>'実質公債費比率（分子）の構造'!O$48</f>
        <v>127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311</v>
      </c>
      <c r="C49" s="164"/>
      <c r="D49" s="164"/>
      <c r="E49" s="164">
        <f>'実質公債費比率（分子）の構造'!L$45</f>
        <v>349</v>
      </c>
      <c r="F49" s="164"/>
      <c r="G49" s="164"/>
      <c r="H49" s="164">
        <f>'実質公債費比率（分子）の構造'!M$45</f>
        <v>415</v>
      </c>
      <c r="I49" s="164"/>
      <c r="J49" s="164"/>
      <c r="K49" s="164">
        <f>'実質公債費比率（分子）の構造'!N$45</f>
        <v>412</v>
      </c>
      <c r="L49" s="164"/>
      <c r="M49" s="164"/>
      <c r="N49" s="164">
        <f>'実質公債費比率（分子）の構造'!O$45</f>
        <v>396</v>
      </c>
      <c r="O49" s="164"/>
      <c r="P49" s="164"/>
    </row>
    <row r="50" spans="1:16" x14ac:dyDescent="0.2">
      <c r="A50" s="164" t="s">
        <v>67</v>
      </c>
      <c r="B50" s="164" t="e">
        <f>NA()</f>
        <v>#N/A</v>
      </c>
      <c r="C50" s="164">
        <f>IF(ISNUMBER('実質公債費比率（分子）の構造'!K$53),'実質公債費比率（分子）の構造'!K$53,NA())</f>
        <v>140</v>
      </c>
      <c r="D50" s="164" t="e">
        <f>NA()</f>
        <v>#N/A</v>
      </c>
      <c r="E50" s="164" t="e">
        <f>NA()</f>
        <v>#N/A</v>
      </c>
      <c r="F50" s="164">
        <f>IF(ISNUMBER('実質公債費比率（分子）の構造'!L$53),'実質公債費比率（分子）の構造'!L$53,NA())</f>
        <v>177</v>
      </c>
      <c r="G50" s="164" t="e">
        <f>NA()</f>
        <v>#N/A</v>
      </c>
      <c r="H50" s="164" t="e">
        <f>NA()</f>
        <v>#N/A</v>
      </c>
      <c r="I50" s="164">
        <f>IF(ISNUMBER('実質公債費比率（分子）の構造'!M$53),'実質公債費比率（分子）の構造'!M$53,NA())</f>
        <v>246</v>
      </c>
      <c r="J50" s="164" t="e">
        <f>NA()</f>
        <v>#N/A</v>
      </c>
      <c r="K50" s="164" t="e">
        <f>NA()</f>
        <v>#N/A</v>
      </c>
      <c r="L50" s="164">
        <f>IF(ISNUMBER('実質公債費比率（分子）の構造'!N$53),'実質公債費比率（分子）の構造'!N$53,NA())</f>
        <v>210</v>
      </c>
      <c r="M50" s="164" t="e">
        <f>NA()</f>
        <v>#N/A</v>
      </c>
      <c r="N50" s="164" t="e">
        <f>NA()</f>
        <v>#N/A</v>
      </c>
      <c r="O50" s="164">
        <f>IF(ISNUMBER('実質公債費比率（分子）の構造'!O$53),'実質公債費比率（分子）の構造'!O$53,NA())</f>
        <v>188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4641</v>
      </c>
      <c r="E56" s="163"/>
      <c r="F56" s="163"/>
      <c r="G56" s="163">
        <f>'将来負担比率（分子）の構造'!J$52</f>
        <v>4644</v>
      </c>
      <c r="H56" s="163"/>
      <c r="I56" s="163"/>
      <c r="J56" s="163">
        <f>'将来負担比率（分子）の構造'!K$52</f>
        <v>4390</v>
      </c>
      <c r="K56" s="163"/>
      <c r="L56" s="163"/>
      <c r="M56" s="163">
        <f>'将来負担比率（分子）の構造'!L$52</f>
        <v>4259</v>
      </c>
      <c r="N56" s="163"/>
      <c r="O56" s="163"/>
      <c r="P56" s="163">
        <f>'将来負担比率（分子）の構造'!M$52</f>
        <v>4369</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2217</v>
      </c>
      <c r="E58" s="163"/>
      <c r="F58" s="163"/>
      <c r="G58" s="163">
        <f>'将来負担比率（分子）の構造'!J$50</f>
        <v>2750</v>
      </c>
      <c r="H58" s="163"/>
      <c r="I58" s="163"/>
      <c r="J58" s="163">
        <f>'将来負担比率（分子）の構造'!K$50</f>
        <v>3026</v>
      </c>
      <c r="K58" s="163"/>
      <c r="L58" s="163"/>
      <c r="M58" s="163">
        <f>'将来負担比率（分子）の構造'!L$50</f>
        <v>3038</v>
      </c>
      <c r="N58" s="163"/>
      <c r="O58" s="163"/>
      <c r="P58" s="163">
        <f>'将来負担比率（分子）の構造'!M$50</f>
        <v>3005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11</v>
      </c>
      <c r="C61" s="163"/>
      <c r="D61" s="163"/>
      <c r="E61" s="163">
        <f>'将来負担比率（分子）の構造'!J$46</f>
        <v>10</v>
      </c>
      <c r="F61" s="163"/>
      <c r="G61" s="163"/>
      <c r="H61" s="163">
        <f>'将来負担比率（分子）の構造'!K$46</f>
        <v>9</v>
      </c>
      <c r="I61" s="163"/>
      <c r="J61" s="163"/>
      <c r="K61" s="163">
        <f>'将来負担比率（分子）の構造'!L$46</f>
        <v>2</v>
      </c>
      <c r="L61" s="163"/>
      <c r="M61" s="163"/>
      <c r="N61" s="163">
        <f>'将来負担比率（分子）の構造'!M$46</f>
        <v>2</v>
      </c>
      <c r="O61" s="163"/>
      <c r="P61" s="163"/>
    </row>
    <row r="62" spans="1:16" x14ac:dyDescent="0.2">
      <c r="A62" s="163" t="s">
        <v>35</v>
      </c>
      <c r="B62" s="163">
        <f>'将来負担比率（分子）の構造'!I$45</f>
        <v>420</v>
      </c>
      <c r="C62" s="163"/>
      <c r="D62" s="163"/>
      <c r="E62" s="163">
        <f>'将来負担比率（分子）の構造'!J$45</f>
        <v>424</v>
      </c>
      <c r="F62" s="163"/>
      <c r="G62" s="163"/>
      <c r="H62" s="163">
        <f>'将来負担比率（分子）の構造'!K$45</f>
        <v>414</v>
      </c>
      <c r="I62" s="163"/>
      <c r="J62" s="163"/>
      <c r="K62" s="163">
        <f>'将来負担比率（分子）の構造'!L$45</f>
        <v>436</v>
      </c>
      <c r="L62" s="163"/>
      <c r="M62" s="163"/>
      <c r="N62" s="163">
        <f>'将来負担比率（分子）の構造'!M$45</f>
        <v>406</v>
      </c>
      <c r="O62" s="163"/>
      <c r="P62" s="163"/>
    </row>
    <row r="63" spans="1:16" x14ac:dyDescent="0.2">
      <c r="A63" s="163" t="s">
        <v>34</v>
      </c>
      <c r="B63" s="163">
        <f>'将来負担比率（分子）の構造'!I$44</f>
        <v>133</v>
      </c>
      <c r="C63" s="163"/>
      <c r="D63" s="163"/>
      <c r="E63" s="163">
        <f>'将来負担比率（分子）の構造'!J$44</f>
        <v>121</v>
      </c>
      <c r="F63" s="163"/>
      <c r="G63" s="163"/>
      <c r="H63" s="163">
        <f>'将来負担比率（分子）の構造'!K$44</f>
        <v>101</v>
      </c>
      <c r="I63" s="163"/>
      <c r="J63" s="163"/>
      <c r="K63" s="163">
        <f>'将来負担比率（分子）の構造'!L$44</f>
        <v>81</v>
      </c>
      <c r="L63" s="163"/>
      <c r="M63" s="163"/>
      <c r="N63" s="163">
        <f>'将来負担比率（分子）の構造'!M$44</f>
        <v>99</v>
      </c>
      <c r="O63" s="163"/>
      <c r="P63" s="163"/>
    </row>
    <row r="64" spans="1:16" x14ac:dyDescent="0.2">
      <c r="A64" s="163" t="s">
        <v>33</v>
      </c>
      <c r="B64" s="163">
        <f>'将来負担比率（分子）の構造'!I$43</f>
        <v>1256</v>
      </c>
      <c r="C64" s="163"/>
      <c r="D64" s="163"/>
      <c r="E64" s="163">
        <f>'将来負担比率（分子）の構造'!J$43</f>
        <v>1207</v>
      </c>
      <c r="F64" s="163"/>
      <c r="G64" s="163"/>
      <c r="H64" s="163">
        <f>'将来負担比率（分子）の構造'!K$43</f>
        <v>1158</v>
      </c>
      <c r="I64" s="163"/>
      <c r="J64" s="163"/>
      <c r="K64" s="163">
        <f>'将来負担比率（分子）の構造'!L$43</f>
        <v>1152</v>
      </c>
      <c r="L64" s="163"/>
      <c r="M64" s="163"/>
      <c r="N64" s="163">
        <f>'将来負担比率（分子）の構造'!M$43</f>
        <v>1210</v>
      </c>
      <c r="O64" s="163"/>
      <c r="P64" s="163"/>
    </row>
    <row r="65" spans="1:16" x14ac:dyDescent="0.2">
      <c r="A65" s="163" t="s">
        <v>32</v>
      </c>
      <c r="B65" s="163">
        <f>'将来負担比率（分子）の構造'!I$42</f>
        <v>16</v>
      </c>
      <c r="C65" s="163"/>
      <c r="D65" s="163"/>
      <c r="E65" s="163">
        <f>'将来負担比率（分子）の構造'!J$42</f>
        <v>12</v>
      </c>
      <c r="F65" s="163"/>
      <c r="G65" s="163"/>
      <c r="H65" s="163">
        <f>'将来負担比率（分子）の構造'!K$42</f>
        <v>11</v>
      </c>
      <c r="I65" s="163"/>
      <c r="J65" s="163"/>
      <c r="K65" s="163">
        <f>'将来負担比率（分子）の構造'!L$42</f>
        <v>9</v>
      </c>
      <c r="L65" s="163"/>
      <c r="M65" s="163"/>
      <c r="N65" s="163">
        <f>'将来負担比率（分子）の構造'!M$42</f>
        <v>8</v>
      </c>
      <c r="O65" s="163"/>
      <c r="P65" s="163"/>
    </row>
    <row r="66" spans="1:16" x14ac:dyDescent="0.2">
      <c r="A66" s="163" t="s">
        <v>31</v>
      </c>
      <c r="B66" s="163">
        <f>'将来負担比率（分子）の構造'!I$41</f>
        <v>4560</v>
      </c>
      <c r="C66" s="163"/>
      <c r="D66" s="163"/>
      <c r="E66" s="163">
        <f>'将来負担比率（分子）の構造'!J$41</f>
        <v>4679</v>
      </c>
      <c r="F66" s="163"/>
      <c r="G66" s="163"/>
      <c r="H66" s="163">
        <f>'将来負担比率（分子）の構造'!K$41</f>
        <v>4482</v>
      </c>
      <c r="I66" s="163"/>
      <c r="J66" s="163"/>
      <c r="K66" s="163">
        <f>'将来負担比率（分子）の構造'!L$41</f>
        <v>4358</v>
      </c>
      <c r="L66" s="163"/>
      <c r="M66" s="163"/>
      <c r="N66" s="163">
        <f>'将来負担比率（分子）の構造'!M$41</f>
        <v>4286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2896</v>
      </c>
      <c r="C72" s="167">
        <f>基金残高に係る経年分析!G55</f>
        <v>2697</v>
      </c>
      <c r="D72" s="167">
        <f>基金残高に係る経年分析!H55</f>
        <v>2350</v>
      </c>
    </row>
    <row r="73" spans="1:16" x14ac:dyDescent="0.2">
      <c r="A73" s="166" t="s">
        <v>74</v>
      </c>
      <c r="B73" s="167">
        <f>基金残高に係る経年分析!F56</f>
        <v>130</v>
      </c>
      <c r="C73" s="167">
        <f>基金残高に係る経年分析!G56</f>
        <v>341</v>
      </c>
      <c r="D73" s="167">
        <f>基金残高に係る経年分析!H56</f>
        <v>655</v>
      </c>
    </row>
    <row r="74" spans="1:16" x14ac:dyDescent="0.2">
      <c r="A74" s="166" t="s">
        <v>75</v>
      </c>
      <c r="B74" s="167">
        <f>基金残高に係る経年分析!F57</f>
        <v>259</v>
      </c>
      <c r="C74" s="167">
        <f>基金残高に係る経年分析!G57</f>
        <v>559</v>
      </c>
      <c r="D74" s="167">
        <f>基金残高に係る経年分析!H57</f>
        <v>890</v>
      </c>
    </row>
  </sheetData>
  <sheetProtection algorithmName="SHA-512" hashValue="2DcHmHUfBJ+RlwUeYHtgyYtJhjmyFmCk9rvnMJ3cQyK0tNaIMjuYWctdcxaUj2OMzlfcuXsVQqYm/+Ti/MSp2A==" saltValue="wnjsCC3W+32mXjqiKxUW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60" zoomScaleNormal="5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588178</v>
      </c>
      <c r="S5" s="677"/>
      <c r="T5" s="677"/>
      <c r="U5" s="677"/>
      <c r="V5" s="677"/>
      <c r="W5" s="677"/>
      <c r="X5" s="677"/>
      <c r="Y5" s="702"/>
      <c r="Z5" s="715">
        <v>10.7</v>
      </c>
      <c r="AA5" s="715"/>
      <c r="AB5" s="715"/>
      <c r="AC5" s="715"/>
      <c r="AD5" s="716">
        <v>588178</v>
      </c>
      <c r="AE5" s="716"/>
      <c r="AF5" s="716"/>
      <c r="AG5" s="716"/>
      <c r="AH5" s="716"/>
      <c r="AI5" s="716"/>
      <c r="AJ5" s="716"/>
      <c r="AK5" s="716"/>
      <c r="AL5" s="703">
        <v>20.6</v>
      </c>
      <c r="AM5" s="685"/>
      <c r="AN5" s="685"/>
      <c r="AO5" s="704"/>
      <c r="AP5" s="679" t="s">
        <v>216</v>
      </c>
      <c r="AQ5" s="680"/>
      <c r="AR5" s="680"/>
      <c r="AS5" s="680"/>
      <c r="AT5" s="680"/>
      <c r="AU5" s="680"/>
      <c r="AV5" s="680"/>
      <c r="AW5" s="680"/>
      <c r="AX5" s="680"/>
      <c r="AY5" s="680"/>
      <c r="AZ5" s="680"/>
      <c r="BA5" s="680"/>
      <c r="BB5" s="680"/>
      <c r="BC5" s="680"/>
      <c r="BD5" s="680"/>
      <c r="BE5" s="680"/>
      <c r="BF5" s="681"/>
      <c r="BG5" s="621">
        <v>588151</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43002</v>
      </c>
      <c r="S6" s="622"/>
      <c r="T6" s="622"/>
      <c r="U6" s="622"/>
      <c r="V6" s="622"/>
      <c r="W6" s="622"/>
      <c r="X6" s="622"/>
      <c r="Y6" s="623"/>
      <c r="Z6" s="659">
        <v>0.8</v>
      </c>
      <c r="AA6" s="659"/>
      <c r="AB6" s="659"/>
      <c r="AC6" s="659"/>
      <c r="AD6" s="660">
        <v>43002</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588151</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51360</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51360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274</v>
      </c>
      <c r="S7" s="622"/>
      <c r="T7" s="622"/>
      <c r="U7" s="622"/>
      <c r="V7" s="622"/>
      <c r="W7" s="622"/>
      <c r="X7" s="622"/>
      <c r="Y7" s="623"/>
      <c r="Z7" s="659">
        <v>0</v>
      </c>
      <c r="AA7" s="659"/>
      <c r="AB7" s="659"/>
      <c r="AC7" s="659"/>
      <c r="AD7" s="660">
        <v>274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227422</v>
      </c>
      <c r="BH7" s="622"/>
      <c r="BI7" s="622"/>
      <c r="BJ7" s="622"/>
      <c r="BK7" s="622"/>
      <c r="BL7" s="622"/>
      <c r="BM7" s="622"/>
      <c r="BN7" s="623"/>
      <c r="BO7" s="659">
        <v>38.700000000000003</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1243587</v>
      </c>
      <c r="CS7" s="622"/>
      <c r="CT7" s="622"/>
      <c r="CU7" s="622"/>
      <c r="CV7" s="622"/>
      <c r="CW7" s="622"/>
      <c r="CX7" s="622"/>
      <c r="CY7" s="623"/>
      <c r="CZ7" s="659">
        <v>25.1</v>
      </c>
      <c r="DA7" s="659"/>
      <c r="DB7" s="659"/>
      <c r="DC7" s="659"/>
      <c r="DD7" s="627">
        <v>30569</v>
      </c>
      <c r="DE7" s="622"/>
      <c r="DF7" s="622"/>
      <c r="DG7" s="622"/>
      <c r="DH7" s="622"/>
      <c r="DI7" s="622"/>
      <c r="DJ7" s="622"/>
      <c r="DK7" s="622"/>
      <c r="DL7" s="622"/>
      <c r="DM7" s="622"/>
      <c r="DN7" s="622"/>
      <c r="DO7" s="622"/>
      <c r="DP7" s="623"/>
      <c r="DQ7" s="627">
        <v>1166794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2456</v>
      </c>
      <c r="S8" s="622"/>
      <c r="T8" s="622"/>
      <c r="U8" s="622"/>
      <c r="V8" s="622"/>
      <c r="W8" s="622"/>
      <c r="X8" s="622"/>
      <c r="Y8" s="623"/>
      <c r="Z8" s="659">
        <v>0</v>
      </c>
      <c r="AA8" s="659"/>
      <c r="AB8" s="659"/>
      <c r="AC8" s="659"/>
      <c r="AD8" s="660">
        <v>2456</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10950</v>
      </c>
      <c r="BH8" s="622"/>
      <c r="BI8" s="622"/>
      <c r="BJ8" s="622"/>
      <c r="BK8" s="622"/>
      <c r="BL8" s="622"/>
      <c r="BM8" s="622"/>
      <c r="BN8" s="623"/>
      <c r="BO8" s="659">
        <v>1.9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1267985</v>
      </c>
      <c r="CS8" s="622"/>
      <c r="CT8" s="622"/>
      <c r="CU8" s="622"/>
      <c r="CV8" s="622"/>
      <c r="CW8" s="622"/>
      <c r="CX8" s="622"/>
      <c r="CY8" s="623"/>
      <c r="CZ8" s="659">
        <v>25.6</v>
      </c>
      <c r="DA8" s="659"/>
      <c r="DB8" s="659"/>
      <c r="DC8" s="659"/>
      <c r="DD8" s="627">
        <v>6248</v>
      </c>
      <c r="DE8" s="622"/>
      <c r="DF8" s="622"/>
      <c r="DG8" s="622"/>
      <c r="DH8" s="622"/>
      <c r="DI8" s="622"/>
      <c r="DJ8" s="622"/>
      <c r="DK8" s="622"/>
      <c r="DL8" s="622"/>
      <c r="DM8" s="622"/>
      <c r="DN8" s="622"/>
      <c r="DO8" s="622"/>
      <c r="DP8" s="623"/>
      <c r="DQ8" s="627">
        <v>632461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3004</v>
      </c>
      <c r="S9" s="622"/>
      <c r="T9" s="622"/>
      <c r="U9" s="622"/>
      <c r="V9" s="622"/>
      <c r="W9" s="622"/>
      <c r="X9" s="622"/>
      <c r="Y9" s="623"/>
      <c r="Z9" s="659">
        <v>0.1</v>
      </c>
      <c r="AA9" s="659"/>
      <c r="AB9" s="659"/>
      <c r="AC9" s="659"/>
      <c r="AD9" s="660">
        <v>3004</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194362</v>
      </c>
      <c r="BH9" s="622"/>
      <c r="BI9" s="622"/>
      <c r="BJ9" s="622"/>
      <c r="BK9" s="622"/>
      <c r="BL9" s="622"/>
      <c r="BM9" s="622"/>
      <c r="BN9" s="623"/>
      <c r="BO9" s="659">
        <v>33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246875</v>
      </c>
      <c r="CS9" s="622"/>
      <c r="CT9" s="622"/>
      <c r="CU9" s="622"/>
      <c r="CV9" s="622"/>
      <c r="CW9" s="622"/>
      <c r="CX9" s="622"/>
      <c r="CY9" s="623"/>
      <c r="CZ9" s="659">
        <v>5</v>
      </c>
      <c r="DA9" s="659"/>
      <c r="DB9" s="659"/>
      <c r="DC9" s="659"/>
      <c r="DD9" s="627">
        <v>1246</v>
      </c>
      <c r="DE9" s="622"/>
      <c r="DF9" s="622"/>
      <c r="DG9" s="622"/>
      <c r="DH9" s="622"/>
      <c r="DI9" s="622"/>
      <c r="DJ9" s="622"/>
      <c r="DK9" s="622"/>
      <c r="DL9" s="622"/>
      <c r="DM9" s="622"/>
      <c r="DN9" s="622"/>
      <c r="DO9" s="622"/>
      <c r="DP9" s="623"/>
      <c r="DQ9" s="627">
        <v>221806</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12829</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5860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3860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186292</v>
      </c>
      <c r="S11" s="622"/>
      <c r="T11" s="622"/>
      <c r="U11" s="622"/>
      <c r="V11" s="622"/>
      <c r="W11" s="622"/>
      <c r="X11" s="622"/>
      <c r="Y11" s="623"/>
      <c r="Z11" s="624">
        <v>3.4</v>
      </c>
      <c r="AA11" s="625"/>
      <c r="AB11" s="625"/>
      <c r="AC11" s="626"/>
      <c r="AD11" s="627">
        <v>186292</v>
      </c>
      <c r="AE11" s="622"/>
      <c r="AF11" s="622"/>
      <c r="AG11" s="622"/>
      <c r="AH11" s="622"/>
      <c r="AI11" s="622"/>
      <c r="AJ11" s="622"/>
      <c r="AK11" s="623"/>
      <c r="AL11" s="624">
        <v>6.5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9281</v>
      </c>
      <c r="BH11" s="622"/>
      <c r="BI11" s="622"/>
      <c r="BJ11" s="622"/>
      <c r="BK11" s="622"/>
      <c r="BL11" s="622"/>
      <c r="BM11" s="622"/>
      <c r="BN11" s="623"/>
      <c r="BO11" s="659">
        <v>1.6</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146221</v>
      </c>
      <c r="CS11" s="622"/>
      <c r="CT11" s="622"/>
      <c r="CU11" s="622"/>
      <c r="CV11" s="622"/>
      <c r="CW11" s="622"/>
      <c r="CX11" s="622"/>
      <c r="CY11" s="623"/>
      <c r="CZ11" s="659">
        <v>2.9</v>
      </c>
      <c r="DA11" s="659"/>
      <c r="DB11" s="659"/>
      <c r="DC11" s="659"/>
      <c r="DD11" s="627">
        <v>28192</v>
      </c>
      <c r="DE11" s="622"/>
      <c r="DF11" s="622"/>
      <c r="DG11" s="622"/>
      <c r="DH11" s="622"/>
      <c r="DI11" s="622"/>
      <c r="DJ11" s="622"/>
      <c r="DK11" s="622"/>
      <c r="DL11" s="622"/>
      <c r="DM11" s="622"/>
      <c r="DN11" s="622"/>
      <c r="DO11" s="622"/>
      <c r="DP11" s="623"/>
      <c r="DQ11" s="627">
        <v>86153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286479</v>
      </c>
      <c r="BH12" s="622"/>
      <c r="BI12" s="622"/>
      <c r="BJ12" s="622"/>
      <c r="BK12" s="622"/>
      <c r="BL12" s="622"/>
      <c r="BM12" s="622"/>
      <c r="BN12" s="623"/>
      <c r="BO12" s="659">
        <v>48.7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125199</v>
      </c>
      <c r="CS12" s="622"/>
      <c r="CT12" s="622"/>
      <c r="CU12" s="622"/>
      <c r="CV12" s="622"/>
      <c r="CW12" s="622"/>
      <c r="CX12" s="622"/>
      <c r="CY12" s="623"/>
      <c r="CZ12" s="659">
        <v>2.5</v>
      </c>
      <c r="DA12" s="659"/>
      <c r="DB12" s="659"/>
      <c r="DC12" s="659"/>
      <c r="DD12" s="627">
        <v>17288</v>
      </c>
      <c r="DE12" s="622"/>
      <c r="DF12" s="622"/>
      <c r="DG12" s="622"/>
      <c r="DH12" s="622"/>
      <c r="DI12" s="622"/>
      <c r="DJ12" s="622"/>
      <c r="DK12" s="622"/>
      <c r="DL12" s="622"/>
      <c r="DM12" s="622"/>
      <c r="DN12" s="622"/>
      <c r="DO12" s="622"/>
      <c r="DP12" s="623"/>
      <c r="DQ12" s="627">
        <v>74579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286479</v>
      </c>
      <c r="BH13" s="622"/>
      <c r="BI13" s="622"/>
      <c r="BJ13" s="622"/>
      <c r="BK13" s="622"/>
      <c r="BL13" s="622"/>
      <c r="BM13" s="622"/>
      <c r="BN13" s="623"/>
      <c r="BO13" s="659">
        <v>48.7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752645</v>
      </c>
      <c r="CS13" s="622"/>
      <c r="CT13" s="622"/>
      <c r="CU13" s="622"/>
      <c r="CV13" s="622"/>
      <c r="CW13" s="622"/>
      <c r="CX13" s="622"/>
      <c r="CY13" s="623"/>
      <c r="CZ13" s="659">
        <v>15.2</v>
      </c>
      <c r="DA13" s="659"/>
      <c r="DB13" s="659"/>
      <c r="DC13" s="659"/>
      <c r="DD13" s="627">
        <v>468580</v>
      </c>
      <c r="DE13" s="622"/>
      <c r="DF13" s="622"/>
      <c r="DG13" s="622"/>
      <c r="DH13" s="622"/>
      <c r="DI13" s="622"/>
      <c r="DJ13" s="622"/>
      <c r="DK13" s="622"/>
      <c r="DL13" s="622"/>
      <c r="DM13" s="622"/>
      <c r="DN13" s="622"/>
      <c r="DO13" s="622"/>
      <c r="DP13" s="623"/>
      <c r="DQ13" s="627">
        <v>292097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33092</v>
      </c>
      <c r="BH14" s="622"/>
      <c r="BI14" s="622"/>
      <c r="BJ14" s="622"/>
      <c r="BK14" s="622"/>
      <c r="BL14" s="622"/>
      <c r="BM14" s="622"/>
      <c r="BN14" s="623"/>
      <c r="BO14" s="659">
        <v>5.6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257658</v>
      </c>
      <c r="CS14" s="622"/>
      <c r="CT14" s="622"/>
      <c r="CU14" s="622"/>
      <c r="CV14" s="622"/>
      <c r="CW14" s="622"/>
      <c r="CX14" s="622"/>
      <c r="CY14" s="623"/>
      <c r="CZ14" s="659">
        <v>5.2</v>
      </c>
      <c r="DA14" s="659"/>
      <c r="DB14" s="659"/>
      <c r="DC14" s="659"/>
      <c r="DD14" s="627">
        <v>363</v>
      </c>
      <c r="DE14" s="622"/>
      <c r="DF14" s="622"/>
      <c r="DG14" s="622"/>
      <c r="DH14" s="622"/>
      <c r="DI14" s="622"/>
      <c r="DJ14" s="622"/>
      <c r="DK14" s="622"/>
      <c r="DL14" s="622"/>
      <c r="DM14" s="622"/>
      <c r="DN14" s="622"/>
      <c r="DO14" s="622"/>
      <c r="DP14" s="623"/>
      <c r="DQ14" s="627">
        <v>256858</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4701</v>
      </c>
      <c r="S15" s="622"/>
      <c r="T15" s="622"/>
      <c r="U15" s="622"/>
      <c r="V15" s="622"/>
      <c r="W15" s="622"/>
      <c r="X15" s="622"/>
      <c r="Y15" s="623"/>
      <c r="Z15" s="659">
        <v>0.1</v>
      </c>
      <c r="AA15" s="659"/>
      <c r="AB15" s="659"/>
      <c r="AC15" s="659"/>
      <c r="AD15" s="660">
        <v>4701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41158</v>
      </c>
      <c r="BH15" s="622"/>
      <c r="BI15" s="622"/>
      <c r="BJ15" s="622"/>
      <c r="BK15" s="622"/>
      <c r="BL15" s="622"/>
      <c r="BM15" s="622"/>
      <c r="BN15" s="623"/>
      <c r="BO15" s="659">
        <v>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467523</v>
      </c>
      <c r="CS15" s="622"/>
      <c r="CT15" s="622"/>
      <c r="CU15" s="622"/>
      <c r="CV15" s="622"/>
      <c r="CW15" s="622"/>
      <c r="CX15" s="622"/>
      <c r="CY15" s="623"/>
      <c r="CZ15" s="659">
        <v>9.4</v>
      </c>
      <c r="DA15" s="659"/>
      <c r="DB15" s="659"/>
      <c r="DC15" s="659"/>
      <c r="DD15" s="627">
        <v>9729</v>
      </c>
      <c r="DE15" s="622"/>
      <c r="DF15" s="622"/>
      <c r="DG15" s="622"/>
      <c r="DH15" s="622"/>
      <c r="DI15" s="622"/>
      <c r="DJ15" s="622"/>
      <c r="DK15" s="622"/>
      <c r="DL15" s="622"/>
      <c r="DM15" s="622"/>
      <c r="DN15" s="622"/>
      <c r="DO15" s="622"/>
      <c r="DP15" s="623"/>
      <c r="DQ15" s="627">
        <v>386701</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9160</v>
      </c>
      <c r="S16" s="622"/>
      <c r="T16" s="622"/>
      <c r="U16" s="622"/>
      <c r="V16" s="622"/>
      <c r="W16" s="622"/>
      <c r="X16" s="622"/>
      <c r="Y16" s="623"/>
      <c r="Z16" s="659">
        <v>0.2</v>
      </c>
      <c r="AA16" s="659"/>
      <c r="AB16" s="659"/>
      <c r="AC16" s="659"/>
      <c r="AD16" s="660">
        <v>9160</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36191</v>
      </c>
      <c r="S17" s="622"/>
      <c r="T17" s="622"/>
      <c r="U17" s="622"/>
      <c r="V17" s="622"/>
      <c r="W17" s="622"/>
      <c r="X17" s="622"/>
      <c r="Y17" s="623"/>
      <c r="Z17" s="659">
        <v>0.7</v>
      </c>
      <c r="AA17" s="659"/>
      <c r="AB17" s="659"/>
      <c r="AC17" s="659"/>
      <c r="AD17" s="660">
        <v>36191</v>
      </c>
      <c r="AE17" s="660"/>
      <c r="AF17" s="660"/>
      <c r="AG17" s="660"/>
      <c r="AH17" s="660"/>
      <c r="AI17" s="660"/>
      <c r="AJ17" s="660"/>
      <c r="AK17" s="660"/>
      <c r="AL17" s="624">
        <v>1.3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395520</v>
      </c>
      <c r="CS17" s="622"/>
      <c r="CT17" s="622"/>
      <c r="CU17" s="622"/>
      <c r="CV17" s="622"/>
      <c r="CW17" s="622"/>
      <c r="CX17" s="622"/>
      <c r="CY17" s="623"/>
      <c r="CZ17" s="659">
        <v>8</v>
      </c>
      <c r="DA17" s="659"/>
      <c r="DB17" s="659"/>
      <c r="DC17" s="659"/>
      <c r="DD17" s="627" t="s">
        <v>122</v>
      </c>
      <c r="DE17" s="622"/>
      <c r="DF17" s="622"/>
      <c r="DG17" s="622"/>
      <c r="DH17" s="622"/>
      <c r="DI17" s="622"/>
      <c r="DJ17" s="622"/>
      <c r="DK17" s="622"/>
      <c r="DL17" s="622"/>
      <c r="DM17" s="622"/>
      <c r="DN17" s="622"/>
      <c r="DO17" s="622"/>
      <c r="DP17" s="623"/>
      <c r="DQ17" s="627">
        <v>395520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7418</v>
      </c>
      <c r="S18" s="622"/>
      <c r="T18" s="622"/>
      <c r="U18" s="622"/>
      <c r="V18" s="622"/>
      <c r="W18" s="622"/>
      <c r="X18" s="622"/>
      <c r="Y18" s="623"/>
      <c r="Z18" s="659">
        <v>0.1</v>
      </c>
      <c r="AA18" s="659"/>
      <c r="AB18" s="659"/>
      <c r="AC18" s="659"/>
      <c r="AD18" s="660">
        <v>7418</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28773</v>
      </c>
      <c r="S19" s="622"/>
      <c r="T19" s="622"/>
      <c r="U19" s="622"/>
      <c r="V19" s="622"/>
      <c r="W19" s="622"/>
      <c r="X19" s="622"/>
      <c r="Y19" s="623"/>
      <c r="Z19" s="659">
        <v>0.5</v>
      </c>
      <c r="AA19" s="659"/>
      <c r="AB19" s="659"/>
      <c r="AC19" s="659"/>
      <c r="AD19" s="660">
        <v>28773</v>
      </c>
      <c r="AE19" s="660"/>
      <c r="AF19" s="660"/>
      <c r="AG19" s="660"/>
      <c r="AH19" s="660"/>
      <c r="AI19" s="660"/>
      <c r="AJ19" s="660"/>
      <c r="AK19" s="660"/>
      <c r="AL19" s="624">
        <v>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27</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27</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4960433</v>
      </c>
      <c r="CS20" s="622"/>
      <c r="CT20" s="622"/>
      <c r="CU20" s="622"/>
      <c r="CV20" s="622"/>
      <c r="CW20" s="622"/>
      <c r="CX20" s="622"/>
      <c r="CY20" s="623"/>
      <c r="CZ20" s="659">
        <v>100</v>
      </c>
      <c r="DA20" s="659"/>
      <c r="DB20" s="659"/>
      <c r="DC20" s="659"/>
      <c r="DD20" s="627">
        <v>562215</v>
      </c>
      <c r="DE20" s="622"/>
      <c r="DF20" s="622"/>
      <c r="DG20" s="622"/>
      <c r="DH20" s="622"/>
      <c r="DI20" s="622"/>
      <c r="DJ20" s="622"/>
      <c r="DK20" s="622"/>
      <c r="DL20" s="622"/>
      <c r="DM20" s="622"/>
      <c r="DN20" s="622"/>
      <c r="DO20" s="622"/>
      <c r="DP20" s="623"/>
      <c r="DQ20" s="627">
        <v>3568189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2151787</v>
      </c>
      <c r="S21" s="622"/>
      <c r="T21" s="622"/>
      <c r="U21" s="622"/>
      <c r="V21" s="622"/>
      <c r="W21" s="622"/>
      <c r="X21" s="622"/>
      <c r="Y21" s="623"/>
      <c r="Z21" s="659">
        <v>39</v>
      </c>
      <c r="AA21" s="659"/>
      <c r="AB21" s="659"/>
      <c r="AC21" s="659"/>
      <c r="AD21" s="660">
        <v>1985952</v>
      </c>
      <c r="AE21" s="660"/>
      <c r="AF21" s="660"/>
      <c r="AG21" s="660"/>
      <c r="AH21" s="660"/>
      <c r="AI21" s="660"/>
      <c r="AJ21" s="660"/>
      <c r="AK21" s="660"/>
      <c r="AL21" s="624">
        <v>69.400000000000006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27</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1985952</v>
      </c>
      <c r="S22" s="622"/>
      <c r="T22" s="622"/>
      <c r="U22" s="622"/>
      <c r="V22" s="622"/>
      <c r="W22" s="622"/>
      <c r="X22" s="622"/>
      <c r="Y22" s="623"/>
      <c r="Z22" s="659">
        <v>36</v>
      </c>
      <c r="AA22" s="659"/>
      <c r="AB22" s="659"/>
      <c r="AC22" s="659"/>
      <c r="AD22" s="660">
        <v>1985952</v>
      </c>
      <c r="AE22" s="660"/>
      <c r="AF22" s="660"/>
      <c r="AG22" s="660"/>
      <c r="AH22" s="660"/>
      <c r="AI22" s="660"/>
      <c r="AJ22" s="660"/>
      <c r="AK22" s="660"/>
      <c r="AL22" s="624">
        <v>69.400000000000006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165832</v>
      </c>
      <c r="S23" s="622"/>
      <c r="T23" s="622"/>
      <c r="U23" s="622"/>
      <c r="V23" s="622"/>
      <c r="W23" s="622"/>
      <c r="X23" s="622"/>
      <c r="Y23" s="623"/>
      <c r="Z23" s="659">
        <v>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3</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1850716</v>
      </c>
      <c r="CS24" s="677"/>
      <c r="CT24" s="677"/>
      <c r="CU24" s="677"/>
      <c r="CV24" s="677"/>
      <c r="CW24" s="677"/>
      <c r="CX24" s="677"/>
      <c r="CY24" s="702"/>
      <c r="CZ24" s="703">
        <v>37.299999999999997</v>
      </c>
      <c r="DA24" s="685"/>
      <c r="DB24" s="685"/>
      <c r="DC24" s="705"/>
      <c r="DD24" s="701">
        <v>1258986</v>
      </c>
      <c r="DE24" s="677"/>
      <c r="DF24" s="677"/>
      <c r="DG24" s="677"/>
      <c r="DH24" s="677"/>
      <c r="DI24" s="677"/>
      <c r="DJ24" s="677"/>
      <c r="DK24" s="702"/>
      <c r="DL24" s="701">
        <v>1212781</v>
      </c>
      <c r="DM24" s="677"/>
      <c r="DN24" s="677"/>
      <c r="DO24" s="677"/>
      <c r="DP24" s="677"/>
      <c r="DQ24" s="677"/>
      <c r="DR24" s="677"/>
      <c r="DS24" s="677"/>
      <c r="DT24" s="677"/>
      <c r="DU24" s="677"/>
      <c r="DV24" s="702"/>
      <c r="DW24" s="703">
        <v>42.4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3025045</v>
      </c>
      <c r="S25" s="622"/>
      <c r="T25" s="622"/>
      <c r="U25" s="622"/>
      <c r="V25" s="622"/>
      <c r="W25" s="622"/>
      <c r="X25" s="622"/>
      <c r="Y25" s="623"/>
      <c r="Z25" s="659">
        <v>54.9</v>
      </c>
      <c r="AA25" s="659"/>
      <c r="AB25" s="659"/>
      <c r="AC25" s="659"/>
      <c r="AD25" s="660">
        <v>2859210</v>
      </c>
      <c r="AE25" s="660"/>
      <c r="AF25" s="660"/>
      <c r="AG25" s="660"/>
      <c r="AH25" s="660"/>
      <c r="AI25" s="660"/>
      <c r="AJ25" s="660"/>
      <c r="AK25" s="660"/>
      <c r="AL25" s="624">
        <v>100</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697848</v>
      </c>
      <c r="CS25" s="634"/>
      <c r="CT25" s="634"/>
      <c r="CU25" s="634"/>
      <c r="CV25" s="634"/>
      <c r="CW25" s="634"/>
      <c r="CX25" s="634"/>
      <c r="CY25" s="635"/>
      <c r="CZ25" s="624">
        <v>14.1</v>
      </c>
      <c r="DA25" s="636"/>
      <c r="DB25" s="636"/>
      <c r="DC25" s="637"/>
      <c r="DD25" s="627">
        <v>649747</v>
      </c>
      <c r="DE25" s="634"/>
      <c r="DF25" s="634"/>
      <c r="DG25" s="634"/>
      <c r="DH25" s="634"/>
      <c r="DI25" s="634"/>
      <c r="DJ25" s="634"/>
      <c r="DK25" s="635"/>
      <c r="DL25" s="627">
        <v>635587</v>
      </c>
      <c r="DM25" s="634"/>
      <c r="DN25" s="634"/>
      <c r="DO25" s="634"/>
      <c r="DP25" s="634"/>
      <c r="DQ25" s="634"/>
      <c r="DR25" s="634"/>
      <c r="DS25" s="634"/>
      <c r="DT25" s="634"/>
      <c r="DU25" s="634"/>
      <c r="DV25" s="635"/>
      <c r="DW25" s="624">
        <v>22.2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917</v>
      </c>
      <c r="S26" s="622"/>
      <c r="T26" s="622"/>
      <c r="U26" s="622"/>
      <c r="V26" s="622"/>
      <c r="W26" s="622"/>
      <c r="X26" s="622"/>
      <c r="Y26" s="623"/>
      <c r="Z26" s="659">
        <v>0</v>
      </c>
      <c r="AA26" s="659"/>
      <c r="AB26" s="659"/>
      <c r="AC26" s="659"/>
      <c r="AD26" s="660">
        <v>917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436978</v>
      </c>
      <c r="CS26" s="622"/>
      <c r="CT26" s="622"/>
      <c r="CU26" s="622"/>
      <c r="CV26" s="622"/>
      <c r="CW26" s="622"/>
      <c r="CX26" s="622"/>
      <c r="CY26" s="623"/>
      <c r="CZ26" s="624">
        <v>8.8000000000000007</v>
      </c>
      <c r="DA26" s="636"/>
      <c r="DB26" s="636"/>
      <c r="DC26" s="637"/>
      <c r="DD26" s="627">
        <v>406606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22301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588178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757348</v>
      </c>
      <c r="CS27" s="634"/>
      <c r="CT27" s="634"/>
      <c r="CU27" s="634"/>
      <c r="CV27" s="634"/>
      <c r="CW27" s="634"/>
      <c r="CX27" s="634"/>
      <c r="CY27" s="635"/>
      <c r="CZ27" s="624">
        <v>15.3</v>
      </c>
      <c r="DA27" s="636"/>
      <c r="DB27" s="636"/>
      <c r="DC27" s="637"/>
      <c r="DD27" s="627">
        <v>213719</v>
      </c>
      <c r="DE27" s="634"/>
      <c r="DF27" s="634"/>
      <c r="DG27" s="634"/>
      <c r="DH27" s="634"/>
      <c r="DI27" s="634"/>
      <c r="DJ27" s="634"/>
      <c r="DK27" s="635"/>
      <c r="DL27" s="627">
        <v>181674</v>
      </c>
      <c r="DM27" s="634"/>
      <c r="DN27" s="634"/>
      <c r="DO27" s="634"/>
      <c r="DP27" s="634"/>
      <c r="DQ27" s="634"/>
      <c r="DR27" s="634"/>
      <c r="DS27" s="634"/>
      <c r="DT27" s="634"/>
      <c r="DU27" s="634"/>
      <c r="DV27" s="635"/>
      <c r="DW27" s="624">
        <v>6.4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27934</v>
      </c>
      <c r="S28" s="622"/>
      <c r="T28" s="622"/>
      <c r="U28" s="622"/>
      <c r="V28" s="622"/>
      <c r="W28" s="622"/>
      <c r="X28" s="622"/>
      <c r="Y28" s="623"/>
      <c r="Z28" s="659">
        <v>0.5</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395520</v>
      </c>
      <c r="CS28" s="622"/>
      <c r="CT28" s="622"/>
      <c r="CU28" s="622"/>
      <c r="CV28" s="622"/>
      <c r="CW28" s="622"/>
      <c r="CX28" s="622"/>
      <c r="CY28" s="623"/>
      <c r="CZ28" s="624">
        <v>8</v>
      </c>
      <c r="DA28" s="636"/>
      <c r="DB28" s="636"/>
      <c r="DC28" s="637"/>
      <c r="DD28" s="627">
        <v>395520</v>
      </c>
      <c r="DE28" s="622"/>
      <c r="DF28" s="622"/>
      <c r="DG28" s="622"/>
      <c r="DH28" s="622"/>
      <c r="DI28" s="622"/>
      <c r="DJ28" s="622"/>
      <c r="DK28" s="623"/>
      <c r="DL28" s="627">
        <v>395520</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3446</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395520</v>
      </c>
      <c r="CS29" s="634"/>
      <c r="CT29" s="634"/>
      <c r="CU29" s="634"/>
      <c r="CV29" s="634"/>
      <c r="CW29" s="634"/>
      <c r="CX29" s="634"/>
      <c r="CY29" s="635"/>
      <c r="CZ29" s="624">
        <v>8</v>
      </c>
      <c r="DA29" s="636"/>
      <c r="DB29" s="636"/>
      <c r="DC29" s="637"/>
      <c r="DD29" s="627">
        <v>395520</v>
      </c>
      <c r="DE29" s="634"/>
      <c r="DF29" s="634"/>
      <c r="DG29" s="634"/>
      <c r="DH29" s="634"/>
      <c r="DI29" s="634"/>
      <c r="DJ29" s="634"/>
      <c r="DK29" s="635"/>
      <c r="DL29" s="627">
        <v>395520</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753809</v>
      </c>
      <c r="S30" s="622"/>
      <c r="T30" s="622"/>
      <c r="U30" s="622"/>
      <c r="V30" s="622"/>
      <c r="W30" s="622"/>
      <c r="X30" s="622"/>
      <c r="Y30" s="623"/>
      <c r="Z30" s="659">
        <v>13.7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380181</v>
      </c>
      <c r="CS30" s="622"/>
      <c r="CT30" s="622"/>
      <c r="CU30" s="622"/>
      <c r="CV30" s="622"/>
      <c r="CW30" s="622"/>
      <c r="CX30" s="622"/>
      <c r="CY30" s="623"/>
      <c r="CZ30" s="624">
        <v>7.7</v>
      </c>
      <c r="DA30" s="636"/>
      <c r="DB30" s="636"/>
      <c r="DC30" s="637"/>
      <c r="DD30" s="627">
        <v>380181</v>
      </c>
      <c r="DE30" s="622"/>
      <c r="DF30" s="622"/>
      <c r="DG30" s="622"/>
      <c r="DH30" s="622"/>
      <c r="DI30" s="622"/>
      <c r="DJ30" s="622"/>
      <c r="DK30" s="623"/>
      <c r="DL30" s="627">
        <v>380181</v>
      </c>
      <c r="DM30" s="622"/>
      <c r="DN30" s="622"/>
      <c r="DO30" s="622"/>
      <c r="DP30" s="622"/>
      <c r="DQ30" s="622"/>
      <c r="DR30" s="622"/>
      <c r="DS30" s="622"/>
      <c r="DT30" s="622"/>
      <c r="DU30" s="622"/>
      <c r="DV30" s="623"/>
      <c r="DW30" s="624">
        <v>13.3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97</v>
      </c>
      <c r="BN31" s="684"/>
      <c r="BO31" s="684"/>
      <c r="BP31" s="684"/>
      <c r="BQ31" s="686"/>
      <c r="BR31" s="683">
        <v>99.2</v>
      </c>
      <c r="BS31" s="684"/>
      <c r="BT31" s="684"/>
      <c r="BU31" s="684"/>
      <c r="BV31" s="684"/>
      <c r="BW31" s="684"/>
      <c r="BX31" s="685">
        <v>96.9</v>
      </c>
      <c r="BY31" s="684"/>
      <c r="BZ31" s="684"/>
      <c r="CA31" s="684"/>
      <c r="CB31" s="686"/>
      <c r="CD31" s="642"/>
      <c r="CE31" s="643"/>
      <c r="CF31" s="618" t="s">
        <v>300</v>
      </c>
      <c r="CG31" s="619"/>
      <c r="CH31" s="619"/>
      <c r="CI31" s="619"/>
      <c r="CJ31" s="619"/>
      <c r="CK31" s="619"/>
      <c r="CL31" s="619"/>
      <c r="CM31" s="619"/>
      <c r="CN31" s="619"/>
      <c r="CO31" s="619"/>
      <c r="CP31" s="619"/>
      <c r="CQ31" s="620"/>
      <c r="CR31" s="621">
        <v>15339</v>
      </c>
      <c r="CS31" s="634"/>
      <c r="CT31" s="634"/>
      <c r="CU31" s="634"/>
      <c r="CV31" s="634"/>
      <c r="CW31" s="634"/>
      <c r="CX31" s="634"/>
      <c r="CY31" s="635"/>
      <c r="CZ31" s="624">
        <v>0.3</v>
      </c>
      <c r="DA31" s="636"/>
      <c r="DB31" s="636"/>
      <c r="DC31" s="637"/>
      <c r="DD31" s="627">
        <v>15339</v>
      </c>
      <c r="DE31" s="634"/>
      <c r="DF31" s="634"/>
      <c r="DG31" s="634"/>
      <c r="DH31" s="634"/>
      <c r="DI31" s="634"/>
      <c r="DJ31" s="634"/>
      <c r="DK31" s="635"/>
      <c r="DL31" s="627">
        <v>15339</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313503</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99.2</v>
      </c>
      <c r="BH32" s="634"/>
      <c r="BI32" s="634"/>
      <c r="BJ32" s="634"/>
      <c r="BK32" s="634"/>
      <c r="BL32" s="634"/>
      <c r="BM32" s="625">
        <v>97.7</v>
      </c>
      <c r="BN32" s="634"/>
      <c r="BO32" s="634"/>
      <c r="BP32" s="634"/>
      <c r="BQ32" s="657"/>
      <c r="BR32" s="687">
        <v>99.5</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6303</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99.1</v>
      </c>
      <c r="BH33" s="606"/>
      <c r="BI33" s="606"/>
      <c r="BJ33" s="606"/>
      <c r="BK33" s="606"/>
      <c r="BL33" s="606"/>
      <c r="BM33" s="652">
        <v>95.7</v>
      </c>
      <c r="BN33" s="606"/>
      <c r="BO33" s="606"/>
      <c r="BP33" s="606"/>
      <c r="BQ33" s="669"/>
      <c r="BR33" s="682">
        <v>98.8</v>
      </c>
      <c r="BS33" s="606"/>
      <c r="BT33" s="606"/>
      <c r="BU33" s="606"/>
      <c r="BV33" s="606"/>
      <c r="BW33" s="606"/>
      <c r="BX33" s="652">
        <v>95.3</v>
      </c>
      <c r="BY33" s="606"/>
      <c r="BZ33" s="606"/>
      <c r="CA33" s="606"/>
      <c r="CB33" s="669"/>
      <c r="CD33" s="618" t="s">
        <v>307</v>
      </c>
      <c r="CE33" s="619"/>
      <c r="CF33" s="619"/>
      <c r="CG33" s="619"/>
      <c r="CH33" s="619"/>
      <c r="CI33" s="619"/>
      <c r="CJ33" s="619"/>
      <c r="CK33" s="619"/>
      <c r="CL33" s="619"/>
      <c r="CM33" s="619"/>
      <c r="CN33" s="619"/>
      <c r="CO33" s="619"/>
      <c r="CP33" s="619"/>
      <c r="CQ33" s="620"/>
      <c r="CR33" s="621">
        <v>2547502</v>
      </c>
      <c r="CS33" s="634"/>
      <c r="CT33" s="634"/>
      <c r="CU33" s="634"/>
      <c r="CV33" s="634"/>
      <c r="CW33" s="634"/>
      <c r="CX33" s="634"/>
      <c r="CY33" s="635"/>
      <c r="CZ33" s="624">
        <v>51.4</v>
      </c>
      <c r="DA33" s="636"/>
      <c r="DB33" s="636"/>
      <c r="DC33" s="637"/>
      <c r="DD33" s="627">
        <v>2234677</v>
      </c>
      <c r="DE33" s="634"/>
      <c r="DF33" s="634"/>
      <c r="DG33" s="634"/>
      <c r="DH33" s="634"/>
      <c r="DI33" s="634"/>
      <c r="DJ33" s="634"/>
      <c r="DK33" s="635"/>
      <c r="DL33" s="627">
        <v>1249402</v>
      </c>
      <c r="DM33" s="634"/>
      <c r="DN33" s="634"/>
      <c r="DO33" s="634"/>
      <c r="DP33" s="634"/>
      <c r="DQ33" s="634"/>
      <c r="DR33" s="634"/>
      <c r="DS33" s="634"/>
      <c r="DT33" s="634"/>
      <c r="DU33" s="634"/>
      <c r="DV33" s="635"/>
      <c r="DW33" s="624">
        <v>43.7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27128</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721335</v>
      </c>
      <c r="CS34" s="622"/>
      <c r="CT34" s="622"/>
      <c r="CU34" s="622"/>
      <c r="CV34" s="622"/>
      <c r="CW34" s="622"/>
      <c r="CX34" s="622"/>
      <c r="CY34" s="623"/>
      <c r="CZ34" s="624">
        <v>14.5</v>
      </c>
      <c r="DA34" s="636"/>
      <c r="DB34" s="636"/>
      <c r="DC34" s="637"/>
      <c r="DD34" s="627">
        <v>583006</v>
      </c>
      <c r="DE34" s="622"/>
      <c r="DF34" s="622"/>
      <c r="DG34" s="622"/>
      <c r="DH34" s="622"/>
      <c r="DI34" s="622"/>
      <c r="DJ34" s="622"/>
      <c r="DK34" s="623"/>
      <c r="DL34" s="627">
        <v>481463</v>
      </c>
      <c r="DM34" s="622"/>
      <c r="DN34" s="622"/>
      <c r="DO34" s="622"/>
      <c r="DP34" s="622"/>
      <c r="DQ34" s="622"/>
      <c r="DR34" s="622"/>
      <c r="DS34" s="622"/>
      <c r="DT34" s="622"/>
      <c r="DU34" s="622"/>
      <c r="DV34" s="623"/>
      <c r="DW34" s="624">
        <v>16.8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816497</v>
      </c>
      <c r="S35" s="622"/>
      <c r="T35" s="622"/>
      <c r="U35" s="622"/>
      <c r="V35" s="622"/>
      <c r="W35" s="622"/>
      <c r="X35" s="622"/>
      <c r="Y35" s="623"/>
      <c r="Z35" s="659">
        <v>14.8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84375</v>
      </c>
      <c r="CS35" s="634"/>
      <c r="CT35" s="634"/>
      <c r="CU35" s="634"/>
      <c r="CV35" s="634"/>
      <c r="CW35" s="634"/>
      <c r="CX35" s="634"/>
      <c r="CY35" s="635"/>
      <c r="CZ35" s="624">
        <v>1.7</v>
      </c>
      <c r="DA35" s="636"/>
      <c r="DB35" s="636"/>
      <c r="DC35" s="637"/>
      <c r="DD35" s="627">
        <v>70862</v>
      </c>
      <c r="DE35" s="634"/>
      <c r="DF35" s="634"/>
      <c r="DG35" s="634"/>
      <c r="DH35" s="634"/>
      <c r="DI35" s="634"/>
      <c r="DJ35" s="634"/>
      <c r="DK35" s="635"/>
      <c r="DL35" s="627">
        <v>65352</v>
      </c>
      <c r="DM35" s="634"/>
      <c r="DN35" s="634"/>
      <c r="DO35" s="634"/>
      <c r="DP35" s="634"/>
      <c r="DQ35" s="634"/>
      <c r="DR35" s="634"/>
      <c r="DS35" s="634"/>
      <c r="DT35" s="634"/>
      <c r="DU35" s="634"/>
      <c r="DV35" s="635"/>
      <c r="DW35" s="624">
        <v>2.2999999999999998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106171</v>
      </c>
      <c r="S36" s="622"/>
      <c r="T36" s="622"/>
      <c r="U36" s="622"/>
      <c r="V36" s="622"/>
      <c r="W36" s="622"/>
      <c r="X36" s="622"/>
      <c r="Y36" s="623"/>
      <c r="Z36" s="659">
        <v>1.9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512441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26556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728883</v>
      </c>
      <c r="CS36" s="622"/>
      <c r="CT36" s="622"/>
      <c r="CU36" s="622"/>
      <c r="CV36" s="622"/>
      <c r="CW36" s="622"/>
      <c r="CX36" s="622"/>
      <c r="CY36" s="623"/>
      <c r="CZ36" s="624">
        <v>14.7</v>
      </c>
      <c r="DA36" s="636"/>
      <c r="DB36" s="636"/>
      <c r="DC36" s="637"/>
      <c r="DD36" s="627">
        <v>647869</v>
      </c>
      <c r="DE36" s="622"/>
      <c r="DF36" s="622"/>
      <c r="DG36" s="622"/>
      <c r="DH36" s="622"/>
      <c r="DI36" s="622"/>
      <c r="DJ36" s="622"/>
      <c r="DK36" s="623"/>
      <c r="DL36" s="627">
        <v>430722</v>
      </c>
      <c r="DM36" s="622"/>
      <c r="DN36" s="622"/>
      <c r="DO36" s="622"/>
      <c r="DP36" s="622"/>
      <c r="DQ36" s="622"/>
      <c r="DR36" s="622"/>
      <c r="DS36" s="622"/>
      <c r="DT36" s="622"/>
      <c r="DU36" s="622"/>
      <c r="DV36" s="623"/>
      <c r="DW36" s="624">
        <v>15.1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103768</v>
      </c>
      <c r="S37" s="622"/>
      <c r="T37" s="622"/>
      <c r="U37" s="622"/>
      <c r="V37" s="622"/>
      <c r="W37" s="622"/>
      <c r="X37" s="622"/>
      <c r="Y37" s="623"/>
      <c r="Z37" s="659">
        <v>1.9</v>
      </c>
      <c r="AA37" s="659"/>
      <c r="AB37" s="659"/>
      <c r="AC37" s="659"/>
      <c r="AD37" s="660">
        <v>454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162077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12521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260103</v>
      </c>
      <c r="CS37" s="634"/>
      <c r="CT37" s="634"/>
      <c r="CU37" s="634"/>
      <c r="CV37" s="634"/>
      <c r="CW37" s="634"/>
      <c r="CX37" s="634"/>
      <c r="CY37" s="635"/>
      <c r="CZ37" s="624">
        <v>5.2</v>
      </c>
      <c r="DA37" s="636"/>
      <c r="DB37" s="636"/>
      <c r="DC37" s="637"/>
      <c r="DD37" s="627">
        <v>260103</v>
      </c>
      <c r="DE37" s="634"/>
      <c r="DF37" s="634"/>
      <c r="DG37" s="634"/>
      <c r="DH37" s="634"/>
      <c r="DI37" s="634"/>
      <c r="DJ37" s="634"/>
      <c r="DK37" s="635"/>
      <c r="DL37" s="627">
        <v>251425</v>
      </c>
      <c r="DM37" s="634"/>
      <c r="DN37" s="634"/>
      <c r="DO37" s="634"/>
      <c r="DP37" s="634"/>
      <c r="DQ37" s="634"/>
      <c r="DR37" s="634"/>
      <c r="DS37" s="634"/>
      <c r="DT37" s="634"/>
      <c r="DU37" s="634"/>
      <c r="DV37" s="635"/>
      <c r="DW37" s="624">
        <v>8.8000000000000007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307400</v>
      </c>
      <c r="S38" s="622"/>
      <c r="T38" s="622"/>
      <c r="U38" s="622"/>
      <c r="V38" s="622"/>
      <c r="W38" s="622"/>
      <c r="X38" s="622"/>
      <c r="Y38" s="623"/>
      <c r="Z38" s="659">
        <v>5.6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2332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1014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348032</v>
      </c>
      <c r="CS38" s="622"/>
      <c r="CT38" s="622"/>
      <c r="CU38" s="622"/>
      <c r="CV38" s="622"/>
      <c r="CW38" s="622"/>
      <c r="CX38" s="622"/>
      <c r="CY38" s="623"/>
      <c r="CZ38" s="624">
        <v>7</v>
      </c>
      <c r="DA38" s="636"/>
      <c r="DB38" s="636"/>
      <c r="DC38" s="637"/>
      <c r="DD38" s="627">
        <v>288722</v>
      </c>
      <c r="DE38" s="622"/>
      <c r="DF38" s="622"/>
      <c r="DG38" s="622"/>
      <c r="DH38" s="622"/>
      <c r="DI38" s="622"/>
      <c r="DJ38" s="622"/>
      <c r="DK38" s="623"/>
      <c r="DL38" s="627">
        <v>271865</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1523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648377</v>
      </c>
      <c r="CS39" s="634"/>
      <c r="CT39" s="634"/>
      <c r="CU39" s="634"/>
      <c r="CV39" s="634"/>
      <c r="CW39" s="634"/>
      <c r="CX39" s="634"/>
      <c r="CY39" s="635"/>
      <c r="CZ39" s="624">
        <v>13.1</v>
      </c>
      <c r="DA39" s="636"/>
      <c r="DB39" s="636"/>
      <c r="DC39" s="637"/>
      <c r="DD39" s="627">
        <v>644218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16500</v>
      </c>
      <c r="CS40" s="622"/>
      <c r="CT40" s="622"/>
      <c r="CU40" s="622"/>
      <c r="CV40" s="622"/>
      <c r="CW40" s="622"/>
      <c r="CX40" s="622"/>
      <c r="CY40" s="623"/>
      <c r="CZ40" s="624">
        <v>0.3</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5514222</v>
      </c>
      <c r="S41" s="646"/>
      <c r="T41" s="646"/>
      <c r="U41" s="646"/>
      <c r="V41" s="646"/>
      <c r="W41" s="646"/>
      <c r="X41" s="646"/>
      <c r="Y41" s="649"/>
      <c r="Z41" s="650">
        <v>100</v>
      </c>
      <c r="AA41" s="650"/>
      <c r="AB41" s="650"/>
      <c r="AC41" s="650"/>
      <c r="AD41" s="651">
        <v>2860581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72827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3</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275205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297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562215</v>
      </c>
      <c r="CS42" s="634"/>
      <c r="CT42" s="634"/>
      <c r="CU42" s="634"/>
      <c r="CV42" s="634"/>
      <c r="CW42" s="634"/>
      <c r="CX42" s="634"/>
      <c r="CY42" s="635"/>
      <c r="CZ42" s="624">
        <v>11.3</v>
      </c>
      <c r="DA42" s="636"/>
      <c r="DB42" s="636"/>
      <c r="DC42" s="637"/>
      <c r="DD42" s="627">
        <v>74526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1681</v>
      </c>
      <c r="CS43" s="634"/>
      <c r="CT43" s="634"/>
      <c r="CU43" s="634"/>
      <c r="CV43" s="634"/>
      <c r="CW43" s="634"/>
      <c r="CX43" s="634"/>
      <c r="CY43" s="635"/>
      <c r="CZ43" s="624">
        <v>0</v>
      </c>
      <c r="DA43" s="636"/>
      <c r="DB43" s="636"/>
      <c r="DC43" s="637"/>
      <c r="DD43" s="627">
        <v>1681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562215</v>
      </c>
      <c r="CS44" s="622"/>
      <c r="CT44" s="622"/>
      <c r="CU44" s="622"/>
      <c r="CV44" s="622"/>
      <c r="CW44" s="622"/>
      <c r="CX44" s="622"/>
      <c r="CY44" s="623"/>
      <c r="CZ44" s="624">
        <v>11.3</v>
      </c>
      <c r="DA44" s="625"/>
      <c r="DB44" s="625"/>
      <c r="DC44" s="626"/>
      <c r="DD44" s="627">
        <v>74526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371582</v>
      </c>
      <c r="CS45" s="634"/>
      <c r="CT45" s="634"/>
      <c r="CU45" s="634"/>
      <c r="CV45" s="634"/>
      <c r="CW45" s="634"/>
      <c r="CX45" s="634"/>
      <c r="CY45" s="635"/>
      <c r="CZ45" s="624">
        <v>7.5</v>
      </c>
      <c r="DA45" s="636"/>
      <c r="DB45" s="636"/>
      <c r="DC45" s="637"/>
      <c r="DD45" s="627">
        <v>11718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163707</v>
      </c>
      <c r="CS46" s="622"/>
      <c r="CT46" s="622"/>
      <c r="CU46" s="622"/>
      <c r="CV46" s="622"/>
      <c r="CW46" s="622"/>
      <c r="CX46" s="622"/>
      <c r="CY46" s="623"/>
      <c r="CZ46" s="624">
        <v>3.3</v>
      </c>
      <c r="DA46" s="625"/>
      <c r="DB46" s="625"/>
      <c r="DC46" s="626"/>
      <c r="DD46" s="627">
        <v>59782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4960433</v>
      </c>
      <c r="CS49" s="606"/>
      <c r="CT49" s="606"/>
      <c r="CU49" s="606"/>
      <c r="CV49" s="606"/>
      <c r="CW49" s="606"/>
      <c r="CX49" s="606"/>
      <c r="CY49" s="607"/>
      <c r="CZ49" s="608">
        <v>100</v>
      </c>
      <c r="DA49" s="609"/>
      <c r="DB49" s="609"/>
      <c r="DC49" s="610"/>
      <c r="DD49" s="611">
        <v>3568189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QuDeSFnHE479mFDaQPLudJgSaWjisaMGpDGoH5U9XGmj1pPnKLdPacFt4bYXS6fxQmXS72Z50Q0BejGj4RuIw==" saltValue="D/7jCjT17qZpUf3uS219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R1" zoomScale="80" zoomScaleNormal="80" zoomScaleSheetLayoutView="70" workbookViewId="0">
      <selection activeCell="AK7" sqref="AK7:AO7"/>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5514</v>
      </c>
      <c r="R7" s="1103"/>
      <c r="S7" s="1103"/>
      <c r="T7" s="1103"/>
      <c r="U7" s="1103"/>
      <c r="V7" s="1103">
        <v>4960</v>
      </c>
      <c r="W7" s="1103"/>
      <c r="X7" s="1103"/>
      <c r="Y7" s="1103"/>
      <c r="Z7" s="1103"/>
      <c r="AA7" s="1103">
        <v>554</v>
      </c>
      <c r="AB7" s="1103"/>
      <c r="AC7" s="1103"/>
      <c r="AD7" s="1103"/>
      <c r="AE7" s="1104"/>
      <c r="AF7" s="1105">
        <v>534</v>
      </c>
      <c r="AG7" s="1106"/>
      <c r="AH7" s="1106"/>
      <c r="AI7" s="1106"/>
      <c r="AJ7" s="1107"/>
      <c r="AK7" s="1108">
        <v>816</v>
      </c>
      <c r="AL7" s="1109"/>
      <c r="AM7" s="1109"/>
      <c r="AN7" s="1109"/>
      <c r="AO7" s="1109"/>
      <c r="AP7" s="1109">
        <v>4286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t="s">
        <v>558</v>
      </c>
      <c r="CI7" s="1097"/>
      <c r="CJ7" s="1097"/>
      <c r="CK7" s="1097"/>
      <c r="CL7" s="1098"/>
      <c r="CM7" s="1096">
        <v>89</v>
      </c>
      <c r="CN7" s="1097"/>
      <c r="CO7" s="1097"/>
      <c r="CP7" s="1097"/>
      <c r="CQ7" s="1098"/>
      <c r="CR7" s="1096" t="s">
        <v>558</v>
      </c>
      <c r="CS7" s="1097"/>
      <c r="CT7" s="1097"/>
      <c r="CU7" s="1097"/>
      <c r="CV7" s="1098"/>
      <c r="CW7" s="1096">
        <v>12</v>
      </c>
      <c r="CX7" s="1097"/>
      <c r="CY7" s="1097"/>
      <c r="CZ7" s="1097"/>
      <c r="DA7" s="1098"/>
      <c r="DB7" s="1096" t="s">
        <v>558</v>
      </c>
      <c r="DC7" s="1097"/>
      <c r="DD7" s="1097"/>
      <c r="DE7" s="1097"/>
      <c r="DF7" s="1098"/>
      <c r="DG7" s="1096" t="s">
        <v>558</v>
      </c>
      <c r="DH7" s="1097"/>
      <c r="DI7" s="1097"/>
      <c r="DJ7" s="1097"/>
      <c r="DK7" s="1098"/>
      <c r="DL7" s="1096">
        <v>21</v>
      </c>
      <c r="DM7" s="1097"/>
      <c r="DN7" s="1097"/>
      <c r="DO7" s="1097"/>
      <c r="DP7" s="1098"/>
      <c r="DQ7" s="1096">
        <v>2</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5514</v>
      </c>
      <c r="R23" s="1061"/>
      <c r="S23" s="1061"/>
      <c r="T23" s="1061"/>
      <c r="U23" s="1061"/>
      <c r="V23" s="1061">
        <v>4960</v>
      </c>
      <c r="W23" s="1061"/>
      <c r="X23" s="1061"/>
      <c r="Y23" s="1061"/>
      <c r="Z23" s="1061"/>
      <c r="AA23" s="1061">
        <v>554</v>
      </c>
      <c r="AB23" s="1061"/>
      <c r="AC23" s="1061"/>
      <c r="AD23" s="1061"/>
      <c r="AE23" s="1068"/>
      <c r="AF23" s="1069">
        <v>534</v>
      </c>
      <c r="AG23" s="1061"/>
      <c r="AH23" s="1061"/>
      <c r="AI23" s="1061"/>
      <c r="AJ23" s="1070"/>
      <c r="AK23" s="1071"/>
      <c r="AL23" s="1072"/>
      <c r="AM23" s="1072"/>
      <c r="AN23" s="1072"/>
      <c r="AO23" s="1072"/>
      <c r="AP23" s="1061">
        <v>4286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757</v>
      </c>
      <c r="R28" s="1051"/>
      <c r="S28" s="1051"/>
      <c r="T28" s="1051"/>
      <c r="U28" s="1051"/>
      <c r="V28" s="1051">
        <v>730</v>
      </c>
      <c r="W28" s="1051"/>
      <c r="X28" s="1051"/>
      <c r="Y28" s="1051"/>
      <c r="Z28" s="1051"/>
      <c r="AA28" s="1051">
        <v>27</v>
      </c>
      <c r="AB28" s="1051"/>
      <c r="AC28" s="1051"/>
      <c r="AD28" s="1051"/>
      <c r="AE28" s="1052"/>
      <c r="AF28" s="1053">
        <v>27</v>
      </c>
      <c r="AG28" s="1051"/>
      <c r="AH28" s="1051"/>
      <c r="AI28" s="1051"/>
      <c r="AJ28" s="1054"/>
      <c r="AK28" s="1042">
        <v>73</v>
      </c>
      <c r="AL28" s="1043"/>
      <c r="AM28" s="1043"/>
      <c r="AN28" s="1043"/>
      <c r="AO28" s="1043"/>
      <c r="AP28" s="1043" t="s">
        <v>560</v>
      </c>
      <c r="AQ28" s="1043"/>
      <c r="AR28" s="1043"/>
      <c r="AS28" s="1043"/>
      <c r="AT28" s="1043"/>
      <c r="AU28" s="1043" t="s">
        <v>560</v>
      </c>
      <c r="AV28" s="1043"/>
      <c r="AW28" s="1043"/>
      <c r="AX28" s="1043"/>
      <c r="AY28" s="1043"/>
      <c r="AZ28" s="1044" t="s">
        <v>560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1122</v>
      </c>
      <c r="R29" s="1039"/>
      <c r="S29" s="1039"/>
      <c r="T29" s="1039"/>
      <c r="U29" s="1039"/>
      <c r="V29" s="1039">
        <v>871</v>
      </c>
      <c r="W29" s="1039"/>
      <c r="X29" s="1039"/>
      <c r="Y29" s="1039"/>
      <c r="Z29" s="1039"/>
      <c r="AA29" s="1039">
        <v>251</v>
      </c>
      <c r="AB29" s="1039"/>
      <c r="AC29" s="1039"/>
      <c r="AD29" s="1039"/>
      <c r="AE29" s="1040"/>
      <c r="AF29" s="1035">
        <v>251</v>
      </c>
      <c r="AG29" s="1036"/>
      <c r="AH29" s="1036"/>
      <c r="AI29" s="1036"/>
      <c r="AJ29" s="1037"/>
      <c r="AK29" s="980">
        <v>136</v>
      </c>
      <c r="AL29" s="971"/>
      <c r="AM29" s="971"/>
      <c r="AN29" s="971"/>
      <c r="AO29" s="971"/>
      <c r="AP29" s="971" t="s">
        <v>560</v>
      </c>
      <c r="AQ29" s="971"/>
      <c r="AR29" s="971"/>
      <c r="AS29" s="971"/>
      <c r="AT29" s="971"/>
      <c r="AU29" s="971" t="s">
        <v>560</v>
      </c>
      <c r="AV29" s="971"/>
      <c r="AW29" s="971"/>
      <c r="AX29" s="971"/>
      <c r="AY29" s="971"/>
      <c r="AZ29" s="1041" t="s">
        <v>560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122</v>
      </c>
      <c r="R30" s="1039"/>
      <c r="S30" s="1039"/>
      <c r="T30" s="1039"/>
      <c r="U30" s="1039"/>
      <c r="V30" s="1039">
        <v>118</v>
      </c>
      <c r="W30" s="1039"/>
      <c r="X30" s="1039"/>
      <c r="Y30" s="1039"/>
      <c r="Z30" s="1039"/>
      <c r="AA30" s="1039">
        <v>4</v>
      </c>
      <c r="AB30" s="1039"/>
      <c r="AC30" s="1039"/>
      <c r="AD30" s="1039"/>
      <c r="AE30" s="1040"/>
      <c r="AF30" s="1035">
        <v>4</v>
      </c>
      <c r="AG30" s="1036"/>
      <c r="AH30" s="1036"/>
      <c r="AI30" s="1036"/>
      <c r="AJ30" s="1037"/>
      <c r="AK30" s="980">
        <v>139</v>
      </c>
      <c r="AL30" s="971"/>
      <c r="AM30" s="971"/>
      <c r="AN30" s="971"/>
      <c r="AO30" s="971"/>
      <c r="AP30" s="971" t="s">
        <v>560</v>
      </c>
      <c r="AQ30" s="971"/>
      <c r="AR30" s="971"/>
      <c r="AS30" s="971"/>
      <c r="AT30" s="971"/>
      <c r="AU30" s="971" t="s">
        <v>560</v>
      </c>
      <c r="AV30" s="971"/>
      <c r="AW30" s="971"/>
      <c r="AX30" s="971"/>
      <c r="AY30" s="971"/>
      <c r="AZ30" s="1041" t="s">
        <v>560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170</v>
      </c>
      <c r="R31" s="1039"/>
      <c r="S31" s="1039"/>
      <c r="T31" s="1039"/>
      <c r="U31" s="1039"/>
      <c r="V31" s="1039">
        <v>153</v>
      </c>
      <c r="W31" s="1039"/>
      <c r="X31" s="1039"/>
      <c r="Y31" s="1039"/>
      <c r="Z31" s="1039"/>
      <c r="AA31" s="1039">
        <v>16</v>
      </c>
      <c r="AB31" s="1039"/>
      <c r="AC31" s="1039"/>
      <c r="AD31" s="1039"/>
      <c r="AE31" s="1040"/>
      <c r="AF31" s="1035">
        <v>145</v>
      </c>
      <c r="AG31" s="1036"/>
      <c r="AH31" s="1036"/>
      <c r="AI31" s="1036"/>
      <c r="AJ31" s="1037"/>
      <c r="AK31" s="980">
        <v>2</v>
      </c>
      <c r="AL31" s="971"/>
      <c r="AM31" s="971"/>
      <c r="AN31" s="971"/>
      <c r="AO31" s="971"/>
      <c r="AP31" s="971">
        <v>279</v>
      </c>
      <c r="AQ31" s="971"/>
      <c r="AR31" s="971"/>
      <c r="AS31" s="971"/>
      <c r="AT31" s="971"/>
      <c r="AU31" s="971">
        <v>16</v>
      </c>
      <c r="AV31" s="971"/>
      <c r="AW31" s="971"/>
      <c r="AX31" s="971"/>
      <c r="AY31" s="971"/>
      <c r="AZ31" s="1041" t="s">
        <v>560</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300</v>
      </c>
      <c r="R32" s="1039"/>
      <c r="S32" s="1039"/>
      <c r="T32" s="1039"/>
      <c r="U32" s="1039"/>
      <c r="V32" s="1039">
        <v>216</v>
      </c>
      <c r="W32" s="1039"/>
      <c r="X32" s="1039"/>
      <c r="Y32" s="1039"/>
      <c r="Z32" s="1039"/>
      <c r="AA32" s="1039">
        <v>84</v>
      </c>
      <c r="AB32" s="1039"/>
      <c r="AC32" s="1039"/>
      <c r="AD32" s="1039"/>
      <c r="AE32" s="1040"/>
      <c r="AF32" s="1035">
        <v>143</v>
      </c>
      <c r="AG32" s="1036"/>
      <c r="AH32" s="1036"/>
      <c r="AI32" s="1036"/>
      <c r="AJ32" s="1037"/>
      <c r="AK32" s="980">
        <v>151</v>
      </c>
      <c r="AL32" s="971"/>
      <c r="AM32" s="971"/>
      <c r="AN32" s="971"/>
      <c r="AO32" s="971"/>
      <c r="AP32" s="971">
        <v>1359</v>
      </c>
      <c r="AQ32" s="971"/>
      <c r="AR32" s="971"/>
      <c r="AS32" s="971"/>
      <c r="AT32" s="971"/>
      <c r="AU32" s="971">
        <v>1120</v>
      </c>
      <c r="AV32" s="971"/>
      <c r="AW32" s="971"/>
      <c r="AX32" s="971"/>
      <c r="AY32" s="971"/>
      <c r="AZ32" s="1041" t="s">
        <v>560</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27</v>
      </c>
      <c r="R33" s="1039"/>
      <c r="S33" s="1039"/>
      <c r="T33" s="1039"/>
      <c r="U33" s="1039"/>
      <c r="V33" s="1039">
        <v>24</v>
      </c>
      <c r="W33" s="1039"/>
      <c r="X33" s="1039"/>
      <c r="Y33" s="1039"/>
      <c r="Z33" s="1039"/>
      <c r="AA33" s="1039">
        <v>3</v>
      </c>
      <c r="AB33" s="1039"/>
      <c r="AC33" s="1039"/>
      <c r="AD33" s="1039"/>
      <c r="AE33" s="1040"/>
      <c r="AF33" s="1035">
        <v>37</v>
      </c>
      <c r="AG33" s="1036"/>
      <c r="AH33" s="1036"/>
      <c r="AI33" s="1036"/>
      <c r="AJ33" s="1037"/>
      <c r="AK33" s="980">
        <v>11</v>
      </c>
      <c r="AL33" s="971"/>
      <c r="AM33" s="971"/>
      <c r="AN33" s="971"/>
      <c r="AO33" s="971"/>
      <c r="AP33" s="971">
        <v>116</v>
      </c>
      <c r="AQ33" s="971"/>
      <c r="AR33" s="971"/>
      <c r="AS33" s="971"/>
      <c r="AT33" s="971"/>
      <c r="AU33" s="971">
        <v>75</v>
      </c>
      <c r="AV33" s="971"/>
      <c r="AW33" s="971"/>
      <c r="AX33" s="971"/>
      <c r="AY33" s="971"/>
      <c r="AZ33" s="1041" t="s">
        <v>560</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606</v>
      </c>
      <c r="AG63" s="959"/>
      <c r="AH63" s="959"/>
      <c r="AI63" s="959"/>
      <c r="AJ63" s="1022"/>
      <c r="AK63" s="1023"/>
      <c r="AL63" s="963"/>
      <c r="AM63" s="963"/>
      <c r="AN63" s="963"/>
      <c r="AO63" s="963"/>
      <c r="AP63" s="959">
        <v>1754</v>
      </c>
      <c r="AQ63" s="959"/>
      <c r="AR63" s="959"/>
      <c r="AS63" s="959"/>
      <c r="AT63" s="959"/>
      <c r="AU63" s="959">
        <v>1211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548</v>
      </c>
      <c r="C68" s="986"/>
      <c r="D68" s="986"/>
      <c r="E68" s="986"/>
      <c r="F68" s="986"/>
      <c r="G68" s="986"/>
      <c r="H68" s="986"/>
      <c r="I68" s="986"/>
      <c r="J68" s="986"/>
      <c r="K68" s="986"/>
      <c r="L68" s="986"/>
      <c r="M68" s="986"/>
      <c r="N68" s="986"/>
      <c r="O68" s="986"/>
      <c r="P68" s="987"/>
      <c r="Q68" s="988">
        <v>880</v>
      </c>
      <c r="R68" s="982"/>
      <c r="S68" s="982"/>
      <c r="T68" s="982"/>
      <c r="U68" s="982"/>
      <c r="V68" s="982">
        <v>843</v>
      </c>
      <c r="W68" s="982"/>
      <c r="X68" s="982"/>
      <c r="Y68" s="982"/>
      <c r="Z68" s="982"/>
      <c r="AA68" s="982">
        <v>37</v>
      </c>
      <c r="AB68" s="982"/>
      <c r="AC68" s="982"/>
      <c r="AD68" s="982"/>
      <c r="AE68" s="982"/>
      <c r="AF68" s="982">
        <v>37</v>
      </c>
      <c r="AG68" s="982"/>
      <c r="AH68" s="982"/>
      <c r="AI68" s="982"/>
      <c r="AJ68" s="982"/>
      <c r="AK68" s="982" t="s">
        <v>560</v>
      </c>
      <c r="AL68" s="982"/>
      <c r="AM68" s="982"/>
      <c r="AN68" s="982"/>
      <c r="AO68" s="982"/>
      <c r="AP68" s="982">
        <v>57</v>
      </c>
      <c r="AQ68" s="982"/>
      <c r="AR68" s="982"/>
      <c r="AS68" s="982"/>
      <c r="AT68" s="982"/>
      <c r="AU68" s="982">
        <v>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549</v>
      </c>
      <c r="C69" s="975"/>
      <c r="D69" s="975"/>
      <c r="E69" s="975"/>
      <c r="F69" s="975"/>
      <c r="G69" s="975"/>
      <c r="H69" s="975"/>
      <c r="I69" s="975"/>
      <c r="J69" s="975"/>
      <c r="K69" s="975"/>
      <c r="L69" s="975"/>
      <c r="M69" s="975"/>
      <c r="N69" s="975"/>
      <c r="O69" s="975"/>
      <c r="P69" s="976"/>
      <c r="Q69" s="977">
        <v>6720</v>
      </c>
      <c r="R69" s="971"/>
      <c r="S69" s="971"/>
      <c r="T69" s="971"/>
      <c r="U69" s="971"/>
      <c r="V69" s="971">
        <v>6537</v>
      </c>
      <c r="W69" s="971"/>
      <c r="X69" s="971"/>
      <c r="Y69" s="971"/>
      <c r="Z69" s="971"/>
      <c r="AA69" s="971">
        <v>183</v>
      </c>
      <c r="AB69" s="971"/>
      <c r="AC69" s="971"/>
      <c r="AD69" s="971"/>
      <c r="AE69" s="971"/>
      <c r="AF69" s="971">
        <v>180</v>
      </c>
      <c r="AG69" s="971"/>
      <c r="AH69" s="971"/>
      <c r="AI69" s="971"/>
      <c r="AJ69" s="971"/>
      <c r="AK69" s="971">
        <v>213</v>
      </c>
      <c r="AL69" s="971"/>
      <c r="AM69" s="971"/>
      <c r="AN69" s="971"/>
      <c r="AO69" s="971"/>
      <c r="AP69" s="971">
        <v>3227</v>
      </c>
      <c r="AQ69" s="971"/>
      <c r="AR69" s="971"/>
      <c r="AS69" s="971"/>
      <c r="AT69" s="971"/>
      <c r="AU69" s="971">
        <v>93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550</v>
      </c>
      <c r="C70" s="975"/>
      <c r="D70" s="975"/>
      <c r="E70" s="975"/>
      <c r="F70" s="975"/>
      <c r="G70" s="975"/>
      <c r="H70" s="975"/>
      <c r="I70" s="975"/>
      <c r="J70" s="975"/>
      <c r="K70" s="975"/>
      <c r="L70" s="975"/>
      <c r="M70" s="975"/>
      <c r="N70" s="975"/>
      <c r="O70" s="975"/>
      <c r="P70" s="976"/>
      <c r="Q70" s="977">
        <v>411</v>
      </c>
      <c r="R70" s="971"/>
      <c r="S70" s="971"/>
      <c r="T70" s="971"/>
      <c r="U70" s="971"/>
      <c r="V70" s="971">
        <v>356</v>
      </c>
      <c r="W70" s="971"/>
      <c r="X70" s="971"/>
      <c r="Y70" s="971"/>
      <c r="Z70" s="971"/>
      <c r="AA70" s="971">
        <v>55</v>
      </c>
      <c r="AB70" s="971"/>
      <c r="AC70" s="971"/>
      <c r="AD70" s="971"/>
      <c r="AE70" s="971"/>
      <c r="AF70" s="971">
        <v>55</v>
      </c>
      <c r="AG70" s="971"/>
      <c r="AH70" s="971"/>
      <c r="AI70" s="971"/>
      <c r="AJ70" s="971"/>
      <c r="AK70" s="971">
        <v>57</v>
      </c>
      <c r="AL70" s="971"/>
      <c r="AM70" s="971"/>
      <c r="AN70" s="971"/>
      <c r="AO70" s="971"/>
      <c r="AP70" s="971" t="s">
        <v>560</v>
      </c>
      <c r="AQ70" s="971"/>
      <c r="AR70" s="971"/>
      <c r="AS70" s="971"/>
      <c r="AT70" s="971"/>
      <c r="AU70" s="971" t="s">
        <v>560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551</v>
      </c>
      <c r="C71" s="975"/>
      <c r="D71" s="975"/>
      <c r="E71" s="975"/>
      <c r="F71" s="975"/>
      <c r="G71" s="975"/>
      <c r="H71" s="975"/>
      <c r="I71" s="975"/>
      <c r="J71" s="975"/>
      <c r="K71" s="975"/>
      <c r="L71" s="975"/>
      <c r="M71" s="975"/>
      <c r="N71" s="975"/>
      <c r="O71" s="975"/>
      <c r="P71" s="976"/>
      <c r="Q71" s="977">
        <v>731</v>
      </c>
      <c r="R71" s="971"/>
      <c r="S71" s="971"/>
      <c r="T71" s="971"/>
      <c r="U71" s="971"/>
      <c r="V71" s="971">
        <v>678</v>
      </c>
      <c r="W71" s="971"/>
      <c r="X71" s="971"/>
      <c r="Y71" s="971"/>
      <c r="Z71" s="971"/>
      <c r="AA71" s="971">
        <v>52</v>
      </c>
      <c r="AB71" s="971"/>
      <c r="AC71" s="971"/>
      <c r="AD71" s="971"/>
      <c r="AE71" s="971"/>
      <c r="AF71" s="971">
        <v>52</v>
      </c>
      <c r="AG71" s="971"/>
      <c r="AH71" s="971"/>
      <c r="AI71" s="971"/>
      <c r="AJ71" s="971"/>
      <c r="AK71" s="971">
        <v>12</v>
      </c>
      <c r="AL71" s="971"/>
      <c r="AM71" s="971"/>
      <c r="AN71" s="971"/>
      <c r="AO71" s="971"/>
      <c r="AP71" s="971" t="s">
        <v>560</v>
      </c>
      <c r="AQ71" s="971"/>
      <c r="AR71" s="971"/>
      <c r="AS71" s="971"/>
      <c r="AT71" s="971"/>
      <c r="AU71" s="971" t="s">
        <v>560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552</v>
      </c>
      <c r="C72" s="975"/>
      <c r="D72" s="975"/>
      <c r="E72" s="975"/>
      <c r="F72" s="975"/>
      <c r="G72" s="975"/>
      <c r="H72" s="975"/>
      <c r="I72" s="975"/>
      <c r="J72" s="975"/>
      <c r="K72" s="975"/>
      <c r="L72" s="975"/>
      <c r="M72" s="975"/>
      <c r="N72" s="975"/>
      <c r="O72" s="975"/>
      <c r="P72" s="976"/>
      <c r="Q72" s="977">
        <v>179788</v>
      </c>
      <c r="R72" s="971"/>
      <c r="S72" s="971"/>
      <c r="T72" s="971"/>
      <c r="U72" s="971"/>
      <c r="V72" s="971">
        <v>174350</v>
      </c>
      <c r="W72" s="971"/>
      <c r="X72" s="971"/>
      <c r="Y72" s="971"/>
      <c r="Z72" s="971"/>
      <c r="AA72" s="971">
        <v>5437</v>
      </c>
      <c r="AB72" s="971"/>
      <c r="AC72" s="971"/>
      <c r="AD72" s="971"/>
      <c r="AE72" s="971"/>
      <c r="AF72" s="971">
        <v>5433</v>
      </c>
      <c r="AG72" s="971"/>
      <c r="AH72" s="971"/>
      <c r="AI72" s="971"/>
      <c r="AJ72" s="971"/>
      <c r="AK72" s="971">
        <v>2748</v>
      </c>
      <c r="AL72" s="971"/>
      <c r="AM72" s="971"/>
      <c r="AN72" s="971"/>
      <c r="AO72" s="971"/>
      <c r="AP72" s="971" t="s">
        <v>560</v>
      </c>
      <c r="AQ72" s="971"/>
      <c r="AR72" s="971"/>
      <c r="AS72" s="971"/>
      <c r="AT72" s="971"/>
      <c r="AU72" s="971" t="s">
        <v>560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553</v>
      </c>
      <c r="C73" s="975"/>
      <c r="D73" s="975"/>
      <c r="E73" s="975"/>
      <c r="F73" s="975"/>
      <c r="G73" s="975"/>
      <c r="H73" s="975"/>
      <c r="I73" s="975"/>
      <c r="J73" s="975"/>
      <c r="K73" s="975"/>
      <c r="L73" s="975"/>
      <c r="M73" s="975"/>
      <c r="N73" s="975"/>
      <c r="O73" s="975"/>
      <c r="P73" s="976"/>
      <c r="Q73" s="977">
        <v>6810</v>
      </c>
      <c r="R73" s="971"/>
      <c r="S73" s="971"/>
      <c r="T73" s="971"/>
      <c r="U73" s="971"/>
      <c r="V73" s="971">
        <v>6346</v>
      </c>
      <c r="W73" s="971"/>
      <c r="X73" s="971"/>
      <c r="Y73" s="971"/>
      <c r="Z73" s="971"/>
      <c r="AA73" s="971">
        <v>464</v>
      </c>
      <c r="AB73" s="971"/>
      <c r="AC73" s="971"/>
      <c r="AD73" s="971"/>
      <c r="AE73" s="971"/>
      <c r="AF73" s="971">
        <v>464</v>
      </c>
      <c r="AG73" s="971"/>
      <c r="AH73" s="971"/>
      <c r="AI73" s="971"/>
      <c r="AJ73" s="971"/>
      <c r="AK73" s="971">
        <v>800</v>
      </c>
      <c r="AL73" s="971"/>
      <c r="AM73" s="971"/>
      <c r="AN73" s="971"/>
      <c r="AO73" s="971"/>
      <c r="AP73" s="971" t="s">
        <v>560</v>
      </c>
      <c r="AQ73" s="971"/>
      <c r="AR73" s="971"/>
      <c r="AS73" s="971"/>
      <c r="AT73" s="971"/>
      <c r="AU73" s="971" t="s">
        <v>560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554</v>
      </c>
      <c r="C74" s="975"/>
      <c r="D74" s="975"/>
      <c r="E74" s="975"/>
      <c r="F74" s="975"/>
      <c r="G74" s="975"/>
      <c r="H74" s="975"/>
      <c r="I74" s="975"/>
      <c r="J74" s="975"/>
      <c r="K74" s="975"/>
      <c r="L74" s="975"/>
      <c r="M74" s="975"/>
      <c r="N74" s="975"/>
      <c r="O74" s="975"/>
      <c r="P74" s="976"/>
      <c r="Q74" s="977">
        <v>827</v>
      </c>
      <c r="R74" s="971"/>
      <c r="S74" s="971"/>
      <c r="T74" s="971"/>
      <c r="U74" s="971"/>
      <c r="V74" s="971">
        <v>804</v>
      </c>
      <c r="W74" s="971"/>
      <c r="X74" s="971"/>
      <c r="Y74" s="971"/>
      <c r="Z74" s="971"/>
      <c r="AA74" s="971">
        <v>23</v>
      </c>
      <c r="AB74" s="971"/>
      <c r="AC74" s="971"/>
      <c r="AD74" s="971"/>
      <c r="AE74" s="971"/>
      <c r="AF74" s="971">
        <v>23</v>
      </c>
      <c r="AG74" s="971"/>
      <c r="AH74" s="971"/>
      <c r="AI74" s="971"/>
      <c r="AJ74" s="971"/>
      <c r="AK74" s="971">
        <v>31</v>
      </c>
      <c r="AL74" s="971"/>
      <c r="AM74" s="971"/>
      <c r="AN74" s="971"/>
      <c r="AO74" s="971"/>
      <c r="AP74" s="971" t="s">
        <v>560</v>
      </c>
      <c r="AQ74" s="971"/>
      <c r="AR74" s="971"/>
      <c r="AS74" s="971"/>
      <c r="AT74" s="971"/>
      <c r="AU74" s="971" t="s">
        <v>560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555</v>
      </c>
      <c r="C75" s="975"/>
      <c r="D75" s="975"/>
      <c r="E75" s="975"/>
      <c r="F75" s="975"/>
      <c r="G75" s="975"/>
      <c r="H75" s="975"/>
      <c r="I75" s="975"/>
      <c r="J75" s="975"/>
      <c r="K75" s="975"/>
      <c r="L75" s="975"/>
      <c r="M75" s="975"/>
      <c r="N75" s="975"/>
      <c r="O75" s="975"/>
      <c r="P75" s="976"/>
      <c r="Q75" s="978">
        <v>113</v>
      </c>
      <c r="R75" s="979"/>
      <c r="S75" s="979"/>
      <c r="T75" s="979"/>
      <c r="U75" s="980"/>
      <c r="V75" s="981">
        <v>113</v>
      </c>
      <c r="W75" s="979"/>
      <c r="X75" s="979"/>
      <c r="Y75" s="979"/>
      <c r="Z75" s="980"/>
      <c r="AA75" s="981" t="s">
        <v>560</v>
      </c>
      <c r="AB75" s="979"/>
      <c r="AC75" s="979"/>
      <c r="AD75" s="979"/>
      <c r="AE75" s="980"/>
      <c r="AF75" s="981" t="s">
        <v>560</v>
      </c>
      <c r="AG75" s="979"/>
      <c r="AH75" s="979"/>
      <c r="AI75" s="979"/>
      <c r="AJ75" s="980"/>
      <c r="AK75" s="981">
        <v>3</v>
      </c>
      <c r="AL75" s="979"/>
      <c r="AM75" s="979"/>
      <c r="AN75" s="979"/>
      <c r="AO75" s="980"/>
      <c r="AP75" s="981" t="s">
        <v>560</v>
      </c>
      <c r="AQ75" s="979"/>
      <c r="AR75" s="979"/>
      <c r="AS75" s="979"/>
      <c r="AT75" s="980"/>
      <c r="AU75" s="981" t="s">
        <v>560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556</v>
      </c>
      <c r="C76" s="975"/>
      <c r="D76" s="975"/>
      <c r="E76" s="975"/>
      <c r="F76" s="975"/>
      <c r="G76" s="975"/>
      <c r="H76" s="975"/>
      <c r="I76" s="975"/>
      <c r="J76" s="975"/>
      <c r="K76" s="975"/>
      <c r="L76" s="975"/>
      <c r="M76" s="975"/>
      <c r="N76" s="975"/>
      <c r="O76" s="975"/>
      <c r="P76" s="976"/>
      <c r="Q76" s="978">
        <v>2540</v>
      </c>
      <c r="R76" s="979"/>
      <c r="S76" s="979"/>
      <c r="T76" s="979"/>
      <c r="U76" s="980"/>
      <c r="V76" s="981">
        <v>1893</v>
      </c>
      <c r="W76" s="979"/>
      <c r="X76" s="979"/>
      <c r="Y76" s="979"/>
      <c r="Z76" s="980"/>
      <c r="AA76" s="981">
        <v>647</v>
      </c>
      <c r="AB76" s="979"/>
      <c r="AC76" s="979"/>
      <c r="AD76" s="979"/>
      <c r="AE76" s="980"/>
      <c r="AF76" s="981">
        <v>7336</v>
      </c>
      <c r="AG76" s="979"/>
      <c r="AH76" s="979"/>
      <c r="AI76" s="979"/>
      <c r="AJ76" s="980"/>
      <c r="AK76" s="981" t="s">
        <v>560</v>
      </c>
      <c r="AL76" s="979"/>
      <c r="AM76" s="979"/>
      <c r="AN76" s="979"/>
      <c r="AO76" s="980"/>
      <c r="AP76" s="981">
        <v>1949</v>
      </c>
      <c r="AQ76" s="979"/>
      <c r="AR76" s="979"/>
      <c r="AS76" s="979"/>
      <c r="AT76" s="980"/>
      <c r="AU76" s="981" t="s">
        <v>560</v>
      </c>
      <c r="AV76" s="979"/>
      <c r="AW76" s="979"/>
      <c r="AX76" s="979"/>
      <c r="AY76" s="980"/>
      <c r="AZ76" s="972" t="s">
        <v>392</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13580</v>
      </c>
      <c r="AG88" s="959"/>
      <c r="AH88" s="959"/>
      <c r="AI88" s="959"/>
      <c r="AJ88" s="959"/>
      <c r="AK88" s="963"/>
      <c r="AL88" s="963"/>
      <c r="AM88" s="963"/>
      <c r="AN88" s="963"/>
      <c r="AO88" s="963"/>
      <c r="AP88" s="959">
        <v>5233</v>
      </c>
      <c r="AQ88" s="959"/>
      <c r="AR88" s="959"/>
      <c r="AS88" s="959"/>
      <c r="AT88" s="959"/>
      <c r="AU88" s="959">
        <v>99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v>12</v>
      </c>
      <c r="CX102" s="953"/>
      <c r="CY102" s="953"/>
      <c r="CZ102" s="953"/>
      <c r="DA102" s="954"/>
      <c r="DB102" s="952"/>
      <c r="DC102" s="953"/>
      <c r="DD102" s="953"/>
      <c r="DE102" s="953"/>
      <c r="DF102" s="954"/>
      <c r="DG102" s="952"/>
      <c r="DH102" s="953"/>
      <c r="DI102" s="953"/>
      <c r="DJ102" s="953"/>
      <c r="DK102" s="954"/>
      <c r="DL102" s="952">
        <v>21</v>
      </c>
      <c r="DM102" s="953"/>
      <c r="DN102" s="953"/>
      <c r="DO102" s="953"/>
      <c r="DP102" s="954"/>
      <c r="DQ102" s="952">
        <v>2</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414554</v>
      </c>
      <c r="AB110" s="889"/>
      <c r="AC110" s="889"/>
      <c r="AD110" s="889"/>
      <c r="AE110" s="890"/>
      <c r="AF110" s="891">
        <v>411696</v>
      </c>
      <c r="AG110" s="889"/>
      <c r="AH110" s="889"/>
      <c r="AI110" s="889"/>
      <c r="AJ110" s="890"/>
      <c r="AK110" s="891">
        <v>395520</v>
      </c>
      <c r="AL110" s="889"/>
      <c r="AM110" s="889"/>
      <c r="AN110" s="889"/>
      <c r="AO110" s="890"/>
      <c r="AP110" s="892">
        <v>15.9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4481771</v>
      </c>
      <c r="BR110" s="842"/>
      <c r="BS110" s="842"/>
      <c r="BT110" s="842"/>
      <c r="BU110" s="842"/>
      <c r="BV110" s="842">
        <v>4358380</v>
      </c>
      <c r="BW110" s="842"/>
      <c r="BX110" s="842"/>
      <c r="BY110" s="842"/>
      <c r="BZ110" s="842"/>
      <c r="CA110" s="842">
        <v>4285599</v>
      </c>
      <c r="CB110" s="842"/>
      <c r="CC110" s="842"/>
      <c r="CD110" s="842"/>
      <c r="CE110" s="842"/>
      <c r="CF110" s="866">
        <v>172.1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10623</v>
      </c>
      <c r="BR111" s="817"/>
      <c r="BS111" s="817"/>
      <c r="BT111" s="817"/>
      <c r="BU111" s="817"/>
      <c r="BV111" s="817">
        <v>9102</v>
      </c>
      <c r="BW111" s="817"/>
      <c r="BX111" s="817"/>
      <c r="BY111" s="817"/>
      <c r="BZ111" s="817"/>
      <c r="CA111" s="817">
        <v>7597</v>
      </c>
      <c r="CB111" s="817"/>
      <c r="CC111" s="817"/>
      <c r="CD111" s="817"/>
      <c r="CE111" s="817"/>
      <c r="CF111" s="875">
        <v>0.3</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1157515</v>
      </c>
      <c r="BR112" s="817"/>
      <c r="BS112" s="817"/>
      <c r="BT112" s="817"/>
      <c r="BU112" s="817"/>
      <c r="BV112" s="817">
        <v>1151874</v>
      </c>
      <c r="BW112" s="817"/>
      <c r="BX112" s="817"/>
      <c r="BY112" s="817"/>
      <c r="BZ112" s="817"/>
      <c r="CA112" s="817">
        <v>1210258</v>
      </c>
      <c r="CB112" s="817"/>
      <c r="CC112" s="817"/>
      <c r="CD112" s="817"/>
      <c r="CE112" s="817"/>
      <c r="CF112" s="875">
        <v>48.6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119469</v>
      </c>
      <c r="AB113" s="919"/>
      <c r="AC113" s="919"/>
      <c r="AD113" s="919"/>
      <c r="AE113" s="920"/>
      <c r="AF113" s="921">
        <v>130942</v>
      </c>
      <c r="AG113" s="919"/>
      <c r="AH113" s="919"/>
      <c r="AI113" s="919"/>
      <c r="AJ113" s="920"/>
      <c r="AK113" s="921">
        <v>127415</v>
      </c>
      <c r="AL113" s="919"/>
      <c r="AM113" s="919"/>
      <c r="AN113" s="919"/>
      <c r="AO113" s="920"/>
      <c r="AP113" s="922">
        <v>5.0999999999999996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100548</v>
      </c>
      <c r="BR113" s="817"/>
      <c r="BS113" s="817"/>
      <c r="BT113" s="817"/>
      <c r="BU113" s="817"/>
      <c r="BV113" s="817">
        <v>81323</v>
      </c>
      <c r="BW113" s="817"/>
      <c r="BX113" s="817"/>
      <c r="BY113" s="817"/>
      <c r="BZ113" s="817"/>
      <c r="CA113" s="817">
        <v>99425</v>
      </c>
      <c r="CB113" s="817"/>
      <c r="CC113" s="817"/>
      <c r="CD113" s="817"/>
      <c r="CE113" s="817"/>
      <c r="CF113" s="875">
        <v>4</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21514</v>
      </c>
      <c r="AB114" s="780"/>
      <c r="AC114" s="780"/>
      <c r="AD114" s="780"/>
      <c r="AE114" s="781"/>
      <c r="AF114" s="782">
        <v>24451</v>
      </c>
      <c r="AG114" s="780"/>
      <c r="AH114" s="780"/>
      <c r="AI114" s="780"/>
      <c r="AJ114" s="781"/>
      <c r="AK114" s="782">
        <v>18973</v>
      </c>
      <c r="AL114" s="780"/>
      <c r="AM114" s="780"/>
      <c r="AN114" s="780"/>
      <c r="AO114" s="781"/>
      <c r="AP114" s="824">
        <v>0.8</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413708</v>
      </c>
      <c r="BR114" s="817"/>
      <c r="BS114" s="817"/>
      <c r="BT114" s="817"/>
      <c r="BU114" s="817"/>
      <c r="BV114" s="817">
        <v>435774</v>
      </c>
      <c r="BW114" s="817"/>
      <c r="BX114" s="817"/>
      <c r="BY114" s="817"/>
      <c r="BZ114" s="817"/>
      <c r="CA114" s="817">
        <v>406104</v>
      </c>
      <c r="CB114" s="817"/>
      <c r="CC114" s="817"/>
      <c r="CD114" s="817"/>
      <c r="CE114" s="817"/>
      <c r="CF114" s="875">
        <v>16.3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1535</v>
      </c>
      <c r="AB115" s="919"/>
      <c r="AC115" s="919"/>
      <c r="AD115" s="919"/>
      <c r="AE115" s="920"/>
      <c r="AF115" s="921">
        <v>1520</v>
      </c>
      <c r="AG115" s="919"/>
      <c r="AH115" s="919"/>
      <c r="AI115" s="919"/>
      <c r="AJ115" s="920"/>
      <c r="AK115" s="921">
        <v>1505</v>
      </c>
      <c r="AL115" s="919"/>
      <c r="AM115" s="919"/>
      <c r="AN115" s="919"/>
      <c r="AO115" s="920"/>
      <c r="AP115" s="922">
        <v>0.1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9042</v>
      </c>
      <c r="BR115" s="817"/>
      <c r="BS115" s="817"/>
      <c r="BT115" s="817"/>
      <c r="BU115" s="817"/>
      <c r="BV115" s="817">
        <v>2340</v>
      </c>
      <c r="BW115" s="817"/>
      <c r="BX115" s="817"/>
      <c r="BY115" s="817"/>
      <c r="BZ115" s="817"/>
      <c r="CA115" s="817">
        <v>2147</v>
      </c>
      <c r="CB115" s="817"/>
      <c r="CC115" s="817"/>
      <c r="CD115" s="817"/>
      <c r="CE115" s="817"/>
      <c r="CF115" s="875">
        <v>0.1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557072</v>
      </c>
      <c r="AB117" s="903"/>
      <c r="AC117" s="903"/>
      <c r="AD117" s="903"/>
      <c r="AE117" s="904"/>
      <c r="AF117" s="905">
        <v>568609</v>
      </c>
      <c r="AG117" s="903"/>
      <c r="AH117" s="903"/>
      <c r="AI117" s="903"/>
      <c r="AJ117" s="904"/>
      <c r="AK117" s="905">
        <v>543413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6173207</v>
      </c>
      <c r="BR119" s="845"/>
      <c r="BS119" s="845"/>
      <c r="BT119" s="845"/>
      <c r="BU119" s="845"/>
      <c r="BV119" s="845">
        <v>6038793</v>
      </c>
      <c r="BW119" s="845"/>
      <c r="BX119" s="845"/>
      <c r="BY119" s="845"/>
      <c r="BZ119" s="845"/>
      <c r="CA119" s="845">
        <v>6011130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10623</v>
      </c>
      <c r="DH119" s="764"/>
      <c r="DI119" s="764"/>
      <c r="DJ119" s="764"/>
      <c r="DK119" s="765"/>
      <c r="DL119" s="766">
        <v>9102</v>
      </c>
      <c r="DM119" s="764"/>
      <c r="DN119" s="764"/>
      <c r="DO119" s="764"/>
      <c r="DP119" s="765"/>
      <c r="DQ119" s="766">
        <v>7597</v>
      </c>
      <c r="DR119" s="764"/>
      <c r="DS119" s="764"/>
      <c r="DT119" s="764"/>
      <c r="DU119" s="765"/>
      <c r="DV119" s="848">
        <v>0.3</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3026086</v>
      </c>
      <c r="BR120" s="842"/>
      <c r="BS120" s="842"/>
      <c r="BT120" s="842"/>
      <c r="BU120" s="842"/>
      <c r="BV120" s="842">
        <v>3037964</v>
      </c>
      <c r="BW120" s="842"/>
      <c r="BX120" s="842"/>
      <c r="BY120" s="842"/>
      <c r="BZ120" s="842"/>
      <c r="CA120" s="842">
        <v>3004811</v>
      </c>
      <c r="CB120" s="842"/>
      <c r="CC120" s="842"/>
      <c r="CD120" s="842"/>
      <c r="CE120" s="842"/>
      <c r="CF120" s="866">
        <v>120.7</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1096484</v>
      </c>
      <c r="DH120" s="842"/>
      <c r="DI120" s="842"/>
      <c r="DJ120" s="842"/>
      <c r="DK120" s="842"/>
      <c r="DL120" s="842">
        <v>1080808</v>
      </c>
      <c r="DM120" s="842"/>
      <c r="DN120" s="842"/>
      <c r="DO120" s="842"/>
      <c r="DP120" s="842"/>
      <c r="DQ120" s="842">
        <v>1119524</v>
      </c>
      <c r="DR120" s="842"/>
      <c r="DS120" s="842"/>
      <c r="DT120" s="842"/>
      <c r="DU120" s="842"/>
      <c r="DV120" s="843">
        <v>45</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59879</v>
      </c>
      <c r="DH121" s="817"/>
      <c r="DI121" s="817"/>
      <c r="DJ121" s="817"/>
      <c r="DK121" s="817"/>
      <c r="DL121" s="817">
        <v>58173</v>
      </c>
      <c r="DM121" s="817"/>
      <c r="DN121" s="817"/>
      <c r="DO121" s="817"/>
      <c r="DP121" s="817"/>
      <c r="DQ121" s="817">
        <v>74550</v>
      </c>
      <c r="DR121" s="817"/>
      <c r="DS121" s="817"/>
      <c r="DT121" s="817"/>
      <c r="DU121" s="817"/>
      <c r="DV121" s="794">
        <v>3</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4389659</v>
      </c>
      <c r="BR122" s="845"/>
      <c r="BS122" s="845"/>
      <c r="BT122" s="845"/>
      <c r="BU122" s="845"/>
      <c r="BV122" s="845">
        <v>4259450</v>
      </c>
      <c r="BW122" s="845"/>
      <c r="BX122" s="845"/>
      <c r="BY122" s="845"/>
      <c r="BZ122" s="845"/>
      <c r="CA122" s="845">
        <v>4368751</v>
      </c>
      <c r="CB122" s="845"/>
      <c r="CC122" s="845"/>
      <c r="CD122" s="845"/>
      <c r="CE122" s="845"/>
      <c r="CF122" s="846">
        <v>175.4</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1152</v>
      </c>
      <c r="DH122" s="817"/>
      <c r="DI122" s="817"/>
      <c r="DJ122" s="817"/>
      <c r="DK122" s="817"/>
      <c r="DL122" s="817">
        <v>12893</v>
      </c>
      <c r="DM122" s="817"/>
      <c r="DN122" s="817"/>
      <c r="DO122" s="817"/>
      <c r="DP122" s="817"/>
      <c r="DQ122" s="817">
        <v>16184</v>
      </c>
      <c r="DR122" s="817"/>
      <c r="DS122" s="817"/>
      <c r="DT122" s="817"/>
      <c r="DU122" s="817"/>
      <c r="DV122" s="794">
        <v>0.6</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7415745</v>
      </c>
      <c r="BR123" s="833"/>
      <c r="BS123" s="833"/>
      <c r="BT123" s="833"/>
      <c r="BU123" s="833"/>
      <c r="BV123" s="833">
        <v>7297414</v>
      </c>
      <c r="BW123" s="833"/>
      <c r="BX123" s="833"/>
      <c r="BY123" s="833"/>
      <c r="BZ123" s="833"/>
      <c r="CA123" s="833">
        <v>7373562</v>
      </c>
      <c r="CB123" s="833"/>
      <c r="CC123" s="833"/>
      <c r="CD123" s="833"/>
      <c r="CE123" s="833"/>
      <c r="CF123" s="748"/>
      <c r="CG123" s="749"/>
      <c r="CH123" s="749"/>
      <c r="CI123" s="749"/>
      <c r="CJ123" s="834"/>
      <c r="CK123" s="869"/>
      <c r="CL123" s="855"/>
      <c r="CM123" s="855"/>
      <c r="CN123" s="855"/>
      <c r="CO123" s="856"/>
      <c r="CP123" s="835" t="s">
        <v>450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1535</v>
      </c>
      <c r="AB126" s="780"/>
      <c r="AC126" s="780"/>
      <c r="AD126" s="780"/>
      <c r="AE126" s="781"/>
      <c r="AF126" s="782">
        <v>1520</v>
      </c>
      <c r="AG126" s="780"/>
      <c r="AH126" s="780"/>
      <c r="AI126" s="780"/>
      <c r="AJ126" s="781"/>
      <c r="AK126" s="782">
        <v>1505</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t="s">
        <v>122</v>
      </c>
      <c r="AB128" s="801"/>
      <c r="AC128" s="801"/>
      <c r="AD128" s="801"/>
      <c r="AE128" s="802"/>
      <c r="AF128" s="803">
        <v>69</v>
      </c>
      <c r="AG128" s="801"/>
      <c r="AH128" s="801"/>
      <c r="AI128" s="801"/>
      <c r="AJ128" s="802"/>
      <c r="AK128" s="803" t="s">
        <v>122</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v>9042</v>
      </c>
      <c r="DH128" s="791"/>
      <c r="DI128" s="791"/>
      <c r="DJ128" s="791"/>
      <c r="DK128" s="791"/>
      <c r="DL128" s="791">
        <v>2340</v>
      </c>
      <c r="DM128" s="791"/>
      <c r="DN128" s="791"/>
      <c r="DO128" s="791"/>
      <c r="DP128" s="791"/>
      <c r="DQ128" s="791">
        <v>2147</v>
      </c>
      <c r="DR128" s="791"/>
      <c r="DS128" s="791"/>
      <c r="DT128" s="791"/>
      <c r="DU128" s="791"/>
      <c r="DV128" s="792">
        <v>0.1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2686837</v>
      </c>
      <c r="AB129" s="780"/>
      <c r="AC129" s="780"/>
      <c r="AD129" s="780"/>
      <c r="AE129" s="781"/>
      <c r="AF129" s="782">
        <v>2761062</v>
      </c>
      <c r="AG129" s="780"/>
      <c r="AH129" s="780"/>
      <c r="AI129" s="780"/>
      <c r="AJ129" s="781"/>
      <c r="AK129" s="782">
        <v>2847079</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311856</v>
      </c>
      <c r="AB130" s="780"/>
      <c r="AC130" s="780"/>
      <c r="AD130" s="780"/>
      <c r="AE130" s="781"/>
      <c r="AF130" s="782">
        <v>358599</v>
      </c>
      <c r="AG130" s="780"/>
      <c r="AH130" s="780"/>
      <c r="AI130" s="780"/>
      <c r="AJ130" s="781"/>
      <c r="AK130" s="782">
        <v>356566</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2374981</v>
      </c>
      <c r="AB131" s="764"/>
      <c r="AC131" s="764"/>
      <c r="AD131" s="764"/>
      <c r="AE131" s="765"/>
      <c r="AF131" s="766">
        <v>2402463</v>
      </c>
      <c r="AG131" s="764"/>
      <c r="AH131" s="764"/>
      <c r="AI131" s="764"/>
      <c r="AJ131" s="765"/>
      <c r="AK131" s="766">
        <v>2490513</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10.324966809999999</v>
      </c>
      <c r="AB132" s="745"/>
      <c r="AC132" s="745"/>
      <c r="AD132" s="745"/>
      <c r="AE132" s="746"/>
      <c r="AF132" s="747">
        <v>8.7385737050000003</v>
      </c>
      <c r="AG132" s="745"/>
      <c r="AH132" s="745"/>
      <c r="AI132" s="745"/>
      <c r="AJ132" s="746"/>
      <c r="AK132" s="747">
        <v>7.5023499170000001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v>
      </c>
      <c r="AB133" s="724"/>
      <c r="AC133" s="724"/>
      <c r="AD133" s="724"/>
      <c r="AE133" s="725"/>
      <c r="AF133" s="723">
        <v>8.8000000000000007</v>
      </c>
      <c r="AG133" s="724"/>
      <c r="AH133" s="724"/>
      <c r="AI133" s="724"/>
      <c r="AJ133" s="725"/>
      <c r="AK133" s="723">
        <v>8.8000000000000007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Svm1m7aL15i9nL+PVxAq2+8i3JoT05fn8t2s5w9nnlpT6zltVyu+qQF+9wgl9fbWyXJyBR9PUs+OlD+QeexMA==" saltValue="UtZSgZQ/d3Kp3zj2PayL9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Normal="85" zoomScaleSheetLayoutView="100" workbookViewId="0">
      <selection activeCell="BY4" sqref="BY4"/>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K7cSlAyOhUlEZFvahEN8rpfpYKul7xC59lzISfF3YBVDl+ob0Xosc5DTvpgrzoEkkFnHfr7KAc8wyoB/7Mnig==" saltValue="YmgcQdLt3c/Xleg5pd83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0" zoomScaleNormal="110" zoomScaleSheetLayoutView="55" workbookViewId="0">
      <selection activeCell="BY4" sqref="BY4"/>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EbAWMMkv4iR5F+PwAL8Dczaup/7LYiAZ/YWVpiAdmINCN/wQPQ/udKdamr7QQaCgBfLv+L/IOllDKgBUPcJwQ==" saltValue="FayGWNrJwsklV1msYGd4H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BY4" sqref="BY4"/>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697848</v>
      </c>
      <c r="AP9" s="269">
        <v>96401</v>
      </c>
      <c r="AQ9" s="270">
        <v>186275</v>
      </c>
      <c r="AR9" s="271">
        <v>-48.2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146207</v>
      </c>
      <c r="AP10" s="272">
        <v>20197</v>
      </c>
      <c r="AQ10" s="273">
        <v>28060</v>
      </c>
      <c r="AR10" s="274">
        <v>-28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7123</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57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39891</v>
      </c>
      <c r="AP13" s="272">
        <v>5511</v>
      </c>
      <c r="AQ13" s="273">
        <v>6435</v>
      </c>
      <c r="AR13" s="274">
        <v>-14.4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1681</v>
      </c>
      <c r="AP14" s="272">
        <v>232</v>
      </c>
      <c r="AQ14" s="273">
        <v>3786</v>
      </c>
      <c r="AR14" s="274">
        <v>-93.9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-39361</v>
      </c>
      <c r="AP15" s="272">
        <v>-5437</v>
      </c>
      <c r="AQ15" s="273">
        <v>-9323</v>
      </c>
      <c r="AR15" s="274">
        <v>-41.7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846266</v>
      </c>
      <c r="AP16" s="272">
        <v>116904</v>
      </c>
      <c r="AQ16" s="273">
        <v>222412</v>
      </c>
      <c r="AR16" s="274">
        <v>-47.4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10.91</v>
      </c>
      <c r="AP21" s="286">
        <v>17.59</v>
      </c>
      <c r="AQ21" s="287">
        <v>-6.68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94.2</v>
      </c>
      <c r="AP22" s="291">
        <v>95.9</v>
      </c>
      <c r="AQ22" s="292">
        <v>-1.7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395520</v>
      </c>
      <c r="AP32" s="300">
        <v>54637</v>
      </c>
      <c r="AQ32" s="301">
        <v>124581</v>
      </c>
      <c r="AR32" s="302">
        <v>-56.1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v>76</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v>163</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127415</v>
      </c>
      <c r="AP35" s="300">
        <v>17601</v>
      </c>
      <c r="AQ35" s="301">
        <v>24428</v>
      </c>
      <c r="AR35" s="302">
        <v>-27.9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18973</v>
      </c>
      <c r="AP36" s="300">
        <v>2621</v>
      </c>
      <c r="AQ36" s="301">
        <v>4294</v>
      </c>
      <c r="AR36" s="302">
        <v>-39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1505</v>
      </c>
      <c r="AP37" s="300">
        <v>208</v>
      </c>
      <c r="AQ37" s="301">
        <v>880</v>
      </c>
      <c r="AR37" s="302">
        <v>-76.400000000000006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22</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t="s">
        <v>487</v>
      </c>
      <c r="AP39" s="300" t="s">
        <v>487</v>
      </c>
      <c r="AQ39" s="301">
        <v>-5293</v>
      </c>
      <c r="AR39" s="302" t="s">
        <v>487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-356566</v>
      </c>
      <c r="AP40" s="300">
        <v>-49256</v>
      </c>
      <c r="AQ40" s="301">
        <v>-99375</v>
      </c>
      <c r="AR40" s="302">
        <v>-50.4</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186847</v>
      </c>
      <c r="AP41" s="300">
        <v>25811</v>
      </c>
      <c r="AQ41" s="301">
        <v>49775</v>
      </c>
      <c r="AR41" s="302">
        <v>-48.1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1345626</v>
      </c>
      <c r="AN51" s="322">
        <v>174779</v>
      </c>
      <c r="AO51" s="323">
        <v>29.6</v>
      </c>
      <c r="AP51" s="324">
        <v>200194</v>
      </c>
      <c r="AQ51" s="325">
        <v>5.2</v>
      </c>
      <c r="AR51" s="326">
        <v>24.4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1298962</v>
      </c>
      <c r="AN52" s="330">
        <v>168718</v>
      </c>
      <c r="AO52" s="331">
        <v>31.3</v>
      </c>
      <c r="AP52" s="332">
        <v>106422</v>
      </c>
      <c r="AQ52" s="333">
        <v>20.100000000000001</v>
      </c>
      <c r="AR52" s="334">
        <v>11.2</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663145</v>
      </c>
      <c r="AN53" s="322">
        <v>87509</v>
      </c>
      <c r="AO53" s="323">
        <v>-49.9</v>
      </c>
      <c r="AP53" s="324">
        <v>196914</v>
      </c>
      <c r="AQ53" s="325">
        <v>-1.6</v>
      </c>
      <c r="AR53" s="326">
        <v>-48.3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545747</v>
      </c>
      <c r="AN54" s="330">
        <v>72017</v>
      </c>
      <c r="AO54" s="331">
        <v>-57.3</v>
      </c>
      <c r="AP54" s="332">
        <v>98966</v>
      </c>
      <c r="AQ54" s="333">
        <v>-7</v>
      </c>
      <c r="AR54" s="334">
        <v>-50.3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209658</v>
      </c>
      <c r="AN55" s="322">
        <v>28260</v>
      </c>
      <c r="AO55" s="323">
        <v>-67.7</v>
      </c>
      <c r="AP55" s="324">
        <v>204757</v>
      </c>
      <c r="AQ55" s="325">
        <v>4</v>
      </c>
      <c r="AR55" s="326">
        <v>-71.7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142435</v>
      </c>
      <c r="AN56" s="330">
        <v>19199</v>
      </c>
      <c r="AO56" s="331">
        <v>-73.3</v>
      </c>
      <c r="AP56" s="332">
        <v>106071</v>
      </c>
      <c r="AQ56" s="333">
        <v>7.2</v>
      </c>
      <c r="AR56" s="334">
        <v>-80.5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327462</v>
      </c>
      <c r="AN57" s="322">
        <v>44541</v>
      </c>
      <c r="AO57" s="323">
        <v>57.6</v>
      </c>
      <c r="AP57" s="324">
        <v>194971</v>
      </c>
      <c r="AQ57" s="325">
        <v>-4.8</v>
      </c>
      <c r="AR57" s="326">
        <v>62.4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225323</v>
      </c>
      <c r="AN58" s="330">
        <v>30648</v>
      </c>
      <c r="AO58" s="331">
        <v>59.6</v>
      </c>
      <c r="AP58" s="332">
        <v>105966</v>
      </c>
      <c r="AQ58" s="333">
        <v>-0.1</v>
      </c>
      <c r="AR58" s="334">
        <v>59.7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562215</v>
      </c>
      <c r="AN59" s="322">
        <v>77665</v>
      </c>
      <c r="AO59" s="323">
        <v>74.400000000000006</v>
      </c>
      <c r="AP59" s="324">
        <v>224172</v>
      </c>
      <c r="AQ59" s="325">
        <v>15</v>
      </c>
      <c r="AR59" s="326">
        <v>59.4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163707</v>
      </c>
      <c r="AN60" s="330">
        <v>22615</v>
      </c>
      <c r="AO60" s="331">
        <v>-26.2</v>
      </c>
      <c r="AP60" s="332">
        <v>117611</v>
      </c>
      <c r="AQ60" s="333">
        <v>11</v>
      </c>
      <c r="AR60" s="334">
        <v>-37.200000000000003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621621</v>
      </c>
      <c r="AN61" s="337">
        <v>82551</v>
      </c>
      <c r="AO61" s="338">
        <v>8.8000000000000007</v>
      </c>
      <c r="AP61" s="339">
        <v>204202</v>
      </c>
      <c r="AQ61" s="340">
        <v>3.6</v>
      </c>
      <c r="AR61" s="326">
        <v>5.2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475235</v>
      </c>
      <c r="AN62" s="330">
        <v>62639</v>
      </c>
      <c r="AO62" s="331">
        <v>-13.2</v>
      </c>
      <c r="AP62" s="332">
        <v>107007</v>
      </c>
      <c r="AQ62" s="333">
        <v>6.2</v>
      </c>
      <c r="AR62" s="334">
        <v>-19.399999999999999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c2T90QcbY0y9XgDfv+EFJth/jzRKEF1zxwMgSQ+wLZ+gbFx1a88THEl/sPO2tPf1NuIDInZLSPYeHwU89H/dow==" saltValue="XeI38fJd+bsEL01EN+Ju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Y4" sqref="BY4"/>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8hm/+D+TOx8FpcLQxAPC21tq0XIeb9nrQNkYeDJuULTeuPxPvtK3cRn+yQL8pkqs986uxDPtnKXMwb8fPMuUTA==" saltValue="2qQs+5DhKECMyAZ/x8I4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3" zoomScaleNormal="100" zoomScaleSheetLayoutView="55" workbookViewId="0">
      <selection activeCell="BY4" sqref="BY4"/>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aaugim35gqR+Yr+FGutnz+jKFYOm+LsGfjxMsKP8P+TEjS3bBgJ1htwowd34w51rCXEFHItBTDY9NfCjEDThOg==" saltValue="H2L6momUrO/6s44NwDGF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90" zoomScaleNormal="90" zoomScaleSheetLayoutView="100" workbookViewId="0">
      <selection activeCell="BY4" sqref="BY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88.36</v>
      </c>
      <c r="G47" s="12">
        <v>100.58</v>
      </c>
      <c r="H47" s="12">
        <v>107.78</v>
      </c>
      <c r="I47" s="12">
        <v>97.67</v>
      </c>
      <c r="J47" s="13">
        <v>82.52</v>
      </c>
    </row>
    <row r="48" spans="2:10" ht="57.75" customHeight="1" x14ac:dyDescent="0.2">
      <c r="B48" s="14"/>
      <c r="C48" s="1141" t="s">
        <v>4</v>
      </c>
      <c r="D48" s="1141"/>
      <c r="E48" s="1142"/>
      <c r="F48" s="15">
        <v>20.45</v>
      </c>
      <c r="G48" s="16">
        <v>20.5</v>
      </c>
      <c r="H48" s="16">
        <v>15.4</v>
      </c>
      <c r="I48" s="16">
        <v>18.61</v>
      </c>
      <c r="J48" s="17">
        <v>18.75</v>
      </c>
    </row>
    <row r="49" spans="2:10" ht="57.75" customHeight="1" thickBot="1" x14ac:dyDescent="0.25">
      <c r="B49" s="18"/>
      <c r="C49" s="1143" t="s">
        <v>5</v>
      </c>
      <c r="D49" s="1143"/>
      <c r="E49" s="1144"/>
      <c r="F49" s="19">
        <v>0.65</v>
      </c>
      <c r="G49" s="20">
        <v>1.64</v>
      </c>
      <c r="H49" s="20" t="s">
        <v>531</v>
      </c>
      <c r="I49" s="20" t="s">
        <v>532</v>
      </c>
      <c r="J49" s="21" t="s">
        <v>533</v>
      </c>
    </row>
    <row r="50" spans="2:10" ht="13.2" x14ac:dyDescent="0.2"/>
  </sheetData>
  <sheetProtection algorithmName="SHA-512" hashValue="jX7Mm9AfeS8qxVXp823VDdPRJ3J7xeNU3mrJ9siEEbXlazkyd9LVOmSv4CZ7swTD0TY6V8itFne25Palqhudbw==" saltValue="PX0LIBhZ8hDDsnQylYp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2026-03-11T05:16:05Z</cp:lastPrinted>
  <dcterms:created xsi:type="dcterms:W3CDTF">2026-02-23T04:25:14Z</dcterms:created>
  <dcterms:modified xsi:type="dcterms:W3CDTF">2026-03-17T02:23:50Z</dcterms:modified>
  <cp:category/>
</cp:coreProperties>
</file>