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owani-skysea\財政課\財政係\30年度財政関係\30_市町村課\301017_□平成２８年度財政状況資料集に係る連絡について\02_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<sst xmlns="http://schemas.openxmlformats.org/spreadsheetml/2006/main" count="1077" uniqueCount="572">
  <si>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</si>
  <si>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</si>
  <si>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</si>
  <si>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</si>
  <si>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</si>
  <si>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</si>
  <si>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</si>
  <si>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</si>
  <si>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</si>
  <si>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</si>
  <si>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</si>
  <si>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</si>
  <si>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</si>
  <si>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</si>
  <si>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</si>
  <si>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</si>
  <si>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</si>
  <si>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</si>
  <si>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</si>
  <si>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</si>
  <si>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</si>
  <si>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</si>
  <si>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</si>
  <si>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</si>
  <si>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</si>
  <si>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</si>
  <si>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</si>
  <si>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</si>
  <si>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</si>
  <si>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</si>
  <si>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</si>
  <si>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</si>
  <si>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</si>
  <si>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</si>
  <si>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</si>
  <si>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</si>
  <si>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</si>
  <si>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</si>
  <si>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</si>
  <si>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</si>
  <si>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</si>
  <si>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</si>
  <si>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</si>
  <si>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</si>
  <si>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</si>
  <si>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</si>
  <si>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</si>
  <si>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</si>
  <si>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</si>
  <si>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</si>
  <si>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</si>
  <si>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</si>
  <si>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</si>
  <si>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</si>
  <si>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</si>
  <si>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</si>
  <si>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</si>
  <si>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</si>
  <si>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</si>
  <si>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</si>
  <si>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</si>
  <si>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</si>
  <si>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</si>
  <si>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</si>
  <si>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</si>
  <si>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</si>
  <si>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</si>
  <si>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</si>
  <si>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</si>
  <si>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</si>
  <si>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</si>
  <si>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</si>
  <si>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</si>
  <si>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</si>
  <si>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</si>
  <si>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</si>
  <si>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</si>
  <si>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</si>
  <si>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</si>
  <si>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</si>
  <si>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</si>
  <si>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</si>
  <si>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</si>
  <si>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</si>
  <si>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</si>
  <si>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</si>
  <si>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</si>
  <si>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</si>
  <si>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</si>
  <si>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</si>
  <si>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</si>
  <si>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</si>
  <si>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</si>
  <si>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</si>
  <si>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</si>
  <si>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</si>
  <si>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</si>
  <si>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</si>
  <si>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</si>
  <si>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</si>
  <si>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</si>
  <si>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</si>
  <si>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</si>
  <si>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</si>
  <si>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</si>
  <si>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</si>
  <si>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</si>
  <si>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</si>
  <si>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</si>
  <si>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</si>
  <si>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</si>
  <si>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</si>
  <si>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</si>
  <si>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</si>
  <si>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</si>
  <si>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</si>
  <si>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</si>
  <si>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</si>
  <si>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</si>
  <si>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</si>
  <si>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</si>
  <si>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</si>
  <si>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</si>
  <si>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</si>
  <si>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</si>
  <si>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</si>
  <si>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</si>
  <si>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</si>
  <si>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</si>
  <si>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</si>
  <si>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</si>
  <si>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</si>
  <si>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</si>
  <si>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</si>
  <si>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</si>
  <si>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</si>
  <si>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</si>
  <si>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</si>
  <si>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</si>
  <si>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</si>
  <si>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</si>
  <si>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</si>
  <si>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</si>
  <si>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</si>
  <si>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</si>
  <si>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</si>
  <si>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</si>
  <si>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</si>
  <si>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</si>
  <si>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</si>
  <si>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</si>
  <si>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</si>
  <si>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</si>
  <si>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</si>
  <si>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</si>
  <si>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</si>
  <si>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</si>
  <si>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</si>
  <si>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</si>
  <si>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</si>
  <si>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</si>
  <si>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</si>
  <si>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</si>
  <si>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</si>
  <si>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</si>
  <si>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</si>
  <si>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</si>
  <si>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</si>
  <si>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</si>
  <si>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</si>
  <si>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</si>
  <si>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</si>
  <si>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</si>
  <si>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</si>
  <si>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</si>
  <si>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</si>
  <si>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</si>
  <si>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</si>
  <si>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</si>
  <si>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</si>
  <si>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</si>
  <si>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</si>
  <si>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</si>
  <si>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</si>
  <si>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</si>
  <si>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</si>
  <si>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</si>
  <si>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</si>
  <si>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</si>
  <si>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</si>
  <si>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</si>
  <si>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</si>
  <si>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</si>
  <si>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</si>
  <si>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</si>
  <si>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</si>
  <si>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</si>
  <si>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</si>
  <si>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青森県大鰐町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</si>
  <si>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</si>
  <si>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</si>
  <si>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</si>
  <si>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</si>
  <si>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</si>
  <si>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</si>
  <si>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</si>
  <si>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</si>
  <si>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</si>
  <si>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</si>
  <si>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</si>
  <si>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</si>
  <si>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</si>
  <si>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</si>
  <si>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</si>
  <si>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</si>
  <si>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</si>
  <si>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</si>
  <si>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</si>
  <si>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</si>
  <si>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</si>
  <si>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</si>
  <si>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</si>
  <si>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</si>
  <si>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</si>
  <si>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</si>
  <si>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</si>
  <si>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</si>
  <si>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</si>
  <si>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</si>
  <si>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</si>
  <si>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</si>
  <si>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</si>
  <si>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</si>
  <si>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</si>
  <si>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</si>
  <si>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</si>
  <si>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</si>
  <si>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</si>
  <si>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</si>
  <si>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</si>
  <si>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</si>
  <si>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</si>
  <si>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</si>
  <si>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</si>
  <si>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</si>
  <si>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</si>
  <si>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</si>
  <si>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</si>
  <si>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</si>
  <si>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</si>
  <si>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</si>
  <si>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</si>
  <si>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</si>
  <si>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</si>
  <si>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</si>
  <si>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</si>
  <si>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</si>
  <si>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</si>
  <si>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</si>
  <si>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</si>
  <si>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</si>
  <si>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</si>
  <si>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</si>
  <si>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</si>
  <si>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</si>
  <si>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</si>
  <si>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</si>
  <si>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</si>
  <si>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</si>
  <si>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</si>
  <si>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</si>
  <si>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</si>
  <si>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</si>
  <si>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</si>
  <si>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</si>
  <si>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</si>
  <si>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</si>
  <si>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</si>
  <si>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</si>
  <si>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</si>
  <si>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</si>
  <si>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</si>
  <si>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</si>
  <si>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</si>
  <si>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</si>
  <si>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</si>
  <si>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</si>
  <si>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</si>
  <si>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</si>
  <si>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</si>
  <si>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</si>
  <si>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</si>
  <si>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</si>
  <si>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</si>
  <si>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</si>
  <si>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</si>
  <si>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</si>
  <si>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</si>
  <si>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</si>
  <si>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</si>
  <si>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</si>
  <si>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</si>
  <si>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</si>
  <si>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</si>
  <si>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</si>
  <si>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</si>
  <si>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</si>
  <si>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</si>
  <si>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</si>
  <si>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</si>
  <si>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</si>
  <si>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</si>
  <si>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</si>
  <si>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</si>
  <si>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</si>
  <si>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</si>
  <si>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</si>
  <si>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</si>
  <si>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</si>
  <si>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</si>
  <si>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</si>
  <si>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</si>
  <si>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</si>
  <si>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</si>
  <si>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</si>
  <si>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</si>
  <si>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</si>
  <si>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</si>
  <si>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</si>
  <si>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</si>
  <si>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</si>
  <si>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</si>
  <si>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</si>
  <si>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</si>
  <si>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</si>
  <si>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</si>
  <si>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</si>
  <si>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</si>
  <si>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</si>
  <si>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</si>
  <si>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</si>
  <si>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</si>
  <si>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</si>
  <si>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</si>
  <si>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</si>
  <si>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</si>
  <si>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</si>
  <si>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</si>
  <si>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青森県大鰐町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</si>
  <si>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</si>
  <si>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</si>
  <si>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</si>
  <si>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</si>
  <si>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</si>
  <si>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</si>
  <si>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</si>
  <si>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</si>
  <si>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</si>
  <si>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</si>
  <si>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</si>
  <si>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</si>
  <si>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</si>
  <si>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</si>
  <si>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</si>
  <si>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</si>
  <si>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</si>
  <si>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</si>
  <si>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</si>
  <si>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</si>
  <si>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</si>
  <si>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</si>
  <si>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</si>
  <si>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</si>
  <si>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</si>
  <si>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</si>
  <si>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</si>
  <si>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</si>
  <si>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</si>
  <si>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</si>
  <si>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</si>
  <si>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</si>
  <si>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</si>
  <si>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</si>
  <si>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</si>
  <si>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</si>
  <si>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</si>
  <si>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</si>
  <si>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</si>
  <si>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</si>
  <si>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</si>
  <si>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</si>
  <si>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</si>
  <si>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</si>
  <si>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</si>
  <si>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</si>
  <si>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</si>
  <si>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</si>
  <si>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</si>
  <si>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</si>
  <si>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</si>
  <si>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</si>
  <si>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</si>
  <si>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</si>
  <si>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</si>
  <si>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</si>
  <si>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</si>
  <si>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</si>
  <si>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</si>
  <si>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</si>
  <si>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</si>
  <si>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</si>
  <si>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</si>
  <si>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</si>
  <si>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</si>
  <si>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</si>
  <si>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</si>
  <si>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</si>
  <si>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</si>
  <si>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</si>
  <si>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</si>
  <si>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</si>
  <si>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</si>
  <si>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</si>
  <si>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</si>
  <si>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</si>
  <si>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</si>
  <si>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</si>
  <si>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</si>
  <si>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</si>
  <si>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</si>
  <si>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</si>
  <si>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</si>
  <si>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</si>
  <si>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</si>
  <si>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</si>
  <si>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</si>
  <si>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</si>
  <si>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</si>
  <si>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</si>
  <si>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</si>
  <si>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</si>
  <si>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</si>
  <si>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</si>
  <si>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</si>
  <si>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</si>
  <si>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</si>
  <si>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</si>
  <si>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温泉事業特別会計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</si>
  <si>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</si>
  <si>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</si>
  <si>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</si>
  <si>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</si>
  <si>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</si>
  <si>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</si>
  <si>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</si>
  <si>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</si>
  <si>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</si>
  <si>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</si>
  <si>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</si>
  <si>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</si>
  <si>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</si>
  <si>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</si>
  <si>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</si>
  <si>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</si>
  <si>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</si>
  <si>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</si>
  <si>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</si>
  <si>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</si>
  <si>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</si>
  <si>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</si>
  <si>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</si>
  <si>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</si>
  <si>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</si>
  <si>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</si>
  <si>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</si>
  <si>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</si>
  <si>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</si>
  <si>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</si>
  <si>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</si>
  <si>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</si>
  <si>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</si>
  <si>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</si>
  <si>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</si>
  <si>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</si>
  <si>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</si>
  <si>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</si>
  <si>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</si>
  <si>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</si>
  <si>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</si>
  <si>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</si>
  <si>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</si>
  <si>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</si>
  <si>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</si>
  <si>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</si>
  <si>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</si>
  <si>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</si>
  <si>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</si>
  <si>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</si>
  <si>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</si>
  <si>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</si>
  <si>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</si>
  <si>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</si>
  <si>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</si>
  <si>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</si>
  <si>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</si>
  <si>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</si>
  <si>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</si>
  <si>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</si>
  <si>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</si>
  <si>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</si>
  <si>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</si>
  <si>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</si>
  <si>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</si>
  <si>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</si>
  <si>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</si>
  <si>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</si>
  <si>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</si>
  <si>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</si>
  <si>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</si>
  <si>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</si>
  <si>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</si>
  <si>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</si>
  <si>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</si>
  <si>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</si>
  <si>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</si>
  <si>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</si>
  <si>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</si>
  <si>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</si>
  <si>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</si>
  <si>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</si>
  <si>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</si>
  <si>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</si>
  <si>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1.15</t>
  </si>
  <si>
    <t>一般会計</t>
  </si>
  <si>
    <t>病院事業会計</t>
  </si>
  <si>
    <t>介護保険特別会計</t>
  </si>
  <si>
    <t>国民健康保険特別会計</t>
  </si>
  <si>
    <t>▲ 0.75</t>
  </si>
  <si>
    <t>▲ 0.89</t>
  </si>
  <si>
    <t>▲ 0.87</t>
  </si>
  <si>
    <t>▲ 2.03</t>
  </si>
  <si>
    <t>簡易水道事業特別会計</t>
  </si>
  <si>
    <t>後期高齢者医療特別会計</t>
  </si>
  <si>
    <t>温泉事業特別会計</t>
  </si>
  <si>
    <t>公共下水道事業特別会計</t>
  </si>
  <si>
    <t>その他会計（赤字）</t>
  </si>
  <si>
    <t>その他会計（黒字）</t>
  </si>
  <si>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</si>
  <si>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</si>
  <si>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</si>
  <si>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</si>
  <si>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</si>
  <si>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</si>
  <si>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</si>
  <si>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</si>
  <si>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</si>
  <si>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</si>
  <si>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</si>
  <si>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〇</t>
    <phoneticPr fontId="2"/>
  </si>
  <si>
    <t>大鰐町土地開発公社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</si>
  <si>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</si>
  <si>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</si>
  <si>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</si>
  <si>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</si>
  <si>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</si>
  <si>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</si>
  <si>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</si>
  <si>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</si>
  <si>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</si>
  <si>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</si>
  <si>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</si>
  <si>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類似団体と比較して高くなっている。これは、㈶大鰐町開発公社、大鰐地域総合開発㈱の両法人について、第三セクター等改革推進債の発行（6,617千円）により、損失補償を履行（7,015千円）したことが主因となっている。
　平成24年度から第三セクター等改革推進債の償還が始まったため、平成25年度に実質公債費比率のピークを迎えたが、平成26年度に実施した繰上償還等の効果により、平成28年度決算では20.3％となっている。今後も、地方債残高及び元利償還金が減少する見込みであり、引続き歳入確保歳出削減を図るとともに、更なる繰上償還の実施等により両指標の低下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</si>
</sst>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extLst>
            <c:ext xmlns:c16="http://schemas.microsoft.com/office/drawing/2014/chart" uri="{C3380CC4-5D6E-409C-BE32-E72D297353CC}">
              <c16:uniqueId val="{00000000-05CE-4BB6-8645-EDD8FD5ECA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14886</c:v>
                </c:pt>
                <c:pt idx="1">
                  <c:v>55194</c:v>
                </c:pt>
                <c:pt idx="2">
                  <c:v>35960</c:v>
                </c:pt>
                <c:pt idx="3">
                  <c:v>30292</c:v>
                </c:pt>
                <c:pt idx="4">
                  <c:v>28639</c:v>
                </c:pt>
              </c:numCache>
            </c:numRef>
          </c:val>
          <c:smooth val="0"/>
          <c:extLst>
            <c:ext xmlns:c16="http://schemas.microsoft.com/office/drawing/2014/chart" uri="{C3380CC4-5D6E-409C-BE32-E72D297353CC}">
              <c16:uniqueId val="{00000001-05CE-4BB6-8645-EDD8FD5ECAC9}"/>
            </c:ext>
          </c:extLst>
        </c:ser>
        <c:dLbls>
          <c:showLegendKey val="0"/>
          <c:showVal val="0"/>
          <c:showCatName val="0"/>
          <c:showSerName val="0"/>
          <c:showPercent val="0"/>
          <c:showBubbleSize val="0"/>
        </c:dLbls>
        <c:marker val="1"/>
        <c:smooth val="0"/>
        <c:axId val="161442816"/>
        <c:axId val="161553024"/>
      </c:lineChart>
      <c:catAx>
        <c:axId val="16144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553024"/>
        <c:crosses val="autoZero"/>
        <c:auto val="1"/>
        <c:lblAlgn val="ctr"/>
        <c:lblOffset val="100"/>
        <c:tickLblSkip val="1"/>
        <c:tickMarkSkip val="1"/>
        <c:noMultiLvlLbl val="0"/>
      </c:catAx>
      <c:valAx>
        <c:axId val="1615530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4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4.7699999999999996</c:v>
                </c:pt>
                <c:pt idx="1">
                  <c:v>3.61</c:v>
                </c:pt>
                <c:pt idx="2">
                  <c:v>4.4000000000000004</c:v>
                </c:pt>
                <c:pt idx="3">
                  <c:v>4.6500000000000004</c:v>
                </c:pt>
                <c:pt idx="4">
                  <c:v>5.34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c:v>
                </c:pt>
                <c:pt idx="1">
                  <c:v>11.8</c:v>
                </c:pt>
                <c:pt idx="2">
                  <c:v>12.06</c:v>
                </c:pt>
                <c:pt idx="3">
                  <c:v>18.940000000000001</c:v>
                </c:pt>
                <c:pt idx="4">
                  <c:v>23.66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3200"/>
        <c:axId val="9099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2.78</c:v>
                </c:pt>
                <c:pt idx="1">
                  <c:v>-1.1499999999999999</c:v>
                </c:pt>
                <c:pt idx="2">
                  <c:v>32.67</c:v>
                </c:pt>
                <c:pt idx="3">
                  <c:v>4.26</c:v>
                </c:pt>
                <c:pt idx="4">
                  <c:v>0.57999999999999996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3200"/>
        <c:axId val="90993792"/>
      </c:lineChart>
      <c:catAx>
        <c:axId val="90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3792"/>
        <c:crosses val="autoZero"/>
        <c:auto val="1"/>
        <c:lblAlgn val="ctr"/>
        <c:lblOffset val="100"/>
        <c:tickLblSkip val="1"/>
        <c:tickMarkSkip val="1"/>
        <c:noMultiLvlLbl val="0"/>
      </c:catAx>
      <c:valAx>
        <c:axId val="9099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0.09</c:v>
                </c:pt>
                <c:pt idx="4">
                  <c:v>#N/A</c:v>
                </c:pt>
                <c:pt idx="5">
                  <c:v>0.22</c:v>
                </c:pt>
                <c:pt idx="6">
                  <c:v>#N/A</c:v>
                </c:pt>
                <c:pt idx="7">
                  <c:v>0.08</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0.05</c:v>
                </c:pt>
                <c:pt idx="6">
                  <c:v>#N/A</c:v>
                </c:pt>
                <c:pt idx="7">
                  <c:v>0.02</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0.75</c:v>
                </c:pt>
                <c:pt idx="1">
                  <c:v>#N/A</c:v>
                </c:pt>
                <c:pt idx="2">
                  <c:v>0.89</c:v>
                </c:pt>
                <c:pt idx="3">
                  <c:v>#N/A</c:v>
                </c:pt>
                <c:pt idx="4">
                  <c:v>0.87</c:v>
                </c:pt>
                <c:pt idx="5">
                  <c:v>#N/A</c:v>
                </c:pt>
                <c:pt idx="6">
                  <c:v>2.0299999999999998</c:v>
                </c:pt>
                <c:pt idx="7">
                  <c:v>#N/A</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0.49</c:v>
                </c:pt>
                <c:pt idx="4">
                  <c:v>#N/A</c:v>
                </c:pt>
                <c:pt idx="5">
                  <c:v>0.47</c:v>
                </c:pt>
                <c:pt idx="6">
                  <c:v>#N/A</c:v>
                </c:pt>
                <c:pt idx="7">
                  <c:v>0.55000000000000004</c:v>
                </c:pt>
                <c:pt idx="8">
                  <c:v>#N/A</c:v>
                </c:pt>
                <c:pt idx="9">
                  <c:v>1.37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0.95</c:v>
                </c:pt>
                <c:pt idx="8">
                  <c:v>#N/A</c:v>
                </c:pt>
                <c:pt idx="9">
                  <c:v>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4.7699999999999996</c:v>
                </c:pt>
                <c:pt idx="2">
                  <c:v>#N/A</c:v>
                </c:pt>
                <c:pt idx="3">
                  <c:v>3.61</c:v>
                </c:pt>
                <c:pt idx="4">
                  <c:v>#N/A</c:v>
                </c:pt>
                <c:pt idx="5">
                  <c:v>4.4000000000000004</c:v>
                </c:pt>
                <c:pt idx="6">
                  <c:v>#N/A</c:v>
                </c:pt>
                <c:pt idx="7">
                  <c:v>4.6500000000000004</c:v>
                </c:pt>
                <c:pt idx="8">
                  <c:v>#N/A</c:v>
                </c:pt>
                <c:pt idx="9">
                  <c:v>5.34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67072"/>
        <c:axId val="148566784"/>
      </c:barChart>
      <c:catAx>
        <c:axId val="1484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6784"/>
        <c:crosses val="autoZero"/>
        <c:auto val="1"/>
        <c:lblAlgn val="ctr"/>
        <c:lblOffset val="100"/>
        <c:tickLblSkip val="1"/>
        <c:tickMarkSkip val="1"/>
        <c:noMultiLvlLbl val="0"/>
      </c:catAx>
      <c:valAx>
        <c:axId val="1485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626</c:v>
                </c:pt>
                <c:pt idx="5">
                  <c:v>630</c:v>
                </c:pt>
                <c:pt idx="8">
                  <c:v>643</c:v>
                </c:pt>
                <c:pt idx="11">
                  <c:v>575</c:v>
                </c:pt>
                <c:pt idx="14">
                  <c:v>502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164</c:v>
                </c:pt>
                <c:pt idx="3">
                  <c:v>166</c:v>
                </c:pt>
                <c:pt idx="6">
                  <c:v>163</c:v>
                </c:pt>
                <c:pt idx="9">
                  <c:v>154</c:v>
                </c:pt>
                <c:pt idx="12">
                  <c:v>147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179</c:v>
                </c:pt>
                <c:pt idx="3">
                  <c:v>201</c:v>
                </c:pt>
                <c:pt idx="6">
                  <c:v>205</c:v>
                </c:pt>
                <c:pt idx="9">
                  <c:v>208</c:v>
                </c:pt>
                <c:pt idx="12">
                  <c:v>198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1018</c:v>
                </c:pt>
                <c:pt idx="3">
                  <c:v>993</c:v>
                </c:pt>
                <c:pt idx="6">
                  <c:v>988</c:v>
                </c:pt>
                <c:pt idx="9">
                  <c:v>862</c:v>
                </c:pt>
                <c:pt idx="12">
                  <c:v>772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563136"/>
        <c:axId val="15956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735</c:v>
                </c:pt>
                <c:pt idx="2">
                  <c:v>#N/A</c:v>
                </c:pt>
                <c:pt idx="3">
                  <c:v>#N/A</c:v>
                </c:pt>
                <c:pt idx="4">
                  <c:v>730</c:v>
                </c:pt>
                <c:pt idx="5">
                  <c:v>#N/A</c:v>
                </c:pt>
                <c:pt idx="6">
                  <c:v>#N/A</c:v>
                </c:pt>
                <c:pt idx="7">
                  <c:v>713</c:v>
                </c:pt>
                <c:pt idx="8">
                  <c:v>#N/A</c:v>
                </c:pt>
                <c:pt idx="9">
                  <c:v>#N/A</c:v>
                </c:pt>
                <c:pt idx="10">
                  <c:v>649</c:v>
                </c:pt>
                <c:pt idx="11">
                  <c:v>#N/A</c:v>
                </c:pt>
                <c:pt idx="12">
                  <c:v>#N/A</c:v>
                </c:pt>
                <c:pt idx="13">
                  <c:v>615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563136"/>
        <c:axId val="159569408"/>
      </c:lineChart>
      <c:catAx>
        <c:axId val="1595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69408"/>
        <c:crosses val="autoZero"/>
        <c:auto val="1"/>
        <c:lblAlgn val="ctr"/>
        <c:lblOffset val="100"/>
        <c:tickLblSkip val="1"/>
        <c:tickMarkSkip val="1"/>
        <c:noMultiLvlLbl val="0"/>
      </c:catAx>
      <c:valAx>
        <c:axId val="15956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5857</c:v>
                </c:pt>
                <c:pt idx="5">
                  <c:v>5663</c:v>
                </c:pt>
                <c:pt idx="8">
                  <c:v>5567</c:v>
                </c:pt>
                <c:pt idx="11">
                  <c:v>5377</c:v>
                </c:pt>
                <c:pt idx="14">
                  <c:v>5166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290</c:v>
                </c:pt>
                <c:pt idx="5">
                  <c:v>253</c:v>
                </c:pt>
                <c:pt idx="8">
                  <c:v>228</c:v>
                </c:pt>
                <c:pt idx="11">
                  <c:v>215</c:v>
                </c:pt>
                <c:pt idx="14">
                  <c:v>213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1058</c:v>
                </c:pt>
                <c:pt idx="5">
                  <c:v>1617</c:v>
                </c:pt>
                <c:pt idx="8">
                  <c:v>701</c:v>
                </c:pt>
                <c:pt idx="11">
                  <c:v>1161</c:v>
                </c:pt>
                <c:pt idx="14">
                  <c:v>1398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120</c:v>
                </c:pt>
                <c:pt idx="3">
                  <c:v>106</c:v>
                </c:pt>
                <c:pt idx="6">
                  <c:v>91</c:v>
                </c:pt>
                <c:pt idx="9">
                  <c:v>76</c:v>
                </c:pt>
                <c:pt idx="12">
                  <c:v>57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1049</c:v>
                </c:pt>
                <c:pt idx="3">
                  <c:v>895</c:v>
                </c:pt>
                <c:pt idx="6">
                  <c:v>785</c:v>
                </c:pt>
                <c:pt idx="9">
                  <c:v>690</c:v>
                </c:pt>
                <c:pt idx="12">
                  <c:v>612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1662</c:v>
                </c:pt>
                <c:pt idx="3">
                  <c:v>1490</c:v>
                </c:pt>
                <c:pt idx="6">
                  <c:v>1391</c:v>
                </c:pt>
                <c:pt idx="9">
                  <c:v>1252</c:v>
                </c:pt>
                <c:pt idx="12">
                  <c:v>1140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3105</c:v>
                </c:pt>
                <c:pt idx="3">
                  <c:v>2996</c:v>
                </c:pt>
                <c:pt idx="6">
                  <c:v>2930</c:v>
                </c:pt>
                <c:pt idx="9">
                  <c:v>2813</c:v>
                </c:pt>
                <c:pt idx="12">
                  <c:v>2756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11494</c:v>
                </c:pt>
                <c:pt idx="3">
                  <c:v>11072</c:v>
                </c:pt>
                <c:pt idx="6">
                  <c:v>9413</c:v>
                </c:pt>
                <c:pt idx="9">
                  <c:v>8966</c:v>
                </c:pt>
                <c:pt idx="12">
                  <c:v>8519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872896"/>
        <c:axId val="15987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10224</c:v>
                </c:pt>
                <c:pt idx="2">
                  <c:v>#N/A</c:v>
                </c:pt>
                <c:pt idx="3">
                  <c:v>#N/A</c:v>
                </c:pt>
                <c:pt idx="4">
                  <c:v>9025</c:v>
                </c:pt>
                <c:pt idx="5">
                  <c:v>#N/A</c:v>
                </c:pt>
                <c:pt idx="6">
                  <c:v>#N/A</c:v>
                </c:pt>
                <c:pt idx="7">
                  <c:v>8114</c:v>
                </c:pt>
                <c:pt idx="8">
                  <c:v>#N/A</c:v>
                </c:pt>
                <c:pt idx="9">
                  <c:v>#N/A</c:v>
                </c:pt>
                <c:pt idx="10">
                  <c:v>7044</c:v>
                </c:pt>
                <c:pt idx="11">
                  <c:v>#N/A</c:v>
                </c:pt>
                <c:pt idx="12">
                  <c:v>#N/A</c:v>
                </c:pt>
                <c:pt idx="13">
                  <c:v>6306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872896"/>
        <c:axId val="159878144"/>
      </c:lineChart>
      <c:catAx>
        <c:axId val="1598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878144"/>
        <c:crosses val="autoZero"/>
        <c:auto val="1"/>
        <c:lblAlgn val="ctr"/>
        <c:lblOffset val="100"/>
        <c:tickLblSkip val="1"/>
        <c:tickMarkSkip val="1"/>
        <c:noMultiLvlLbl val="0"/>
      </c:catAx>
      <c:valAx>
        <c:axId val="15987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{8D1CF996-CC42-41C1-88BF-E6030043BA23}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20F-4C4C-9CB8-6C61BD78A61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{EDE3C69A-7B6A-4D94-B25A-ADBAB648E0B8}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20F-4C4C-9CB8-6C61BD78A61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{5A932EC3-9735-44EB-80EC-0F4EB23B05DE}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20F-4C4C-9CB8-6C61BD78A61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{C505AA19-88C1-4093-8373-96876973EAA9}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20F-4C4C-9CB8-6C61BD78A61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{ECA3D860-D199-4D30-A43E-A14DADE153F9}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20F-4C4C-9CB8-6C61BD78A6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20F-4C4C-9CB8-6C61BD78A61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{F28BD3F8-2A48-4C15-A7ED-3013EC7A5C23}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20F-4C4C-9CB8-6C61BD78A61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{C901D94E-2988-4689-B458-F207B834F3B2}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20F-4C4C-9CB8-6C61BD78A61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{1A5C809E-FB70-4E62-889C-4303A4F6F1D4}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20F-4C4C-9CB8-6C61BD78A61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{982AFA76-B7FB-41E5-B1FE-6A1E2D4BCE42}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20F-4C4C-9CB8-6C61BD78A61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{38569B0D-C442-4E06-B069-3032C584A189}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20F-4C4C-9CB8-6C61BD78A6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20F-4C4C-9CB8-6C61BD78A61B}"/>
            </c:ext>
          </c:extLst>
        </c:ser>
        <c:dLbls>
          <c:showLegendKey val="0"/>
          <c:showVal val="0"/>
          <c:showCatName val="0"/>
          <c:showSerName val="0"/>
          <c:showPercent val="0"/>
          <c:showBubbleSize val="0"/>
        </c:dLbls>
        <c:axId val="73378048"/>
        <c:axId val="73671040"/>
      </c:scatterChart>
      <c:valAx>
        <c:axId val="73378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71040"/>
        <c:crosses val="autoZero"/>
        <c:crossBetween val="midCat"/>
      </c:valAx>
      <c:valAx>
        <c:axId val="73671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78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{42E31075-CC2A-4B4C-8C22-892FEEC80627}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F21-441C-9C96-B7D898C5F2F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{865E3945-2C2C-4C15-BE09-808692B46737}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F21-441C-9C96-B7D898C5F2F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{B3461C5F-A643-421A-9877-CD809AEF8351}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F21-441C-9C96-B7D898C5F2F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{CEC49FCC-920A-475E-9714-141C754F5091}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F21-441C-9C96-B7D898C5F2F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{B44E803E-99E5-49FB-ABC3-91D96B05306C}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F21-441C-9C96-B7D898C5F2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21.5</c:v>
                </c:pt>
                <c:pt idx="1">
                  <c:v>23.8</c:v>
                </c:pt>
                <c:pt idx="2">
                  <c:v>22.4</c:v>
                </c:pt>
                <c:pt idx="3">
                  <c:v>21.5</c:v>
                </c:pt>
                <c:pt idx="4">
                  <c:v>20.3</c:v>
                </c:pt>
              </c:numCache>
            </c:numRef>
          </c:xVal>
          <c:yVal>
            <c:numRef>
              <c:f>公会計指標分析・財政指標組合せ分析表!$K$73:$O$73</c:f>
              <c:numCache>
                <c:formatCode>#,##0.0;"▲ "#,##0.0</c:formatCode>
                <c:ptCount val="5"/>
                <c:pt idx="0">
                  <c:v>313.39999999999998</c:v>
                </c:pt>
                <c:pt idx="1">
                  <c:v>277</c:v>
                </c:pt>
                <c:pt idx="2">
                  <c:v>256.8</c:v>
                </c:pt>
                <c:pt idx="3">
                  <c:v>214.2</c:v>
                </c:pt>
                <c:pt idx="4">
                  <c:v>193.3</c:v>
                </c:pt>
              </c:numCache>
            </c:numRef>
          </c:yVal>
          <c:smooth val="0"/>
          <c:extLst>
            <c:ext xmlns:c16="http://schemas.microsoft.com/office/drawing/2014/chart" uri="{C3380CC4-5D6E-409C-BE32-E72D297353CC}">
              <c16:uniqueId val="{00000005-7F21-441C-9C96-B7D898C5F2F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{1C8BC6F5-DDC0-44EF-A2ED-74B1AD7722C6}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F21-441C-9C96-B7D898C5F2F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{4FD60958-7E74-41B5-AD80-0719F7078A40}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F21-441C-9C96-B7D898C5F2F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{C4A418E5-D64A-4E08-BB52-FECE90C9B466}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F21-441C-9C96-B7D898C5F2F7}"/>
                </c:ext>
              </c:extLst>
            </c:dLbl>
            <c:dLbl>
              <c:idx val="3"/>
              <c:layout>
                <c:manualLayout>
                  <c:x val="-2.046892223287407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{5F91647D-BE45-4FCB-B431-A4136DFBA755}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F21-441C-9C96-B7D898C5F2F7}"/>
                </c:ext>
              </c:extLst>
            </c:dLbl>
            <c:dLbl>
              <c:idx val="4"/>
              <c:layout>
                <c:manualLayout>
                  <c:x val="-4.29420022907533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{7350C93A-0109-4EEC-885B-45A2FF42538A}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F21-441C-9C96-B7D898C5F2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c:ext xmlns:c16="http://schemas.microsoft.com/office/drawing/2014/chart" uri="{C3380CC4-5D6E-409C-BE32-E72D297353CC}">
              <c16:uniqueId val="{0000000B-7F21-441C-9C96-B7D898C5F2F7}"/>
            </c:ext>
          </c:extLst>
        </c:ser>
        <c:dLbls>
          <c:showLegendKey val="0"/>
          <c:showVal val="0"/>
          <c:showCatName val="0"/>
          <c:showSerName val="0"/>
          <c:showPercent val="0"/>
          <c:showBubbleSize val="0"/>
        </c:dLbls>
        <c:axId val="73693056"/>
        <c:axId val="73748480"/>
      </c:scatterChart>
      <c:valAx>
        <c:axId val="73693056"/>
        <c:scaling>
          <c:orientation val="minMax"/>
          <c:max val="26"/>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48480"/>
        <c:crosses val="autoZero"/>
        <c:crossBetween val="midCat"/>
      </c:valAx>
      <c:valAx>
        <c:axId val="73748480"/>
        <c:scaling>
          <c:orientation val="minMax"/>
          <c:max val="37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93056"/>
        <c:crosses val="autoZero"/>
        <c:crossBetween val="midCat"/>
        <c:majorUnit val="4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年度、㈶大鰐町開発公社、大鰐地域総合開発㈱の両法人の債務に係る損失補償を履行（</a:t>
          </a:r>
          <a:r>
            <a:rPr kumimoji="1" lang="en-US" altLang="ja-JP" sz="1400">
              <a:solidFill>
                <a:schemeClr val="dk1"/>
              </a:solidFill>
              <a:effectLst/>
              <a:latin typeface="+mn-lt"/>
              <a:ea typeface="+mn-ea"/>
              <a:cs typeface="+mn-cs"/>
            </a:rPr>
            <a:t>7,015</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）したことにより、実質公債費比率は大きく上昇した。</a:t>
          </a:r>
          <a:endParaRPr lang="ja-JP" altLang="ja-JP" sz="1400">
            <a:effectLst/>
          </a:endParaRPr>
        </a:p>
        <a:p>
          <a:r>
            <a:rPr kumimoji="1" lang="ja-JP" altLang="ja-JP" sz="1400">
              <a:solidFill>
                <a:schemeClr val="dk1"/>
              </a:solidFill>
              <a:effectLst/>
              <a:latin typeface="+mn-lt"/>
              <a:ea typeface="+mn-ea"/>
              <a:cs typeface="+mn-cs"/>
            </a:rPr>
            <a:t>　また、平成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年度から第三セクター等改革推進債の償還が始まったため、平成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年度にピークを迎え、</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であった。</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年度に実施した第三セクター等改革推進債の繰上償還（</a:t>
          </a:r>
          <a:r>
            <a:rPr kumimoji="1" lang="en-US" altLang="ja-JP" sz="1400">
              <a:solidFill>
                <a:schemeClr val="dk1"/>
              </a:solidFill>
              <a:effectLst/>
              <a:latin typeface="+mn-lt"/>
              <a:ea typeface="+mn-ea"/>
              <a:cs typeface="+mn-cs"/>
            </a:rPr>
            <a:t>1,200</a:t>
          </a:r>
          <a:r>
            <a:rPr kumimoji="1" lang="ja-JP" altLang="ja-JP" sz="1400">
              <a:solidFill>
                <a:schemeClr val="dk1"/>
              </a:solidFill>
              <a:effectLst/>
              <a:latin typeface="+mn-lt"/>
              <a:ea typeface="+mn-ea"/>
              <a:cs typeface="+mn-cs"/>
            </a:rPr>
            <a:t>百万円）等の効果</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により、平成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年度決算では</a:t>
          </a:r>
          <a:r>
            <a:rPr kumimoji="1" lang="en-US" altLang="ja-JP" sz="1400">
              <a:solidFill>
                <a:schemeClr val="dk1"/>
              </a:solidFill>
              <a:effectLst/>
              <a:latin typeface="+mn-lt"/>
              <a:ea typeface="+mn-ea"/>
              <a:cs typeface="+mn-cs"/>
            </a:rPr>
            <a:t>20.3%</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今後も元利償還金は減少する見込みであり、</a:t>
          </a:r>
          <a:r>
            <a:rPr kumimoji="1" lang="ja-JP" altLang="en-US" sz="1400">
              <a:solidFill>
                <a:schemeClr val="dk1"/>
              </a:solidFill>
              <a:effectLst/>
              <a:latin typeface="+mn-lt"/>
              <a:ea typeface="+mn-ea"/>
              <a:cs typeface="+mn-cs"/>
            </a:rPr>
            <a:t>更なる繰上償還の実施等により</a:t>
          </a:r>
          <a:r>
            <a:rPr kumimoji="1" lang="ja-JP" altLang="ja-JP" sz="1400">
              <a:solidFill>
                <a:schemeClr val="dk1"/>
              </a:solidFill>
              <a:effectLst/>
              <a:latin typeface="+mn-lt"/>
              <a:ea typeface="+mn-ea"/>
              <a:cs typeface="+mn-cs"/>
            </a:rPr>
            <a:t>、実質公債費比率の低下を図る。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年度、㈶大鰐町開発公社、大鰐地域総合開発㈱の両法人の債務に対する損失補償に充てるため、第三セクター等改革推進債を発行（</a:t>
          </a:r>
          <a:r>
            <a:rPr kumimoji="1" lang="en-US" altLang="ja-JP" sz="1400">
              <a:solidFill>
                <a:schemeClr val="dk1"/>
              </a:solidFill>
              <a:effectLst/>
              <a:latin typeface="+mn-lt"/>
              <a:ea typeface="+mn-ea"/>
              <a:cs typeface="+mn-cs"/>
            </a:rPr>
            <a:t>6,617</a:t>
          </a:r>
          <a:r>
            <a:rPr kumimoji="1" lang="ja-JP" altLang="ja-JP" sz="1400">
              <a:solidFill>
                <a:schemeClr val="dk1"/>
              </a:solidFill>
              <a:effectLst/>
              <a:latin typeface="+mn-lt"/>
              <a:ea typeface="+mn-ea"/>
              <a:cs typeface="+mn-cs"/>
            </a:rPr>
            <a:t>百万円）したことにより、地方債残高が大きく増加した（設立法人等の負債額等負担見込額は大きく減少）。</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年度で早期健全化基準（</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）を下回り、今後も、地方債残高が減少するため、比率は減少する見込である。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年度決算では、第三セクター等改革推進債の償還等による、地方債現在高の減少等により、比率は</a:t>
          </a:r>
          <a:r>
            <a:rPr kumimoji="1" lang="en-US" altLang="ja-JP" sz="1400">
              <a:solidFill>
                <a:schemeClr val="dk1"/>
              </a:solidFill>
              <a:effectLst/>
              <a:latin typeface="+mn-lt"/>
              <a:ea typeface="+mn-ea"/>
              <a:cs typeface="+mn-cs"/>
            </a:rPr>
            <a:t>193.3%</a:t>
          </a:r>
          <a:r>
            <a:rPr kumimoji="1" lang="ja-JP" altLang="en-US"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年度には第三セクター等改革推進債の繰上償還（</a:t>
          </a:r>
          <a:r>
            <a:rPr kumimoji="1" lang="en-US" altLang="ja-JP" sz="1400">
              <a:solidFill>
                <a:schemeClr val="dk1"/>
              </a:solidFill>
              <a:effectLst/>
              <a:latin typeface="+mn-lt"/>
              <a:ea typeface="+mn-ea"/>
              <a:cs typeface="+mn-cs"/>
            </a:rPr>
            <a:t>1,200</a:t>
          </a:r>
          <a:r>
            <a:rPr kumimoji="1" lang="ja-JP" altLang="ja-JP" sz="1400">
              <a:solidFill>
                <a:schemeClr val="dk1"/>
              </a:solidFill>
              <a:effectLst/>
              <a:latin typeface="+mn-lt"/>
              <a:ea typeface="+mn-ea"/>
              <a:cs typeface="+mn-cs"/>
            </a:rPr>
            <a:t>百万円）を実施し、財政健全化計画を完了したところであるが、今後の地方交付税の動向を注視しつつ引き続き歳入確保・歳出削減を図り、</a:t>
          </a:r>
          <a:r>
            <a:rPr kumimoji="1" lang="ja-JP" altLang="en-US" sz="1400">
              <a:solidFill>
                <a:schemeClr val="dk1"/>
              </a:solidFill>
              <a:effectLst/>
              <a:latin typeface="+mn-lt"/>
              <a:ea typeface="+mn-ea"/>
              <a:cs typeface="+mn-cs"/>
            </a:rPr>
            <a:t>基金の計画的な積立て、</a:t>
          </a:r>
          <a:r>
            <a:rPr kumimoji="1" lang="ja-JP" altLang="ja-JP" sz="1400">
              <a:solidFill>
                <a:schemeClr val="dk1"/>
              </a:solidFill>
              <a:effectLst/>
              <a:latin typeface="+mn-lt"/>
              <a:ea typeface="+mn-ea"/>
              <a:cs typeface="+mn-cs"/>
            </a:rPr>
            <a:t>繰上償還等の実施により、将来負担比率を引き下げる。</a:t>
          </a:r>
          <a:endParaRPr lang="ja-JP" altLang="ja-JP" sz="1400">
            <a:effectLst/>
          </a:endParaRPr>
        </a:p>
        <a:p>
          <a:r>
            <a:rPr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C91FE33-F67F-4FA2-9E4D-86343BCC1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4BCA4877-529F-4D1A-A59D-756AF2911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50E0304C-7824-47BB-B58A-F088116721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D510DACD-8499-46C3-A6E4-4F55930B6E9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F16EB829-7D3F-4F44-8672-E8D806D6E00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E837DAE9-27DE-4525-829F-C1505FEF6E1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6F5082CE-B93B-4D24-80E3-51599CA897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18B84FAC-CEE2-4581-AB17-8468AF78C3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E698635E-B302-47A7-9704-9AA38E64B67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C8B818BA-C5A1-420E-A154-161B9A75F3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4EEDBB67-5CDA-413B-9EB1-85D1BCEF48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6559B683-7EFA-47D3-8FA8-926C6DADE3D7}"/>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670C5D77-F95E-4451-A4A9-2914517EEE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44F0BB81-FB21-40C4-8084-E2B838F4C8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F2FD75E6-3B48-4B8B-8FF3-5095125BAC5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15EB6104-14EA-4BCB-9318-E29D06D26D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7E812BDF-BC5E-4E90-83A2-572EDA229F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C69A7605-45C8-43FF-A9C7-6A5DC2C6B4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A66C545B-04A7-4D4C-AEB9-7329482BC154}"/>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4B5D0A0A-5A9A-4324-8079-4C87574E780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59499FBC-E479-42CE-A7C7-928F07498FBA}"/>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7D3EB5E4-5D41-423C-AA2C-47915200D2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7F3F5E0B-243C-4439-A31C-AEC8934CD7D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61458C3C-F2F9-4065-9C1E-5783941820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E9CA1708-62BC-4C7E-9F0F-81F003594411}"/>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51DFF035-9A79-4EDD-8A05-821969810638}"/>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D5F66BAE-8E09-4470-9286-28B1F3D02DBC}"/>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F8B91290-D8AD-4F8D-81AF-39C91457620C}"/>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868BB2A-31C6-44D6-A0BB-8DBE5FBC759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500A8FD0-DA44-49F4-89C2-68D796C08EF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B811DD26-14B7-46C9-B846-2DE2EFAD74B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8D9F0A97-ACF9-4AB9-BE79-7A0FE15E75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81FA93AD-E9F0-42E7-8D60-70051D36D6B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AD797F1B-5B3F-4C1B-8630-672E62B858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BFD1340F-8BEA-41CD-A07A-DF8AD0461D7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B04557FD-A273-4AC1-8BBE-03AEDE8E09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2D179E64-7255-4816-9583-2FA5165B1D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D6D665E6-3C69-4401-A430-3D46B2A203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10719E-0E83-44D4-A7FA-AA8E1100E1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6AFDF5E7-2384-4F96-A52C-1170AFFFEC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1E2B27E0-4BCF-47EB-8E39-78F7A023927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F36C608B-4F70-47D8-9A17-3F345E05D298}"/>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4273D4E2-3A98-4E29-97A1-B2084600AE9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A8B4A7DB-EA6B-48BB-885D-0B61438D4DD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22FCAA3B-0845-486D-B924-243CFEFC72F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C138130A-63EB-4986-9850-66608241E6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1B51831A-5DB5-4325-B641-D01F891C45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4C286CB7-1EF4-4045-B81A-C1B4EA1070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A03DB129-2F45-4F63-A456-7CB5FBF2AF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BEDD9836-93C6-4357-AD06-C1D0F096F4C6}"/>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5766BDA6-4AF9-41AE-A9F8-002DAAA1F3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ED74E8C2-E092-4056-932E-761EB1A9373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2236ED2A-350F-4937-BAA7-0019BDEE898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90CD6098-6EAC-4DAF-A797-145B2D8FDF69}"/>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74633D0D-9C8E-490B-A54D-3BF3062AA0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4ADA6EA6-914F-466D-900A-C9BD0F62AE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861536B-702A-487E-A6ED-ACD833FCFE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8ACE5CB5-B449-4AE0-BF7C-067D3B0EEA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73F953B-90C9-4C4E-A6E4-27A60E7C2E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D861CA6-EC1F-4C96-A74C-4570725A88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18E9AE4-B2C3-4C08-9781-8145C02580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EBA69AC-1A83-45DB-B4AF-C3696DFB63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E281F66-DFE7-461D-BAED-12F95180AA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500C7F6-6944-4E2A-B112-6A7C9C9B41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AC4EB9F-7338-47C7-B51E-E6D960739A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4FB57BF-83A0-4ACD-ABD5-597311E23B1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0934409-5A1F-4122-8D45-A1BD50C325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897B80A-3556-4D76-B879-F90D715D0D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26C8BB6-E01D-4FDA-A5C3-02995CAE4D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B3925D9-8445-490C-93BC-2D73801C12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F6C4A96-4BE8-4670-ACD2-B76CC744A2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7F0860E2-F681-4C41-9166-BE6C5F64900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E46CDC9A-6AD3-49F8-92B9-3534410110E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A02AC683-863B-4A29-85C3-7612700DBB0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1F49ECC-3FCE-4740-AC62-E8A0C48434D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AEDD4386-F107-4F49-A372-F3B3BB69EAE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30C6FE2-DF93-4A72-8EE7-26F3D59F2B7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3FB27CC6-1968-4EBD-969E-648AF71432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53DA6330-3E01-484B-95AB-A6CF232189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4B47C16D-07C8-4C41-9F74-CD4954B202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7120C5E-31BA-47ED-B324-AC72C2785E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58F8976-9938-406B-AAAE-00A962617D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51D94144-6CFD-4BD9-A78B-B114088656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2E84F0B7-15C2-4F11-A041-23BA2ABF45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E97E543-9417-4EAF-84E4-A11ACBEFC9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F1E927B-FD53-4685-828D-544A8587F3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575B2CEE-2906-4C72-9AAA-7A1C416251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C37F75E-3CF1-4970-969C-0DEAE1B990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6B03E9D-0F5A-44E8-BC9D-36315BB788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AFEC5EF-13BA-4EFB-B340-BBC5D687211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90D839E-DFD1-4478-8C85-DC88BBACD6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4B38D89-74E2-4E1D-82FA-F0162327DA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5C4CF92-2508-4458-8826-C02D4AFE65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D78E374-5733-4907-9B96-1F7B6C1B0E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F485944-CC91-4995-8182-AEBB611628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2E9927C6-B03D-4C80-852C-7D9D846F97B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6449ABEE-2ABB-4DEC-99F5-9EC0EACF871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F7F85011-DCFF-4193-88FA-E068EF72F99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97FC8845-7AF4-4FAD-9215-DC776C2F859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499C460A-6F94-43F6-A1A4-137C2E5AEAF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50EAC13C-B338-46D8-A87B-A4FE28BD2E8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1B0B9F44-19E2-480B-828A-B4EE7BEEBD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7ADDC937-DE04-4A67-9298-65412F82FF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DC68784-E903-47D0-8566-1E28B820E9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人口の減少とともに、全国平均を上回る高齢化率（平成</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月末</a:t>
          </a:r>
          <a:r>
            <a:rPr lang="en-US" altLang="ja-JP" sz="1300" b="0" i="0" baseline="0">
              <a:solidFill>
                <a:schemeClr val="dk1"/>
              </a:solidFill>
              <a:effectLst/>
              <a:latin typeface="+mn-lt"/>
              <a:ea typeface="+mn-ea"/>
              <a:cs typeface="+mn-cs"/>
            </a:rPr>
            <a:t>39.9%</a:t>
          </a:r>
          <a:r>
            <a:rPr lang="ja-JP" altLang="ja-JP" sz="1300" b="0" i="0" baseline="0">
              <a:solidFill>
                <a:schemeClr val="dk1"/>
              </a:solidFill>
              <a:effectLst/>
              <a:latin typeface="+mn-lt"/>
              <a:ea typeface="+mn-ea"/>
              <a:cs typeface="+mn-cs"/>
            </a:rPr>
            <a:t>）及び低い生産年齢人口率（同</a:t>
          </a:r>
          <a:r>
            <a:rPr lang="en-US" altLang="ja-JP" sz="1300" b="0" i="0" baseline="0">
              <a:solidFill>
                <a:schemeClr val="dk1"/>
              </a:solidFill>
              <a:effectLst/>
              <a:latin typeface="+mn-lt"/>
              <a:ea typeface="+mn-ea"/>
              <a:cs typeface="+mn-cs"/>
            </a:rPr>
            <a:t>52.6%</a:t>
          </a:r>
          <a:r>
            <a:rPr lang="ja-JP" altLang="ja-JP" sz="1300" b="0" i="0" baseline="0">
              <a:solidFill>
                <a:schemeClr val="dk1"/>
              </a:solidFill>
              <a:effectLst/>
              <a:latin typeface="+mn-lt"/>
              <a:ea typeface="+mn-ea"/>
              <a:cs typeface="+mn-cs"/>
            </a:rPr>
            <a:t>）に加え、産業構造が脆弱であることから、財政基盤が弱く、類似団体平均、全国平均及び県平均を下回っている。</a:t>
          </a:r>
          <a:endParaRPr lang="ja-JP" altLang="ja-JP" sz="1300">
            <a:effectLst/>
          </a:endParaRPr>
        </a:p>
        <a:p>
          <a:pPr rtl="0"/>
          <a:r>
            <a:rPr lang="ja-JP" altLang="ja-JP" sz="1300" b="0" i="0" baseline="0">
              <a:solidFill>
                <a:schemeClr val="dk1"/>
              </a:solidFill>
              <a:effectLst/>
              <a:latin typeface="+mn-lt"/>
              <a:ea typeface="+mn-ea"/>
              <a:cs typeface="+mn-cs"/>
            </a:rPr>
            <a:t>　投資的経費の抑制や、定員管理・給与の適正化による人件費の抑制等、歳出の徹底的な削減を継続するとともに、税の徴収強化等による歳入確保に努め、財政基盤の強化に努める。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第三セクター等改革推進債に係る公債費の増加により、平成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年度より類似団体平均を上回っている。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年度決算では、豪雪による除排雪経費の増等により前年度比</a:t>
          </a:r>
          <a:r>
            <a:rPr kumimoji="1" lang="en-US" altLang="ja-JP" sz="1300">
              <a:solidFill>
                <a:schemeClr val="dk1"/>
              </a:solidFill>
              <a:effectLst/>
              <a:latin typeface="+mn-lt"/>
              <a:ea typeface="+mn-ea"/>
              <a:cs typeface="+mn-cs"/>
            </a:rPr>
            <a:t>7.1</a:t>
          </a:r>
          <a:r>
            <a:rPr kumimoji="1" lang="ja-JP" altLang="en-US" sz="1300">
              <a:solidFill>
                <a:schemeClr val="dk1"/>
              </a:solidFill>
              <a:effectLst/>
              <a:latin typeface="+mn-lt"/>
              <a:ea typeface="+mn-ea"/>
              <a:cs typeface="+mn-cs"/>
            </a:rPr>
            <a:t>％の増となり類似団体平均を大きく上回った。</a:t>
          </a:r>
          <a:endParaRPr lang="ja-JP" altLang="ja-JP" sz="1300">
            <a:effectLst/>
          </a:endParaRPr>
        </a:p>
        <a:p>
          <a:r>
            <a:rPr kumimoji="1" lang="ja-JP" altLang="ja-JP" sz="1300">
              <a:solidFill>
                <a:schemeClr val="dk1"/>
              </a:solidFill>
              <a:effectLst/>
              <a:latin typeface="+mn-lt"/>
              <a:ea typeface="+mn-ea"/>
              <a:cs typeface="+mn-cs"/>
            </a:rPr>
            <a:t>　定員管理・給与の適正化による人件費の抑制、また、投資的経費の抑制や、繰上償還による公債費の抑制等により、経常経費の削減に努めるとともに、税の徴収強化により、経常一般財源の確保に努める。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65</xdr:row>
      <xdr:rowOff>60960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62564"/>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64</xdr:row>
      <xdr:rowOff>24892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625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64</xdr:row>
      <xdr:rowOff>24892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2878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99822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[135,431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人件費、物件費等の人口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a:t>
          </a:r>
          <a:r>
            <a:rPr kumimoji="1" lang="en-US" altLang="ja-JP" sz="1300">
              <a:solidFill>
                <a:schemeClr val="dk1"/>
              </a:solidFill>
              <a:effectLst/>
              <a:latin typeface="+mn-lt"/>
              <a:ea typeface="+mn-ea"/>
              <a:cs typeface="+mn-cs"/>
            </a:rPr>
            <a:t>135,431</a:t>
          </a:r>
          <a:r>
            <a:rPr kumimoji="1" lang="ja-JP" altLang="ja-JP" sz="1300">
              <a:solidFill>
                <a:schemeClr val="dk1"/>
              </a:solidFill>
              <a:effectLst/>
              <a:latin typeface="+mn-lt"/>
              <a:ea typeface="+mn-ea"/>
              <a:cs typeface="+mn-cs"/>
            </a:rPr>
            <a:t>円と類似団体中最も低</a:t>
          </a:r>
          <a:r>
            <a:rPr kumimoji="1" lang="ja-JP" altLang="en-US" sz="1300">
              <a:solidFill>
                <a:schemeClr val="dk1"/>
              </a:solidFill>
              <a:effectLst/>
              <a:latin typeface="+mn-lt"/>
              <a:ea typeface="+mn-ea"/>
              <a:cs typeface="+mn-cs"/>
            </a:rPr>
            <a:t>い状況となっている。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今後も定員管理・給与の適正化等により人件費を抑制するとともに、事務事業の見直し等により物件費等の抑制に努める。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3484</xdr:rowOff>
    </xdr:from>
    <xdr:to>
      <xdr:col>7</xdr:col>
      <xdr:colOff>152400</xdr:colOff>
      <xdr:row>81</xdr:row>
      <xdr:rowOff>55708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0934"/>
          <a:ext cx="8382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170678</xdr:rowOff>
    </xdr:from>
    <xdr:to>
      <xdr:col>6</xdr:col>
      <xdr:colOff>0</xdr:colOff>
      <xdr:row>81</xdr:row>
      <xdr:rowOff>3484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8667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104111</xdr:rowOff>
    </xdr:from>
    <xdr:to>
      <xdr:col>4</xdr:col>
      <xdr:colOff>482600</xdr:colOff>
      <xdr:row>80</xdr:row>
      <xdr:rowOff>170678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0111"/>
          <a:ext cx="889000" cy="6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153125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104111</xdr:rowOff>
    </xdr:from>
    <xdr:to>
      <xdr:col>3</xdr:col>
      <xdr:colOff>279400</xdr:colOff>
      <xdr:row>80</xdr:row>
      <xdr:rowOff>120624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2011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122398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4908</xdr:rowOff>
    </xdr:from>
    <xdr:to>
      <xdr:col>7</xdr:col>
      <xdr:colOff>203200</xdr:colOff>
      <xdr:row>81</xdr:row>
      <xdr:rowOff>106508</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38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97635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135,431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124134</xdr:rowOff>
    </xdr:from>
    <xdr:to>
      <xdr:col>6</xdr:col>
      <xdr:colOff>50800</xdr:colOff>
      <xdr:row>81</xdr:row>
      <xdr:rowOff>54284</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38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64461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09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119878</xdr:rowOff>
    </xdr:from>
    <xdr:to>
      <xdr:col>4</xdr:col>
      <xdr:colOff>533400</xdr:colOff>
      <xdr:row>81</xdr:row>
      <xdr:rowOff>50028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8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60205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53311</xdr:rowOff>
    </xdr:from>
    <xdr:to>
      <xdr:col>3</xdr:col>
      <xdr:colOff>330200</xdr:colOff>
      <xdr:row>80</xdr:row>
      <xdr:rowOff>154911</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7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165088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69824</xdr:rowOff>
    </xdr:from>
    <xdr:to>
      <xdr:col>2</xdr:col>
      <xdr:colOff>127000</xdr:colOff>
      <xdr:row>80</xdr:row>
      <xdr:rowOff>171424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7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年度から継続していた、一般職</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、、議員</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の独自削減を撤廃し、特別職</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（役職加算なし）から</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へ引き下げた。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年度からは特別職に係る独自削減についても撤廃した。</a:t>
          </a:r>
          <a:endParaRPr lang="ja-JP" altLang="ja-JP" sz="1300">
            <a:effectLst/>
          </a:endParaRPr>
        </a:p>
        <a:p>
          <a:r>
            <a:rPr kumimoji="1" lang="ja-JP" altLang="ja-JP" sz="1300">
              <a:solidFill>
                <a:schemeClr val="dk1"/>
              </a:solidFill>
              <a:effectLst/>
              <a:latin typeface="+mn-lt"/>
              <a:ea typeface="+mn-ea"/>
              <a:cs typeface="+mn-cs"/>
            </a:rPr>
            <a:t>　それにより、ラスパイレス指数は上昇したが、類似団体との比較では低い状況となっており、全国の市区町村においては、下位から</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番目</a:t>
          </a:r>
          <a:r>
            <a:rPr kumimoji="1" lang="ja-JP" altLang="en-US" sz="1300">
              <a:solidFill>
                <a:schemeClr val="dk1"/>
              </a:solidFill>
              <a:effectLst/>
              <a:latin typeface="+mn-lt"/>
              <a:ea typeface="+mn-ea"/>
              <a:cs typeface="+mn-cs"/>
            </a:rPr>
            <a:t>、県内では最下位となっている。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a:t>
          </a:r>
          <a:r>
            <a:rPr lang="ja-JP" altLang="ja-JP" sz="1300">
              <a:solidFill>
                <a:schemeClr val="dk1"/>
              </a:solidFill>
              <a:effectLst/>
              <a:latin typeface="+mn-lt"/>
              <a:ea typeface="+mn-ea"/>
              <a:cs typeface="+mn-cs"/>
            </a:rPr>
            <a:t>人事委員会勧告等を踏まえつつ、給与の適正化に努める。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99568</xdr:rowOff>
    </xdr:from>
    <xdr:to>
      <xdr:col>24</xdr:col>
      <xdr:colOff>558800</xdr:colOff>
      <xdr:row>83</xdr:row>
      <xdr:rowOff>99568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29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128778</xdr:rowOff>
    </xdr:from>
    <xdr:to>
      <xdr:col>23</xdr:col>
      <xdr:colOff>406400</xdr:colOff>
      <xdr:row>83</xdr:row>
      <xdr:rowOff>99568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01622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123952</xdr:rowOff>
    </xdr:from>
    <xdr:to>
      <xdr:col>22</xdr:col>
      <xdr:colOff>203200</xdr:colOff>
      <xdr:row>81</xdr:row>
      <xdr:rowOff>128778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0114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62501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123952</xdr:rowOff>
    </xdr:from>
    <xdr:to>
      <xdr:col>21</xdr:col>
      <xdr:colOff>0</xdr:colOff>
      <xdr:row>83</xdr:row>
      <xdr:rowOff>22352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01140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142748</xdr:rowOff>
    </xdr:from>
    <xdr:to>
      <xdr:col>21</xdr:col>
      <xdr:colOff>50800</xdr:colOff>
      <xdr:row>85</xdr:row>
      <xdr:rowOff>72898</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57675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76725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48768</xdr:rowOff>
    </xdr:from>
    <xdr:to>
      <xdr:col>24</xdr:col>
      <xdr:colOff>609600</xdr:colOff>
      <xdr:row>83</xdr:row>
      <xdr:rowOff>150368</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65295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2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48768</xdr:rowOff>
    </xdr:from>
    <xdr:to>
      <xdr:col>23</xdr:col>
      <xdr:colOff>457200</xdr:colOff>
      <xdr:row>83</xdr:row>
      <xdr:rowOff>150368</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160545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4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77978</xdr:rowOff>
    </xdr:from>
    <xdr:to>
      <xdr:col>22</xdr:col>
      <xdr:colOff>254000</xdr:colOff>
      <xdr:row>82</xdr:row>
      <xdr:rowOff>8128</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39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18305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3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73152</xdr:rowOff>
    </xdr:from>
    <xdr:to>
      <xdr:col>21</xdr:col>
      <xdr:colOff>50800</xdr:colOff>
      <xdr:row>82</xdr:row>
      <xdr:rowOff>3302</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3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2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143002</xdr:rowOff>
    </xdr:from>
    <xdr:to>
      <xdr:col>19</xdr:col>
      <xdr:colOff>533400</xdr:colOff>
      <xdr:row>83</xdr:row>
      <xdr:rowOff>73152</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42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83329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7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財政健全化計画に基づき、平成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年度までは原則退職者不補充としたこと等により、普通会計において、</a:t>
          </a:r>
          <a:r>
            <a:rPr kumimoji="1" lang="en-US" altLang="ja-JP" sz="1300">
              <a:solidFill>
                <a:schemeClr val="dk1"/>
              </a:solidFill>
              <a:effectLst/>
              <a:latin typeface="+mn-lt"/>
              <a:ea typeface="+mn-ea"/>
              <a:cs typeface="+mn-cs"/>
            </a:rPr>
            <a:t>H15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までに</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人の減となった。</a:t>
          </a:r>
          <a:endParaRPr lang="ja-JP" altLang="ja-JP" sz="1300">
            <a:effectLst/>
          </a:endParaRPr>
        </a:p>
        <a:p>
          <a:r>
            <a:rPr kumimoji="1" lang="ja-JP" altLang="ja-JP" sz="1300">
              <a:solidFill>
                <a:schemeClr val="dk1"/>
              </a:solidFill>
              <a:effectLst/>
              <a:latin typeface="+mn-lt"/>
              <a:ea typeface="+mn-ea"/>
              <a:cs typeface="+mn-cs"/>
            </a:rPr>
            <a:t>　類似団体との比較でも最も低い状況であり、今後も定員適正化計画に基づき、定員管理の適正化を図る。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101060</xdr:rowOff>
    </xdr:from>
    <xdr:to>
      <xdr:col>24</xdr:col>
      <xdr:colOff>558800</xdr:colOff>
      <xdr:row>58</xdr:row>
      <xdr:rowOff>111919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045160"/>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96838</xdr:rowOff>
    </xdr:from>
    <xdr:to>
      <xdr:col>23</xdr:col>
      <xdr:colOff>406400</xdr:colOff>
      <xdr:row>58</xdr:row>
      <xdr:rowOff>101060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040938"/>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75724</xdr:rowOff>
    </xdr:from>
    <xdr:to>
      <xdr:col>22</xdr:col>
      <xdr:colOff>203200</xdr:colOff>
      <xdr:row>58</xdr:row>
      <xdr:rowOff>96838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019824"/>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19352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3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72707</xdr:rowOff>
    </xdr:from>
    <xdr:to>
      <xdr:col>21</xdr:col>
      <xdr:colOff>0</xdr:colOff>
      <xdr:row>58</xdr:row>
      <xdr:rowOff>75724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01680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16939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3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61119</xdr:rowOff>
    </xdr:from>
    <xdr:to>
      <xdr:col>24</xdr:col>
      <xdr:colOff>609600</xdr:colOff>
      <xdr:row>58</xdr:row>
      <xdr:rowOff>162719</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153846</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99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50260</xdr:rowOff>
    </xdr:from>
    <xdr:to>
      <xdr:col>23</xdr:col>
      <xdr:colOff>457200</xdr:colOff>
      <xdr:row>58</xdr:row>
      <xdr:rowOff>151860</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9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162037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763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46038</xdr:rowOff>
    </xdr:from>
    <xdr:to>
      <xdr:col>22</xdr:col>
      <xdr:colOff>254000</xdr:colOff>
      <xdr:row>58</xdr:row>
      <xdr:rowOff>147638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157815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24924</xdr:rowOff>
    </xdr:from>
    <xdr:to>
      <xdr:col>21</xdr:col>
      <xdr:colOff>50800</xdr:colOff>
      <xdr:row>58</xdr:row>
      <xdr:rowOff>126524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9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136701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7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21907</xdr:rowOff>
    </xdr:from>
    <xdr:to>
      <xdr:col>19</xdr:col>
      <xdr:colOff>533400</xdr:colOff>
      <xdr:row>58</xdr:row>
      <xdr:rowOff>123507</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133684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㈶大鰐町開発公社、大鰐地域総合開発㈱の両法人の債務に係る損失補償の履行（影響額約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億円）により、平成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年度に大きく上昇し、類似団体との比較では高い状況にある。</a:t>
          </a:r>
          <a:endParaRPr lang="ja-JP" altLang="ja-JP" sz="1300">
            <a:effectLst/>
          </a:endParaRPr>
        </a:p>
        <a:p>
          <a:r>
            <a:rPr kumimoji="1" lang="ja-JP" altLang="ja-JP" sz="1300">
              <a:solidFill>
                <a:schemeClr val="dk1"/>
              </a:solidFill>
              <a:effectLst/>
              <a:latin typeface="+mn-lt"/>
              <a:ea typeface="+mn-ea"/>
              <a:cs typeface="+mn-cs"/>
            </a:rPr>
            <a:t>　ピークとなる平成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23.8%</a:t>
          </a:r>
          <a:r>
            <a:rPr kumimoji="1" lang="ja-JP" altLang="ja-JP" sz="1300">
              <a:solidFill>
                <a:schemeClr val="dk1"/>
              </a:solidFill>
              <a:effectLst/>
              <a:latin typeface="+mn-lt"/>
              <a:ea typeface="+mn-ea"/>
              <a:cs typeface="+mn-cs"/>
            </a:rPr>
            <a:t>となったが、第三セクター等改革推進債の繰上償還（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百万円）の効果等により、平成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20.3%</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今後も新発債の抑制に努め、第三セクター等改革推進債の繰上償還の実施等により、実質公債費比率を引き下げる。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50165</xdr:rowOff>
    </xdr:from>
    <xdr:to>
      <xdr:col>24</xdr:col>
      <xdr:colOff>558800</xdr:colOff>
      <xdr:row>43</xdr:row>
      <xdr:rowOff>103294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93815"/>
          <a:ext cx="0" cy="1081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75371</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4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43</xdr:row>
      <xdr:rowOff>103294</xdr:rowOff>
    </xdr:from>
    <xdr:to>
      <xdr:col>24</xdr:col>
      <xdr:colOff>647700</xdr:colOff>
      <xdr:row>43</xdr:row>
      <xdr:rowOff>103294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7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136542</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37</xdr:row>
      <xdr:rowOff>50165</xdr:rowOff>
    </xdr:from>
    <xdr:to>
      <xdr:col>24</xdr:col>
      <xdr:colOff>647700</xdr:colOff>
      <xdr:row>37</xdr:row>
      <xdr:rowOff>50165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9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26881</xdr:rowOff>
    </xdr:from>
    <xdr:to>
      <xdr:col>24</xdr:col>
      <xdr:colOff>558800</xdr:colOff>
      <xdr:row>43</xdr:row>
      <xdr:rowOff>75142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39923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75142</xdr:rowOff>
    </xdr:from>
    <xdr:to>
      <xdr:col>23</xdr:col>
      <xdr:colOff>406400</xdr:colOff>
      <xdr:row>43</xdr:row>
      <xdr:rowOff>111337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4474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19896</xdr:rowOff>
    </xdr:from>
    <xdr:to>
      <xdr:col>23</xdr:col>
      <xdr:colOff>457200</xdr:colOff>
      <xdr:row>40</xdr:row>
      <xdr:rowOff>121496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75142</xdr:rowOff>
    </xdr:from>
    <xdr:to>
      <xdr:col>21</xdr:col>
      <xdr:colOff>0</xdr:colOff>
      <xdr:row>43</xdr:row>
      <xdr:rowOff>167640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744749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5292</xdr:rowOff>
    </xdr:from>
    <xdr:to>
      <xdr:col>21</xdr:col>
      <xdr:colOff>50800</xdr:colOff>
      <xdr:row>41</xdr:row>
      <xdr:rowOff>106892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117069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147531</xdr:rowOff>
    </xdr:from>
    <xdr:to>
      <xdr:col>24</xdr:col>
      <xdr:colOff>609600</xdr:colOff>
      <xdr:row>43</xdr:row>
      <xdr:rowOff>77681</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3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43408</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2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24342</xdr:rowOff>
    </xdr:from>
    <xdr:to>
      <xdr:col>23</xdr:col>
      <xdr:colOff>457200</xdr:colOff>
      <xdr:row>43</xdr:row>
      <xdr:rowOff>125942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110719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24342</xdr:rowOff>
    </xdr:from>
    <xdr:to>
      <xdr:col>19</xdr:col>
      <xdr:colOff>533400</xdr:colOff>
      <xdr:row>43</xdr:row>
      <xdr:rowOff>125942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110719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早期健全化基準（</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）は下回っているものの、類似団体中最も高い状況である。</a:t>
          </a:r>
          <a:endParaRPr lang="ja-JP" altLang="ja-JP" sz="1300">
            <a:effectLst/>
          </a:endParaRPr>
        </a:p>
        <a:p>
          <a:r>
            <a:rPr kumimoji="1" lang="ja-JP" altLang="ja-JP" sz="1300">
              <a:solidFill>
                <a:schemeClr val="dk1"/>
              </a:solidFill>
              <a:effectLst/>
              <a:latin typeface="+mn-lt"/>
              <a:ea typeface="+mn-ea"/>
              <a:cs typeface="+mn-cs"/>
            </a:rPr>
            <a:t>　主な要因は、㈶大鰐町開発公社、大鰐地域総合開発㈱の両法人の債務に対する損失補償に充てるために発行した第三セクター等改革推進債（発行額</a:t>
          </a:r>
          <a:r>
            <a:rPr kumimoji="1" lang="en-US" altLang="ja-JP" sz="1300">
              <a:solidFill>
                <a:schemeClr val="dk1"/>
              </a:solidFill>
              <a:effectLst/>
              <a:latin typeface="+mn-lt"/>
              <a:ea typeface="+mn-ea"/>
              <a:cs typeface="+mn-cs"/>
            </a:rPr>
            <a:t>6,617</a:t>
          </a:r>
          <a:r>
            <a:rPr kumimoji="1" lang="ja-JP" altLang="ja-JP" sz="1300">
              <a:solidFill>
                <a:schemeClr val="dk1"/>
              </a:solidFill>
              <a:effectLst/>
              <a:latin typeface="+mn-lt"/>
              <a:ea typeface="+mn-ea"/>
              <a:cs typeface="+mn-cs"/>
            </a:rPr>
            <a:t>百万円）である。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年度に実施した第三セクター等改革推進債の一部繰上償還（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百万円）の効果等により平成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193.3%</a:t>
          </a:r>
          <a:r>
            <a:rPr kumimoji="1" lang="ja-JP" altLang="ja-JP" sz="1300">
              <a:solidFill>
                <a:schemeClr val="dk1"/>
              </a:solidFill>
              <a:effectLst/>
              <a:latin typeface="+mn-lt"/>
              <a:ea typeface="+mn-ea"/>
              <a:cs typeface="+mn-cs"/>
            </a:rPr>
            <a:t>となったが、歳入確保・歳出削減を図り、更なる将来負担の抑制に努める。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126416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93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98493</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35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19</xdr:row>
      <xdr:rowOff>126416</xdr:rowOff>
    </xdr:from>
    <xdr:to>
      <xdr:col>24</xdr:col>
      <xdr:colOff>647700</xdr:colOff>
      <xdr:row>19</xdr:row>
      <xdr:rowOff>126416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38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126416</xdr:rowOff>
    </xdr:from>
    <xdr:to>
      <xdr:col>24</xdr:col>
      <xdr:colOff>558800</xdr:colOff>
      <xdr:row>20</xdr:row>
      <xdr:rowOff>55829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3383966"/>
          <a:ext cx="8382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55829</xdr:rowOff>
    </xdr:from>
    <xdr:to>
      <xdr:col>23</xdr:col>
      <xdr:colOff>406400</xdr:colOff>
      <xdr:row>21</xdr:row>
      <xdr:rowOff>89967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484829"/>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89967</xdr:rowOff>
    </xdr:from>
    <xdr:to>
      <xdr:col>22</xdr:col>
      <xdr:colOff>203200</xdr:colOff>
      <xdr:row>22</xdr:row>
      <xdr:rowOff>16002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690417"/>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89154</xdr:rowOff>
    </xdr:from>
    <xdr:to>
      <xdr:col>22</xdr:col>
      <xdr:colOff>254000</xdr:colOff>
      <xdr:row>16</xdr:row>
      <xdr:rowOff>19304</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16002</xdr:rowOff>
    </xdr:from>
    <xdr:to>
      <xdr:col>21</xdr:col>
      <xdr:colOff>0</xdr:colOff>
      <xdr:row>23</xdr:row>
      <xdr:rowOff>20219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787902"/>
          <a:ext cx="889000" cy="1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94945</xdr:rowOff>
    </xdr:from>
    <xdr:to>
      <xdr:col>21</xdr:col>
      <xdr:colOff>50800</xdr:colOff>
      <xdr:row>16</xdr:row>
      <xdr:rowOff>25095</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35272</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140792</xdr:rowOff>
    </xdr:from>
    <xdr:to>
      <xdr:col>19</xdr:col>
      <xdr:colOff>533400</xdr:colOff>
      <xdr:row>16</xdr:row>
      <xdr:rowOff>70942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81119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75616</xdr:rowOff>
    </xdr:from>
    <xdr:to>
      <xdr:col>24</xdr:col>
      <xdr:colOff>609600</xdr:colOff>
      <xdr:row>20</xdr:row>
      <xdr:rowOff>5766</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967200" y="33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142943</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22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5029</xdr:rowOff>
    </xdr:from>
    <xdr:to>
      <xdr:col>23</xdr:col>
      <xdr:colOff>457200</xdr:colOff>
      <xdr:row>20</xdr:row>
      <xdr:rowOff>106629</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129000" y="34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91406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52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39167</xdr:rowOff>
    </xdr:from>
    <xdr:to>
      <xdr:col>22</xdr:col>
      <xdr:colOff>254000</xdr:colOff>
      <xdr:row>21</xdr:row>
      <xdr:rowOff>140767</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5240000" y="36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125544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7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136652</xdr:rowOff>
    </xdr:from>
    <xdr:to>
      <xdr:col>21</xdr:col>
      <xdr:colOff>50800</xdr:colOff>
      <xdr:row>22</xdr:row>
      <xdr:rowOff>66802</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4351000" y="3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51579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8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140869</xdr:rowOff>
    </xdr:from>
    <xdr:to>
      <xdr:col>19</xdr:col>
      <xdr:colOff>533400</xdr:colOff>
      <xdr:row>23</xdr:row>
      <xdr:rowOff>71019</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3462000" y="39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55796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9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財政健全化計画、財政運営計画等に基づく定員管理の徹底（平成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年度までは原則退職者不補充）により、類似団体平均、全国平均及び県平均を下回っている。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38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需用費等の徹底的な節減及び委託事業の適正化により、類似団体平均、全国平均及び県平均を下回っている。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今後も事務事業の見直し等により、更なる抑制に努める。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64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2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子ども子育て支援新制度移行に伴う保育所運営費の増</a:t>
          </a:r>
          <a:r>
            <a:rPr kumimoji="1" lang="ja-JP" altLang="en-US" sz="1300">
              <a:solidFill>
                <a:schemeClr val="dk1"/>
              </a:solidFill>
              <a:effectLst/>
              <a:latin typeface="+mn-lt"/>
              <a:ea typeface="+mn-ea"/>
              <a:cs typeface="+mn-cs"/>
            </a:rPr>
            <a:t>及び、障害者自立支援給付費の増</a:t>
          </a:r>
          <a:r>
            <a:rPr kumimoji="1" lang="ja-JP" altLang="ja-JP" sz="1300">
              <a:solidFill>
                <a:schemeClr val="dk1"/>
              </a:solidFill>
              <a:effectLst/>
              <a:latin typeface="+mn-lt"/>
              <a:ea typeface="+mn-ea"/>
              <a:cs typeface="+mn-cs"/>
            </a:rPr>
            <a:t>等により、平成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類似団体平均値を上回っ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単独事業については、適宜、近隣市町村の状況等により、実施内容の見直しを行う。</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49184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下水道事業への繰出金</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年度より新たに繰出基準の対象（高資本費対策経費）となったこと等により</a:t>
          </a:r>
          <a:r>
            <a:rPr kumimoji="1" lang="ja-JP" altLang="ja-JP" sz="1300">
              <a:solidFill>
                <a:schemeClr val="dk1"/>
              </a:solidFill>
              <a:effectLst/>
              <a:latin typeface="+mn-lt"/>
              <a:ea typeface="+mn-ea"/>
              <a:cs typeface="+mn-cs"/>
            </a:rPr>
            <a:t>類似団体平均、全国平均及び県平均を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下水道事業に対しては、公債費の高止まりが続くため、今後も繰り出しが必要である。</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使用料の増収等による経営健全化を図り、繰出金の抑制に努める。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29845</xdr:rowOff>
    </xdr:from>
    <xdr:to>
      <xdr:col>24</xdr:col>
      <xdr:colOff>31750</xdr:colOff>
      <xdr:row>60</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14539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29845</xdr:rowOff>
    </xdr:from>
    <xdr:to>
      <xdr:col>22</xdr:col>
      <xdr:colOff>565150</xdr:colOff>
      <xdr:row>59</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145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29845</xdr:rowOff>
    </xdr:from>
    <xdr:to>
      <xdr:col>21</xdr:col>
      <xdr:colOff>361950</xdr:colOff>
      <xdr:row>59</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45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xdr:rowOff>
    </xdr:from>
    <xdr:to>
      <xdr:col>20</xdr:col>
      <xdr:colOff>158750</xdr:colOff>
      <xdr:row>59</xdr:row>
      <xdr:rowOff>29845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22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142257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24765</xdr:rowOff>
    </xdr:from>
    <xdr:to>
      <xdr:col>24</xdr:col>
      <xdr:colOff>82550</xdr:colOff>
      <xdr:row>60</xdr:row>
      <xdr:rowOff>126365</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168292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150495</xdr:rowOff>
    </xdr:from>
    <xdr:to>
      <xdr:col>22</xdr:col>
      <xdr:colOff>615950</xdr:colOff>
      <xdr:row>59</xdr:row>
      <xdr:rowOff>80645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65422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8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156210</xdr:rowOff>
    </xdr:from>
    <xdr:to>
      <xdr:col>21</xdr:col>
      <xdr:colOff>412750</xdr:colOff>
      <xdr:row>59</xdr:row>
      <xdr:rowOff>86360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71137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150495</xdr:rowOff>
    </xdr:from>
    <xdr:to>
      <xdr:col>20</xdr:col>
      <xdr:colOff>209550</xdr:colOff>
      <xdr:row>59</xdr:row>
      <xdr:rowOff>80645</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65422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127635</xdr:rowOff>
    </xdr:from>
    <xdr:to>
      <xdr:col>19</xdr:col>
      <xdr:colOff>6350</xdr:colOff>
      <xdr:row>59</xdr:row>
      <xdr:rowOff>57785</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42562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一部事務組合等への負担金及び病院事業会計への補助金等が多額になっているため、類似団体平均、全国平均</a:t>
          </a:r>
          <a:r>
            <a:rPr kumimoji="1" lang="ja-JP" altLang="en-US" sz="1300">
              <a:solidFill>
                <a:schemeClr val="dk1"/>
              </a:solidFill>
              <a:effectLst/>
              <a:latin typeface="+mn-lt"/>
              <a:ea typeface="+mn-ea"/>
              <a:cs typeface="+mn-cs"/>
            </a:rPr>
            <a:t>及び県平均</a:t>
          </a:r>
          <a:r>
            <a:rPr kumimoji="1" lang="ja-JP" altLang="ja-JP" sz="1300">
              <a:solidFill>
                <a:schemeClr val="dk1"/>
              </a:solidFill>
              <a:effectLst/>
              <a:latin typeface="+mn-lt"/>
              <a:ea typeface="+mn-ea"/>
              <a:cs typeface="+mn-cs"/>
            </a:rPr>
            <a:t>を上回っている。</a:t>
          </a:r>
          <a:endParaRPr lang="ja-JP" altLang="ja-JP" sz="1300">
            <a:effectLst/>
          </a:endParaRPr>
        </a:p>
        <a:p>
          <a:r>
            <a:rPr kumimoji="1" lang="ja-JP" altLang="ja-JP" sz="1300">
              <a:solidFill>
                <a:schemeClr val="dk1"/>
              </a:solidFill>
              <a:effectLst/>
              <a:latin typeface="+mn-lt"/>
              <a:ea typeface="+mn-ea"/>
              <a:cs typeface="+mn-cs"/>
            </a:rPr>
            <a:t>　これまで同様、町単独補助金の見直しを進めるとともに、事務事業の見直し等により補助費等の抑制を図る。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28702</xdr:rowOff>
    </xdr:from>
    <xdr:to>
      <xdr:col>24</xdr:col>
      <xdr:colOff>31750</xdr:colOff>
      <xdr:row>39</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7152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28702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117856</xdr:rowOff>
    </xdr:from>
    <xdr:to>
      <xdr:col>21</xdr:col>
      <xdr:colOff>361950</xdr:colOff>
      <xdr:row>39</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632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108712</xdr:rowOff>
    </xdr:from>
    <xdr:to>
      <xdr:col>20</xdr:col>
      <xdr:colOff>158750</xdr:colOff>
      <xdr:row>38</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5334</xdr:rowOff>
    </xdr:from>
    <xdr:to>
      <xdr:col>24</xdr:col>
      <xdr:colOff>82550</xdr:colOff>
      <xdr:row>39</xdr:row>
      <xdr:rowOff>106934</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85361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126492</xdr:rowOff>
    </xdr:from>
    <xdr:to>
      <xdr:col>21</xdr:col>
      <xdr:colOff>412750</xdr:colOff>
      <xdr:row>39</xdr:row>
      <xdr:rowOff>56642</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41419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67056</xdr:rowOff>
    </xdr:from>
    <xdr:to>
      <xdr:col>20</xdr:col>
      <xdr:colOff>209550</xdr:colOff>
      <xdr:row>38</xdr:row>
      <xdr:rowOff>168656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153433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過去からの投資的経費の抑制により、平成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年度までは公債費が減少していたが、平成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年度から第三セクター等改革推進債の償還が始まったため、大きく上昇した。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年度に実施した第三セクター等改革推進債の一部繰上償還（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百万円）の効果等により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年度からは減少したものの、</a:t>
          </a:r>
          <a:r>
            <a:rPr kumimoji="1" lang="ja-JP" altLang="ja-JP" sz="1300">
              <a:solidFill>
                <a:schemeClr val="dk1"/>
              </a:solidFill>
              <a:effectLst/>
              <a:latin typeface="+mn-lt"/>
              <a:ea typeface="+mn-ea"/>
              <a:cs typeface="+mn-cs"/>
            </a:rPr>
            <a:t>今後も新発債の抑制に努め、公債費の抑制を図る。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3556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145287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720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145287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11955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下水道事業への繰出金において新たに繰出基準の対象となったこと、冬期間の豪雪による除排雪経費の増等により大幅に類似団体平均を上回った。</a:t>
          </a:r>
          <a:endParaRPr kumimoji="1" lang="en-US" altLang="ja-JP" sz="1300">
            <a:latin typeface="ＭＳ Ｐゴシック"/>
          </a:endParaRPr>
        </a:p>
        <a:p>
          <a:r>
            <a:rPr kumimoji="1" lang="ja-JP" altLang="en-US" sz="1300">
              <a:latin typeface="ＭＳ Ｐゴシック"/>
            </a:rPr>
            <a:t>　また、補助費についても、一部事務組合に対する負担金及び病院事業会計への補助金が多額となっている。</a:t>
          </a:r>
          <a:endParaRPr kumimoji="1" lang="en-US" altLang="ja-JP" sz="1300">
            <a:latin typeface="ＭＳ Ｐゴシック"/>
          </a:endParaRPr>
        </a:p>
        <a:p>
          <a:r>
            <a:rPr kumimoji="1" lang="ja-JP" altLang="en-US" sz="1300">
              <a:latin typeface="ＭＳ Ｐゴシック"/>
            </a:rPr>
            <a:t>　引き続き事務事業の見直しを図り、経常一般財源の確保と経常経費の削減に努める。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78</xdr:row>
      <xdr:rowOff>134620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4102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1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55897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154598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5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142810</xdr:rowOff>
    </xdr:from>
    <xdr:to>
      <xdr:col>4</xdr:col>
      <xdr:colOff>1117600</xdr:colOff>
      <xdr:row>19</xdr:row>
      <xdr:rowOff>144421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447985"/>
          <a:ext cx="6477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142810</xdr:rowOff>
    </xdr:from>
    <xdr:to>
      <xdr:col>4</xdr:col>
      <xdr:colOff>469900</xdr:colOff>
      <xdr:row>19</xdr:row>
      <xdr:rowOff>157034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47985"/>
          <a:ext cx="698500" cy="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157034</xdr:rowOff>
    </xdr:from>
    <xdr:to>
      <xdr:col>3</xdr:col>
      <xdr:colOff>904875</xdr:colOff>
      <xdr:row>19</xdr:row>
      <xdr:rowOff>163115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462209"/>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147260</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147199</xdr:rowOff>
    </xdr:from>
    <xdr:to>
      <xdr:col>3</xdr:col>
      <xdr:colOff>206375</xdr:colOff>
      <xdr:row>19</xdr:row>
      <xdr:rowOff>163115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452374"/>
          <a:ext cx="698500" cy="15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161393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156352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93621</xdr:rowOff>
    </xdr:from>
    <xdr:to>
      <xdr:col>5</xdr:col>
      <xdr:colOff>34925</xdr:colOff>
      <xdr:row>20</xdr:row>
      <xdr:rowOff>23771</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2198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30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85,285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92010</xdr:rowOff>
    </xdr:from>
    <xdr:to>
      <xdr:col>4</xdr:col>
      <xdr:colOff>520700</xdr:colOff>
      <xdr:row>20</xdr:row>
      <xdr:rowOff>22160</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6937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8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106234</xdr:rowOff>
    </xdr:from>
    <xdr:to>
      <xdr:col>3</xdr:col>
      <xdr:colOff>955675</xdr:colOff>
      <xdr:row>20</xdr:row>
      <xdr:rowOff>36384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41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21161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9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112315</xdr:rowOff>
    </xdr:from>
    <xdr:to>
      <xdr:col>3</xdr:col>
      <xdr:colOff>257175</xdr:colOff>
      <xdr:row>20</xdr:row>
      <xdr:rowOff>42465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41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27242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5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96399</xdr:rowOff>
    </xdr:from>
    <xdr:to>
      <xdr:col>2</xdr:col>
      <xdr:colOff>692150</xdr:colOff>
      <xdr:row>20</xdr:row>
      <xdr:rowOff>26549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4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11326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8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330835</xdr:rowOff>
    </xdr:from>
    <xdr:to>
      <xdr:col>4</xdr:col>
      <xdr:colOff>1117600</xdr:colOff>
      <xdr:row>35</xdr:row>
      <xdr:rowOff>10011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98285"/>
          <a:ext cx="6477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279770</xdr:rowOff>
    </xdr:from>
    <xdr:to>
      <xdr:col>4</xdr:col>
      <xdr:colOff>469900</xdr:colOff>
      <xdr:row>34</xdr:row>
      <xdr:rowOff>330835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47220"/>
          <a:ext cx="698500" cy="5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279770</xdr:rowOff>
    </xdr:from>
    <xdr:to>
      <xdr:col>3</xdr:col>
      <xdr:colOff>904875</xdr:colOff>
      <xdr:row>34</xdr:row>
      <xdr:rowOff>280326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4722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313399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280326</xdr:rowOff>
    </xdr:from>
    <xdr:to>
      <xdr:col>3</xdr:col>
      <xdr:colOff>206375</xdr:colOff>
      <xdr:row>34</xdr:row>
      <xdr:rowOff>288729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47776"/>
          <a:ext cx="698500" cy="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269584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302111</xdr:rowOff>
    </xdr:from>
    <xdr:to>
      <xdr:col>5</xdr:col>
      <xdr:colOff>34925</xdr:colOff>
      <xdr:row>35</xdr:row>
      <xdr:rowOff>60811</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56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147188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1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280035</xdr:rowOff>
    </xdr:from>
    <xdr:to>
      <xdr:col>4</xdr:col>
      <xdr:colOff>520700</xdr:colOff>
      <xdr:row>35</xdr:row>
      <xdr:rowOff>38735</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54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48912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1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228970</xdr:rowOff>
    </xdr:from>
    <xdr:to>
      <xdr:col>3</xdr:col>
      <xdr:colOff>955675</xdr:colOff>
      <xdr:row>34</xdr:row>
      <xdr:rowOff>330571</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4964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340747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229525</xdr:rowOff>
    </xdr:from>
    <xdr:to>
      <xdr:col>3</xdr:col>
      <xdr:colOff>257175</xdr:colOff>
      <xdr:row>34</xdr:row>
      <xdr:rowOff>331126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4969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341302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237929</xdr:rowOff>
    </xdr:from>
    <xdr:to>
      <xdr:col>2</xdr:col>
      <xdr:colOff>692150</xdr:colOff>
      <xdr:row>34</xdr:row>
      <xdr:rowOff>339529</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50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6806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86809</xdr:rowOff>
    </xdr:from>
    <xdr:to>
      <xdr:col>6</xdr:col>
      <xdr:colOff>511175</xdr:colOff>
      <xdr:row>38</xdr:row>
      <xdr:rowOff>96334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190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96334</xdr:rowOff>
    </xdr:from>
    <xdr:to>
      <xdr:col>5</xdr:col>
      <xdr:colOff>358775</xdr:colOff>
      <xdr:row>38</xdr:row>
      <xdr:rowOff>102415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11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102415</xdr:rowOff>
    </xdr:from>
    <xdr:to>
      <xdr:col>4</xdr:col>
      <xdr:colOff>155575</xdr:colOff>
      <xdr:row>38</xdr:row>
      <xdr:rowOff>107162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751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82806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85689</xdr:rowOff>
    </xdr:from>
    <xdr:to>
      <xdr:col>2</xdr:col>
      <xdr:colOff>638175</xdr:colOff>
      <xdr:row>38</xdr:row>
      <xdr:rowOff>107162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078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95645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80520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36009</xdr:rowOff>
    </xdr:from>
    <xdr:to>
      <xdr:col>6</xdr:col>
      <xdr:colOff>561975</xdr:colOff>
      <xdr:row>38</xdr:row>
      <xdr:rowOff>137609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122386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45534</xdr:rowOff>
    </xdr:from>
    <xdr:to>
      <xdr:col>5</xdr:col>
      <xdr:colOff>409575</xdr:colOff>
      <xdr:row>38</xdr:row>
      <xdr:rowOff>147134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138261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51615</xdr:rowOff>
    </xdr:from>
    <xdr:to>
      <xdr:col>4</xdr:col>
      <xdr:colOff>206375</xdr:colOff>
      <xdr:row>38</xdr:row>
      <xdr:rowOff>153215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144342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56362</xdr:rowOff>
    </xdr:from>
    <xdr:to>
      <xdr:col>3</xdr:col>
      <xdr:colOff>3175</xdr:colOff>
      <xdr:row>38</xdr:row>
      <xdr:rowOff>157962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149089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34889</xdr:rowOff>
    </xdr:from>
    <xdr:to>
      <xdr:col>1</xdr:col>
      <xdr:colOff>485775</xdr:colOff>
      <xdr:row>38</xdr:row>
      <xdr:rowOff>136489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5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127616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144211</xdr:rowOff>
    </xdr:from>
    <xdr:to>
      <xdr:col>6</xdr:col>
      <xdr:colOff>511175</xdr:colOff>
      <xdr:row>58</xdr:row>
      <xdr:rowOff>150147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8311"/>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150147</xdr:rowOff>
    </xdr:from>
    <xdr:to>
      <xdr:col>5</xdr:col>
      <xdr:colOff>358775</xdr:colOff>
      <xdr:row>58</xdr:row>
      <xdr:rowOff>166301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424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166301</xdr:rowOff>
    </xdr:from>
    <xdr:to>
      <xdr:col>4</xdr:col>
      <xdr:colOff>155575</xdr:colOff>
      <xdr:row>59</xdr:row>
      <xdr:rowOff>85964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10401"/>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132983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69253</xdr:rowOff>
    </xdr:from>
    <xdr:to>
      <xdr:col>2</xdr:col>
      <xdr:colOff>638175</xdr:colOff>
      <xdr:row>59</xdr:row>
      <xdr:rowOff>85964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84803"/>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169635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21572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93411</xdr:rowOff>
    </xdr:from>
    <xdr:to>
      <xdr:col>6</xdr:col>
      <xdr:colOff>561975</xdr:colOff>
      <xdr:row>59</xdr:row>
      <xdr:rowOff>23561</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100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8338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99347</xdr:rowOff>
    </xdr:from>
    <xdr:to>
      <xdr:col>5</xdr:col>
      <xdr:colOff>409575</xdr:colOff>
      <xdr:row>59</xdr:row>
      <xdr:rowOff>29497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100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20624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115501</xdr:rowOff>
    </xdr:from>
    <xdr:to>
      <xdr:col>4</xdr:col>
      <xdr:colOff>206375</xdr:colOff>
      <xdr:row>59</xdr:row>
      <xdr:rowOff>45651</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100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36778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35164</xdr:rowOff>
    </xdr:from>
    <xdr:to>
      <xdr:col>3</xdr:col>
      <xdr:colOff>3175</xdr:colOff>
      <xdr:row>59</xdr:row>
      <xdr:rowOff>136764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101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127891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18453</xdr:rowOff>
    </xdr:from>
    <xdr:to>
      <xdr:col>1</xdr:col>
      <xdr:colOff>485775</xdr:colOff>
      <xdr:row>59</xdr:row>
      <xdr:rowOff>120053</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101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111180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8049</xdr:rowOff>
    </xdr:from>
    <xdr:to>
      <xdr:col>6</xdr:col>
      <xdr:colOff>511175</xdr:colOff>
      <xdr:row>77</xdr:row>
      <xdr:rowOff>89591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38249"/>
          <a:ext cx="838200" cy="2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22085</xdr:rowOff>
    </xdr:from>
    <xdr:to>
      <xdr:col>5</xdr:col>
      <xdr:colOff>358775</xdr:colOff>
      <xdr:row>77</xdr:row>
      <xdr:rowOff>89591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23735"/>
          <a:ext cx="8890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22085</xdr:rowOff>
    </xdr:from>
    <xdr:to>
      <xdr:col>4</xdr:col>
      <xdr:colOff>155575</xdr:colOff>
      <xdr:row>77</xdr:row>
      <xdr:rowOff>102050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3735"/>
          <a:ext cx="8890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99559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48008</xdr:rowOff>
    </xdr:from>
    <xdr:to>
      <xdr:col>2</xdr:col>
      <xdr:colOff>638175</xdr:colOff>
      <xdr:row>77</xdr:row>
      <xdr:rowOff>102050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9658"/>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128699</xdr:rowOff>
    </xdr:from>
    <xdr:to>
      <xdr:col>6</xdr:col>
      <xdr:colOff>561975</xdr:colOff>
      <xdr:row>76</xdr:row>
      <xdr:rowOff>58849</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151576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38791</xdr:rowOff>
    </xdr:from>
    <xdr:to>
      <xdr:col>5</xdr:col>
      <xdr:colOff>409575</xdr:colOff>
      <xdr:row>77</xdr:row>
      <xdr:rowOff>140391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131518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142735</xdr:rowOff>
    </xdr:from>
    <xdr:to>
      <xdr:col>4</xdr:col>
      <xdr:colOff>206375</xdr:colOff>
      <xdr:row>77</xdr:row>
      <xdr:rowOff>72885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89412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51250</xdr:rowOff>
    </xdr:from>
    <xdr:to>
      <xdr:col>3</xdr:col>
      <xdr:colOff>3175</xdr:colOff>
      <xdr:row>77</xdr:row>
      <xdr:rowOff>152850</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2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143977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33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168658</xdr:rowOff>
    </xdr:from>
    <xdr:to>
      <xdr:col>1</xdr:col>
      <xdr:colOff>485775</xdr:colOff>
      <xdr:row>77</xdr:row>
      <xdr:rowOff>98808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1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115335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140370</xdr:rowOff>
    </xdr:from>
    <xdr:to>
      <xdr:col>6</xdr:col>
      <xdr:colOff>511175</xdr:colOff>
      <xdr:row>97</xdr:row>
      <xdr:rowOff>118718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9570"/>
          <a:ext cx="8382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118718</xdr:rowOff>
    </xdr:from>
    <xdr:to>
      <xdr:col>5</xdr:col>
      <xdr:colOff>358775</xdr:colOff>
      <xdr:row>97</xdr:row>
      <xdr:rowOff>160536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9368"/>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160536</xdr:rowOff>
    </xdr:from>
    <xdr:to>
      <xdr:col>4</xdr:col>
      <xdr:colOff>155575</xdr:colOff>
      <xdr:row>98</xdr:row>
      <xdr:rowOff>51166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1186"/>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21253</xdr:rowOff>
    </xdr:from>
    <xdr:to>
      <xdr:col>2</xdr:col>
      <xdr:colOff>638175</xdr:colOff>
      <xdr:row>98</xdr:row>
      <xdr:rowOff>51166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23353"/>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89570</xdr:rowOff>
    </xdr:from>
    <xdr:to>
      <xdr:col>6</xdr:col>
      <xdr:colOff>561975</xdr:colOff>
      <xdr:row>97</xdr:row>
      <xdr:rowOff>19720</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67997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67918</xdr:rowOff>
    </xdr:from>
    <xdr:to>
      <xdr:col>5</xdr:col>
      <xdr:colOff>409575</xdr:colOff>
      <xdr:row>97</xdr:row>
      <xdr:rowOff>169518</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160645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109736</xdr:rowOff>
    </xdr:from>
    <xdr:to>
      <xdr:col>4</xdr:col>
      <xdr:colOff>206375</xdr:colOff>
      <xdr:row>98</xdr:row>
      <xdr:rowOff>39886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31013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366</xdr:rowOff>
    </xdr:from>
    <xdr:to>
      <xdr:col>3</xdr:col>
      <xdr:colOff>3175</xdr:colOff>
      <xdr:row>98</xdr:row>
      <xdr:rowOff>101966</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93093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141903</xdr:rowOff>
    </xdr:from>
    <xdr:to>
      <xdr:col>1</xdr:col>
      <xdr:colOff>485775</xdr:colOff>
      <xdr:row>98</xdr:row>
      <xdr:rowOff>72053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7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168881</xdr:rowOff>
    </xdr:from>
    <xdr:to>
      <xdr:col>15</xdr:col>
      <xdr:colOff>180975</xdr:colOff>
      <xdr:row>37</xdr:row>
      <xdr:rowOff>8339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41081"/>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8339</xdr:rowOff>
    </xdr:from>
    <xdr:to>
      <xdr:col>14</xdr:col>
      <xdr:colOff>28575</xdr:colOff>
      <xdr:row>37</xdr:row>
      <xdr:rowOff>35508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51989"/>
          <a:ext cx="8890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35508</xdr:rowOff>
    </xdr:from>
    <xdr:to>
      <xdr:col>12</xdr:col>
      <xdr:colOff>511175</xdr:colOff>
      <xdr:row>37</xdr:row>
      <xdr:rowOff>57122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9158"/>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57122</xdr:rowOff>
    </xdr:from>
    <xdr:to>
      <xdr:col>11</xdr:col>
      <xdr:colOff>307975</xdr:colOff>
      <xdr:row>37</xdr:row>
      <xdr:rowOff>79349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0772"/>
          <a:ext cx="889000" cy="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118081</xdr:rowOff>
    </xdr:from>
    <xdr:to>
      <xdr:col>15</xdr:col>
      <xdr:colOff>231775</xdr:colOff>
      <xdr:row>37</xdr:row>
      <xdr:rowOff>48231</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96508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128989</xdr:rowOff>
    </xdr:from>
    <xdr:to>
      <xdr:col>14</xdr:col>
      <xdr:colOff>79375</xdr:colOff>
      <xdr:row>37</xdr:row>
      <xdr:rowOff>59139</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3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50266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156158</xdr:rowOff>
    </xdr:from>
    <xdr:to>
      <xdr:col>12</xdr:col>
      <xdr:colOff>561975</xdr:colOff>
      <xdr:row>37</xdr:row>
      <xdr:rowOff>86308</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3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77435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6322</xdr:rowOff>
    </xdr:from>
    <xdr:to>
      <xdr:col>11</xdr:col>
      <xdr:colOff>358775</xdr:colOff>
      <xdr:row>37</xdr:row>
      <xdr:rowOff>107922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4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99049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28549</xdr:rowOff>
    </xdr:from>
    <xdr:to>
      <xdr:col>10</xdr:col>
      <xdr:colOff>155575</xdr:colOff>
      <xdr:row>37</xdr:row>
      <xdr:rowOff>130149</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121276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171403</xdr:rowOff>
    </xdr:from>
    <xdr:to>
      <xdr:col>15</xdr:col>
      <xdr:colOff>180975</xdr:colOff>
      <xdr:row>59</xdr:row>
      <xdr:rowOff>5352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115503"/>
          <a:ext cx="8382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152894</xdr:rowOff>
    </xdr:from>
    <xdr:to>
      <xdr:col>14</xdr:col>
      <xdr:colOff>28575</xdr:colOff>
      <xdr:row>58</xdr:row>
      <xdr:rowOff>171403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96994"/>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90081</xdr:rowOff>
    </xdr:from>
    <xdr:to>
      <xdr:col>12</xdr:col>
      <xdr:colOff>511175</xdr:colOff>
      <xdr:row>58</xdr:row>
      <xdr:rowOff>152894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34181"/>
          <a:ext cx="889000" cy="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77339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90081</xdr:rowOff>
    </xdr:from>
    <xdr:to>
      <xdr:col>11</xdr:col>
      <xdr:colOff>307975</xdr:colOff>
      <xdr:row>59</xdr:row>
      <xdr:rowOff>50265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34181"/>
          <a:ext cx="889000" cy="1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63084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136497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5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126002</xdr:rowOff>
    </xdr:from>
    <xdr:to>
      <xdr:col>15</xdr:col>
      <xdr:colOff>231775</xdr:colOff>
      <xdr:row>59</xdr:row>
      <xdr:rowOff>56152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100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40929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120603</xdr:rowOff>
    </xdr:from>
    <xdr:to>
      <xdr:col>14</xdr:col>
      <xdr:colOff>79375</xdr:colOff>
      <xdr:row>59</xdr:row>
      <xdr:rowOff>50753</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100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41880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102094</xdr:rowOff>
    </xdr:from>
    <xdr:to>
      <xdr:col>12</xdr:col>
      <xdr:colOff>561975</xdr:colOff>
      <xdr:row>59</xdr:row>
      <xdr:rowOff>32244</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100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23371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39281</xdr:rowOff>
    </xdr:from>
    <xdr:to>
      <xdr:col>11</xdr:col>
      <xdr:colOff>358775</xdr:colOff>
      <xdr:row>58</xdr:row>
      <xdr:rowOff>140881</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132008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170915</xdr:rowOff>
    </xdr:from>
    <xdr:to>
      <xdr:col>10</xdr:col>
      <xdr:colOff>155575</xdr:colOff>
      <xdr:row>59</xdr:row>
      <xdr:rowOff>101065</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101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92192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20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87455</xdr:rowOff>
    </xdr:from>
    <xdr:to>
      <xdr:col>15</xdr:col>
      <xdr:colOff>180975</xdr:colOff>
      <xdr:row>78</xdr:row>
      <xdr:rowOff>123245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60555"/>
          <a:ext cx="8382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87455</xdr:rowOff>
    </xdr:from>
    <xdr:to>
      <xdr:col>14</xdr:col>
      <xdr:colOff>28575</xdr:colOff>
      <xdr:row>78</xdr:row>
      <xdr:rowOff>111967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60555"/>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86765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72445</xdr:rowOff>
    </xdr:from>
    <xdr:to>
      <xdr:col>15</xdr:col>
      <xdr:colOff>231775</xdr:colOff>
      <xdr:row>79</xdr:row>
      <xdr:rowOff>2595</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158822</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36655</xdr:rowOff>
    </xdr:from>
    <xdr:to>
      <xdr:col>14</xdr:col>
      <xdr:colOff>79375</xdr:colOff>
      <xdr:row>78</xdr:row>
      <xdr:rowOff>138255</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129382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61167</xdr:rowOff>
    </xdr:from>
    <xdr:to>
      <xdr:col>12</xdr:col>
      <xdr:colOff>561975</xdr:colOff>
      <xdr:row>78</xdr:row>
      <xdr:rowOff>162767</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4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153894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7" y="1352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41585</xdr:rowOff>
    </xdr:from>
    <xdr:to>
      <xdr:col>15</xdr:col>
      <xdr:colOff>180975</xdr:colOff>
      <xdr:row>98</xdr:row>
      <xdr:rowOff>71267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43685"/>
          <a:ext cx="8382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40611</xdr:rowOff>
    </xdr:from>
    <xdr:to>
      <xdr:col>14</xdr:col>
      <xdr:colOff>28575</xdr:colOff>
      <xdr:row>98</xdr:row>
      <xdr:rowOff>71267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42711"/>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162235</xdr:rowOff>
    </xdr:from>
    <xdr:to>
      <xdr:col>15</xdr:col>
      <xdr:colOff>231775</xdr:colOff>
      <xdr:row>98</xdr:row>
      <xdr:rowOff>92385</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7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77162</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7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20467</xdr:rowOff>
    </xdr:from>
    <xdr:to>
      <xdr:col>14</xdr:col>
      <xdr:colOff>79375</xdr:colOff>
      <xdr:row>98</xdr:row>
      <xdr:rowOff>122067</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8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113194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161261</xdr:rowOff>
    </xdr:from>
    <xdr:to>
      <xdr:col>12</xdr:col>
      <xdr:colOff>561975</xdr:colOff>
      <xdr:row>98</xdr:row>
      <xdr:rowOff>91411</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7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82538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28509</xdr:rowOff>
    </xdr:from>
    <xdr:to>
      <xdr:col>23</xdr:col>
      <xdr:colOff>517525</xdr:colOff>
      <xdr:row>39</xdr:row>
      <xdr:rowOff>42088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5481300" y="6715059"/>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75410</xdr:rowOff>
    </xdr:from>
    <xdr:to>
      <xdr:col>22</xdr:col>
      <xdr:colOff>365125</xdr:colOff>
      <xdr:row>39</xdr:row>
      <xdr:rowOff>28509</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590510"/>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75410</xdr:rowOff>
    </xdr:from>
    <xdr:to>
      <xdr:col>21</xdr:col>
      <xdr:colOff>161925</xdr:colOff>
      <xdr:row>38</xdr:row>
      <xdr:rowOff>146086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590510"/>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146086</xdr:rowOff>
    </xdr:from>
    <xdr:to>
      <xdr:col>19</xdr:col>
      <xdr:colOff>644525</xdr:colOff>
      <xdr:row>39</xdr:row>
      <xdr:rowOff>5230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61186"/>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162738</xdr:rowOff>
    </xdr:from>
    <xdr:to>
      <xdr:col>23</xdr:col>
      <xdr:colOff>568325</xdr:colOff>
      <xdr:row>39</xdr:row>
      <xdr:rowOff>92888</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77665</xdr:rowOff>
    </xdr:from>
    <xdr:ext cx="378565"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9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149159</xdr:rowOff>
    </xdr:from>
    <xdr:to>
      <xdr:col>22</xdr:col>
      <xdr:colOff>415925</xdr:colOff>
      <xdr:row>39</xdr:row>
      <xdr:rowOff>79309</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70436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75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24610</xdr:rowOff>
    </xdr:from>
    <xdr:to>
      <xdr:col>21</xdr:col>
      <xdr:colOff>212725</xdr:colOff>
      <xdr:row>38</xdr:row>
      <xdr:rowOff>126210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142737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3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95286</xdr:rowOff>
    </xdr:from>
    <xdr:to>
      <xdr:col>20</xdr:col>
      <xdr:colOff>9525</xdr:colOff>
      <xdr:row>39</xdr:row>
      <xdr:rowOff>25436</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16563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70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125880</xdr:rowOff>
    </xdr:from>
    <xdr:to>
      <xdr:col>18</xdr:col>
      <xdr:colOff>492125</xdr:colOff>
      <xdr:row>39</xdr:row>
      <xdr:rowOff>56030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47157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73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12539</xdr:rowOff>
    </xdr:from>
    <xdr:to>
      <xdr:col>23</xdr:col>
      <xdr:colOff>517525</xdr:colOff>
      <xdr:row>77</xdr:row>
      <xdr:rowOff>17549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214189"/>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128956</xdr:rowOff>
    </xdr:from>
    <xdr:to>
      <xdr:col>22</xdr:col>
      <xdr:colOff>365125</xdr:colOff>
      <xdr:row>77</xdr:row>
      <xdr:rowOff>12539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644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128956</xdr:rowOff>
    </xdr:from>
    <xdr:to>
      <xdr:col>21</xdr:col>
      <xdr:colOff>161925</xdr:colOff>
      <xdr:row>76</xdr:row>
      <xdr:rowOff>141656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644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137940</xdr:rowOff>
    </xdr:from>
    <xdr:to>
      <xdr:col>19</xdr:col>
      <xdr:colOff>644525</xdr:colOff>
      <xdr:row>76</xdr:row>
      <xdr:rowOff>141656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16814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138199</xdr:rowOff>
    </xdr:from>
    <xdr:to>
      <xdr:col>23</xdr:col>
      <xdr:colOff>568325</xdr:colOff>
      <xdr:row>77</xdr:row>
      <xdr:rowOff>68349</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116626</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133189</xdr:rowOff>
    </xdr:from>
    <xdr:to>
      <xdr:col>22</xdr:col>
      <xdr:colOff>415925</xdr:colOff>
      <xdr:row>77</xdr:row>
      <xdr:rowOff>63339</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54466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78156</xdr:rowOff>
    </xdr:from>
    <xdr:to>
      <xdr:col>21</xdr:col>
      <xdr:colOff>212725</xdr:colOff>
      <xdr:row>74</xdr:row>
      <xdr:rowOff>8306</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25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24833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4" y="123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90856</xdr:rowOff>
    </xdr:from>
    <xdr:to>
      <xdr:col>20</xdr:col>
      <xdr:colOff>9525</xdr:colOff>
      <xdr:row>77</xdr:row>
      <xdr:rowOff>21006</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1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87140</xdr:rowOff>
    </xdr:from>
    <xdr:to>
      <xdr:col>18</xdr:col>
      <xdr:colOff>492125</xdr:colOff>
      <xdr:row>77</xdr:row>
      <xdr:rowOff>17290</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1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96926</xdr:rowOff>
    </xdr:from>
    <xdr:to>
      <xdr:col>23</xdr:col>
      <xdr:colOff>517525</xdr:colOff>
      <xdr:row>99</xdr:row>
      <xdr:rowOff>20143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899026"/>
          <a:ext cx="838200" cy="9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96926</xdr:rowOff>
    </xdr:from>
    <xdr:to>
      <xdr:col>22</xdr:col>
      <xdr:colOff>365125</xdr:colOff>
      <xdr:row>99</xdr:row>
      <xdr:rowOff>36838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899026"/>
          <a:ext cx="889000" cy="1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67607</xdr:rowOff>
    </xdr:from>
    <xdr:to>
      <xdr:col>21</xdr:col>
      <xdr:colOff>161925</xdr:colOff>
      <xdr:row>99</xdr:row>
      <xdr:rowOff>36838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869707"/>
          <a:ext cx="889000" cy="1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7779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6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67607</xdr:rowOff>
    </xdr:from>
    <xdr:to>
      <xdr:col>19</xdr:col>
      <xdr:colOff>644525</xdr:colOff>
      <xdr:row>98</xdr:row>
      <xdr:rowOff>96464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869707"/>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140793</xdr:rowOff>
    </xdr:from>
    <xdr:to>
      <xdr:col>23</xdr:col>
      <xdr:colOff>568325</xdr:colOff>
      <xdr:row>99</xdr:row>
      <xdr:rowOff>70943</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9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55720</xdr:rowOff>
    </xdr:from>
    <xdr:ext cx="469744"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8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46126</xdr:rowOff>
    </xdr:from>
    <xdr:to>
      <xdr:col>22</xdr:col>
      <xdr:colOff>415925</xdr:colOff>
      <xdr:row>98</xdr:row>
      <xdr:rowOff>147726</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138853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157488</xdr:rowOff>
    </xdr:from>
    <xdr:to>
      <xdr:col>21</xdr:col>
      <xdr:colOff>212725</xdr:colOff>
      <xdr:row>99</xdr:row>
      <xdr:rowOff>87638</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9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78765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7" y="170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16807</xdr:rowOff>
    </xdr:from>
    <xdr:to>
      <xdr:col>20</xdr:col>
      <xdr:colOff>9525</xdr:colOff>
      <xdr:row>98</xdr:row>
      <xdr:rowOff>118407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8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45664</xdr:rowOff>
    </xdr:from>
    <xdr:to>
      <xdr:col>18</xdr:col>
      <xdr:colOff>492125</xdr:colOff>
      <xdr:row>98</xdr:row>
      <xdr:rowOff>147264</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8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163791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81590</xdr:rowOff>
    </xdr:from>
    <xdr:to>
      <xdr:col>32</xdr:col>
      <xdr:colOff>187325</xdr:colOff>
      <xdr:row>38</xdr:row>
      <xdr:rowOff>88540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596690"/>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81590</xdr:rowOff>
    </xdr:from>
    <xdr:to>
      <xdr:col>31</xdr:col>
      <xdr:colOff>34925</xdr:colOff>
      <xdr:row>38</xdr:row>
      <xdr:rowOff>94072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6596690"/>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63667</xdr:rowOff>
    </xdr:from>
    <xdr:to>
      <xdr:col>29</xdr:col>
      <xdr:colOff>517525</xdr:colOff>
      <xdr:row>38</xdr:row>
      <xdr:rowOff>94072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6578767"/>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123789</xdr:rowOff>
    </xdr:from>
    <xdr:to>
      <xdr:col>28</xdr:col>
      <xdr:colOff>314325</xdr:colOff>
      <xdr:row>38</xdr:row>
      <xdr:rowOff>63667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467439"/>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37740</xdr:rowOff>
    </xdr:from>
    <xdr:to>
      <xdr:col>32</xdr:col>
      <xdr:colOff>238125</xdr:colOff>
      <xdr:row>38</xdr:row>
      <xdr:rowOff>139340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5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124116</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46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30790</xdr:rowOff>
    </xdr:from>
    <xdr:to>
      <xdr:col>31</xdr:col>
      <xdr:colOff>85725</xdr:colOff>
      <xdr:row>38</xdr:row>
      <xdr:rowOff>132390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123517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7" y="66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43272</xdr:rowOff>
    </xdr:from>
    <xdr:to>
      <xdr:col>29</xdr:col>
      <xdr:colOff>568325</xdr:colOff>
      <xdr:row>38</xdr:row>
      <xdr:rowOff>144872</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135999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12867</xdr:rowOff>
    </xdr:from>
    <xdr:to>
      <xdr:col>28</xdr:col>
      <xdr:colOff>365125</xdr:colOff>
      <xdr:row>38</xdr:row>
      <xdr:rowOff>114467</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5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105594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7" y="66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72989</xdr:rowOff>
    </xdr:from>
    <xdr:to>
      <xdr:col>27</xdr:col>
      <xdr:colOff>161925</xdr:colOff>
      <xdr:row>38</xdr:row>
      <xdr:rowOff>3139</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19666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7" y="619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43497</xdr:rowOff>
    </xdr:from>
    <xdr:to>
      <xdr:col>32</xdr:col>
      <xdr:colOff>187325</xdr:colOff>
      <xdr:row>59</xdr:row>
      <xdr:rowOff>43535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101590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43535</xdr:rowOff>
    </xdr:from>
    <xdr:to>
      <xdr:col>31</xdr:col>
      <xdr:colOff>34925</xdr:colOff>
      <xdr:row>59</xdr:row>
      <xdr:rowOff>43535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1015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43535</xdr:rowOff>
    </xdr:from>
    <xdr:to>
      <xdr:col>29</xdr:col>
      <xdr:colOff>517525</xdr:colOff>
      <xdr:row>59</xdr:row>
      <xdr:rowOff>43574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101590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43574</xdr:rowOff>
    </xdr:from>
    <xdr:to>
      <xdr:col>28</xdr:col>
      <xdr:colOff>314325</xdr:colOff>
      <xdr:row>59</xdr:row>
      <xdr:rowOff>43574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10159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164147</xdr:rowOff>
    </xdr:from>
    <xdr:to>
      <xdr:col>32</xdr:col>
      <xdr:colOff>238125</xdr:colOff>
      <xdr:row>59</xdr:row>
      <xdr:rowOff>94297</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79074</xdr:rowOff>
    </xdr:from>
    <xdr:ext cx="313932"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10023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164185</xdr:rowOff>
    </xdr:from>
    <xdr:to>
      <xdr:col>31</xdr:col>
      <xdr:colOff>85725</xdr:colOff>
      <xdr:row>59</xdr:row>
      <xdr:rowOff>94335</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85462</xdr:rowOff>
    </xdr:from>
    <xdr:ext cx="313932"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66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164185</xdr:rowOff>
    </xdr:from>
    <xdr:to>
      <xdr:col>29</xdr:col>
      <xdr:colOff>568325</xdr:colOff>
      <xdr:row>59</xdr:row>
      <xdr:rowOff>94335</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85462</xdr:rowOff>
    </xdr:from>
    <xdr:ext cx="313932"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164224</xdr:rowOff>
    </xdr:from>
    <xdr:to>
      <xdr:col>28</xdr:col>
      <xdr:colOff>365125</xdr:colOff>
      <xdr:row>59</xdr:row>
      <xdr:rowOff>94374</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85501</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88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164224</xdr:rowOff>
    </xdr:from>
    <xdr:to>
      <xdr:col>27</xdr:col>
      <xdr:colOff>161925</xdr:colOff>
      <xdr:row>59</xdr:row>
      <xdr:rowOff>94374</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85501</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99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102830</xdr:rowOff>
    </xdr:from>
    <xdr:to>
      <xdr:col>32</xdr:col>
      <xdr:colOff>187325</xdr:colOff>
      <xdr:row>73</xdr:row>
      <xdr:rowOff>138089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618680"/>
          <a:ext cx="8382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102830</xdr:rowOff>
    </xdr:from>
    <xdr:to>
      <xdr:col>31</xdr:col>
      <xdr:colOff>34925</xdr:colOff>
      <xdr:row>73</xdr:row>
      <xdr:rowOff>166239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618680"/>
          <a:ext cx="88900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166239</xdr:rowOff>
    </xdr:from>
    <xdr:to>
      <xdr:col>29</xdr:col>
      <xdr:colOff>517525</xdr:colOff>
      <xdr:row>74</xdr:row>
      <xdr:rowOff>41141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682089"/>
          <a:ext cx="8890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41141</xdr:rowOff>
    </xdr:from>
    <xdr:to>
      <xdr:col>28</xdr:col>
      <xdr:colOff>314325</xdr:colOff>
      <xdr:row>74</xdr:row>
      <xdr:rowOff>86698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728441"/>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87289</xdr:rowOff>
    </xdr:from>
    <xdr:to>
      <xdr:col>32</xdr:col>
      <xdr:colOff>238125</xdr:colOff>
      <xdr:row>74</xdr:row>
      <xdr:rowOff>17439</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6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110166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4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52030</xdr:rowOff>
    </xdr:from>
    <xdr:to>
      <xdr:col>31</xdr:col>
      <xdr:colOff>85725</xdr:colOff>
      <xdr:row>73</xdr:row>
      <xdr:rowOff>153630</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170157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3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115439</xdr:rowOff>
    </xdr:from>
    <xdr:to>
      <xdr:col>29</xdr:col>
      <xdr:colOff>568325</xdr:colOff>
      <xdr:row>74</xdr:row>
      <xdr:rowOff>45589</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62116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161791</xdr:rowOff>
    </xdr:from>
    <xdr:to>
      <xdr:col>28</xdr:col>
      <xdr:colOff>365125</xdr:colOff>
      <xdr:row>74</xdr:row>
      <xdr:rowOff>91941</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6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108468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35898</xdr:rowOff>
    </xdr:from>
    <xdr:to>
      <xdr:col>27</xdr:col>
      <xdr:colOff>161925</xdr:colOff>
      <xdr:row>74</xdr:row>
      <xdr:rowOff>137498</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154025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引き続き、定員管理・給与の適正化、事務事業の見直し、投資的経費の抑制等により、各種経費の抑制を図る。</a:t>
          </a:r>
          <a:endParaRPr lang="ja-JP" altLang="ja-JP" sz="1300">
            <a:effectLst/>
          </a:endParaRPr>
        </a:p>
        <a:p>
          <a:r>
            <a:rPr kumimoji="1" lang="ja-JP" altLang="ja-JP" sz="1300">
              <a:solidFill>
                <a:schemeClr val="dk1"/>
              </a:solidFill>
              <a:effectLst/>
              <a:latin typeface="+mn-lt"/>
              <a:ea typeface="+mn-ea"/>
              <a:cs typeface="+mn-cs"/>
            </a:rPr>
            <a:t>　上記に対して、繰出金については、下水道事業に係る公債費の高止まりに伴い繰出額が多額になっていること、地域交流施設建設に伴う元利償還金（想定企業会計）が多額となっていること等から、類似団体平均を上回っている。下水道事業に対しては、公債費の高止まりが続くため、今後も繰り出しが必要となる。地域交流施設建設に伴う元利償還金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年度で償還が終了となるため、以降減少する見込である。</a:t>
          </a:r>
          <a:endParaRPr lang="ja-JP" altLang="ja-JP" sz="1300">
            <a:effectLst/>
          </a:endParaRPr>
        </a:p>
        <a:p>
          <a:r>
            <a:rPr kumimoji="1" lang="ja-JP" altLang="ja-JP" sz="1300">
              <a:solidFill>
                <a:schemeClr val="dk1"/>
              </a:solidFill>
              <a:effectLst/>
              <a:latin typeface="+mn-lt"/>
              <a:ea typeface="+mn-ea"/>
              <a:cs typeface="+mn-cs"/>
            </a:rPr>
            <a:t>　公債費について、第三セクター等改革推進債の一部繰上償還（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百万円）を実施したことに伴い、平成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年度の値が大幅に増加しており、減債基金を財源としたため積立金が大幅に減少している。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計画的に基金を積立てし、更なる繰上償還の実施や公共施設老朽化対策の財源を確保する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10,060
10,057
163.43
5,331,001
5,130,538
200,463
3,750,693
8,519,122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193.3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80391</xdr:rowOff>
    </xdr:from>
    <xdr:to>
      <xdr:col>6</xdr:col>
      <xdr:colOff>511175</xdr:colOff>
      <xdr:row>38</xdr:row>
      <xdr:rowOff>139065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95491"/>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80391</xdr:rowOff>
    </xdr:from>
    <xdr:to>
      <xdr:col>5</xdr:col>
      <xdr:colOff>358775</xdr:colOff>
      <xdr:row>38</xdr:row>
      <xdr:rowOff>147828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954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138684</xdr:rowOff>
    </xdr:from>
    <xdr:to>
      <xdr:col>4</xdr:col>
      <xdr:colOff>155575</xdr:colOff>
      <xdr:row>38</xdr:row>
      <xdr:rowOff>147828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53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78757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138684</xdr:rowOff>
    </xdr:from>
    <xdr:to>
      <xdr:col>2</xdr:col>
      <xdr:colOff>638175</xdr:colOff>
      <xdr:row>38</xdr:row>
      <xdr:rowOff>147193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5378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70248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88265</xdr:rowOff>
    </xdr:from>
    <xdr:to>
      <xdr:col>6</xdr:col>
      <xdr:colOff>561975</xdr:colOff>
      <xdr:row>39</xdr:row>
      <xdr:rowOff>18415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3192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29591</xdr:rowOff>
    </xdr:from>
    <xdr:to>
      <xdr:col>5</xdr:col>
      <xdr:colOff>409575</xdr:colOff>
      <xdr:row>38</xdr:row>
      <xdr:rowOff>131191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122318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97028</xdr:rowOff>
    </xdr:from>
    <xdr:to>
      <xdr:col>4</xdr:col>
      <xdr:colOff>206375</xdr:colOff>
      <xdr:row>39</xdr:row>
      <xdr:rowOff>27178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18305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70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87884</xdr:rowOff>
    </xdr:from>
    <xdr:to>
      <xdr:col>3</xdr:col>
      <xdr:colOff>3175</xdr:colOff>
      <xdr:row>39</xdr:row>
      <xdr:rowOff>18034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9161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6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96393</xdr:rowOff>
    </xdr:from>
    <xdr:to>
      <xdr:col>1</xdr:col>
      <xdr:colOff>485775</xdr:colOff>
      <xdr:row>39</xdr:row>
      <xdr:rowOff>26543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17670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7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151597</xdr:rowOff>
    </xdr:from>
    <xdr:to>
      <xdr:col>6</xdr:col>
      <xdr:colOff>511175</xdr:colOff>
      <xdr:row>58</xdr:row>
      <xdr:rowOff>47499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4247"/>
          <a:ext cx="838200" cy="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151597</xdr:rowOff>
    </xdr:from>
    <xdr:to>
      <xdr:col>5</xdr:col>
      <xdr:colOff>358775</xdr:colOff>
      <xdr:row>58</xdr:row>
      <xdr:rowOff>70728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4247"/>
          <a:ext cx="8890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157129</xdr:rowOff>
    </xdr:from>
    <xdr:to>
      <xdr:col>4</xdr:col>
      <xdr:colOff>155575</xdr:colOff>
      <xdr:row>58</xdr:row>
      <xdr:rowOff>70728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9779"/>
          <a:ext cx="889000" cy="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145997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157129</xdr:rowOff>
    </xdr:from>
    <xdr:to>
      <xdr:col>2</xdr:col>
      <xdr:colOff>638175</xdr:colOff>
      <xdr:row>58</xdr:row>
      <xdr:rowOff>802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9779"/>
          <a:ext cx="889000" cy="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138016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3008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168149</xdr:rowOff>
    </xdr:from>
    <xdr:to>
      <xdr:col>6</xdr:col>
      <xdr:colOff>561975</xdr:colOff>
      <xdr:row>58</xdr:row>
      <xdr:rowOff>98299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83076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100797</xdr:rowOff>
    </xdr:from>
    <xdr:to>
      <xdr:col>5</xdr:col>
      <xdr:colOff>409575</xdr:colOff>
      <xdr:row>58</xdr:row>
      <xdr:rowOff>30947</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22074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19928</xdr:rowOff>
    </xdr:from>
    <xdr:to>
      <xdr:col>4</xdr:col>
      <xdr:colOff>206375</xdr:colOff>
      <xdr:row>58</xdr:row>
      <xdr:rowOff>121528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9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112655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106329</xdr:rowOff>
    </xdr:from>
    <xdr:to>
      <xdr:col>3</xdr:col>
      <xdr:colOff>3175</xdr:colOff>
      <xdr:row>58</xdr:row>
      <xdr:rowOff>36479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27606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121452</xdr:rowOff>
    </xdr:from>
    <xdr:to>
      <xdr:col>1</xdr:col>
      <xdr:colOff>485775</xdr:colOff>
      <xdr:row>58</xdr:row>
      <xdr:rowOff>51602</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42729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144729</xdr:rowOff>
    </xdr:from>
    <xdr:to>
      <xdr:col>6</xdr:col>
      <xdr:colOff>511175</xdr:colOff>
      <xdr:row>78</xdr:row>
      <xdr:rowOff>22388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6379"/>
          <a:ext cx="8382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19123</xdr:rowOff>
    </xdr:from>
    <xdr:to>
      <xdr:col>5</xdr:col>
      <xdr:colOff>358775</xdr:colOff>
      <xdr:row>78</xdr:row>
      <xdr:rowOff>22388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922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19123</xdr:rowOff>
    </xdr:from>
    <xdr:to>
      <xdr:col>4</xdr:col>
      <xdr:colOff>155575</xdr:colOff>
      <xdr:row>78</xdr:row>
      <xdr:rowOff>21222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222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106210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21222</xdr:rowOff>
    </xdr:from>
    <xdr:to>
      <xdr:col>2</xdr:col>
      <xdr:colOff>638175</xdr:colOff>
      <xdr:row>78</xdr:row>
      <xdr:rowOff>78842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4322"/>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168152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7345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93929</xdr:rowOff>
    </xdr:from>
    <xdr:to>
      <xdr:col>6</xdr:col>
      <xdr:colOff>561975</xdr:colOff>
      <xdr:row>78</xdr:row>
      <xdr:rowOff>24079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143038</xdr:rowOff>
    </xdr:from>
    <xdr:to>
      <xdr:col>5</xdr:col>
      <xdr:colOff>409575</xdr:colOff>
      <xdr:row>78</xdr:row>
      <xdr:rowOff>73188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64315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4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139773</xdr:rowOff>
    </xdr:from>
    <xdr:to>
      <xdr:col>4</xdr:col>
      <xdr:colOff>206375</xdr:colOff>
      <xdr:row>78</xdr:row>
      <xdr:rowOff>69923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3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61050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4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141872</xdr:rowOff>
    </xdr:from>
    <xdr:to>
      <xdr:col>3</xdr:col>
      <xdr:colOff>3175</xdr:colOff>
      <xdr:row>78</xdr:row>
      <xdr:rowOff>72022</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3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63149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43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28042</xdr:rowOff>
    </xdr:from>
    <xdr:to>
      <xdr:col>1</xdr:col>
      <xdr:colOff>485775</xdr:colOff>
      <xdr:row>78</xdr:row>
      <xdr:rowOff>129642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4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120769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4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7119</xdr:rowOff>
    </xdr:from>
    <xdr:to>
      <xdr:col>6</xdr:col>
      <xdr:colOff>511175</xdr:colOff>
      <xdr:row>96</xdr:row>
      <xdr:rowOff>16393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66319"/>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7119</xdr:rowOff>
    </xdr:from>
    <xdr:to>
      <xdr:col>5</xdr:col>
      <xdr:colOff>358775</xdr:colOff>
      <xdr:row>96</xdr:row>
      <xdr:rowOff>19464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6631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19464</xdr:rowOff>
    </xdr:from>
    <xdr:to>
      <xdr:col>4</xdr:col>
      <xdr:colOff>155575</xdr:colOff>
      <xdr:row>96</xdr:row>
      <xdr:rowOff>70304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78664"/>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70304</xdr:rowOff>
    </xdr:from>
    <xdr:to>
      <xdr:col>2</xdr:col>
      <xdr:colOff>638175</xdr:colOff>
      <xdr:row>96</xdr:row>
      <xdr:rowOff>83593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29504"/>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140761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137043</xdr:rowOff>
    </xdr:from>
    <xdr:to>
      <xdr:col>6</xdr:col>
      <xdr:colOff>561975</xdr:colOff>
      <xdr:row>96</xdr:row>
      <xdr:rowOff>67193</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4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115470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127769</xdr:rowOff>
    </xdr:from>
    <xdr:to>
      <xdr:col>5</xdr:col>
      <xdr:colOff>409575</xdr:colOff>
      <xdr:row>96</xdr:row>
      <xdr:rowOff>57919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49046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140114</xdr:rowOff>
    </xdr:from>
    <xdr:to>
      <xdr:col>4</xdr:col>
      <xdr:colOff>206375</xdr:colOff>
      <xdr:row>96</xdr:row>
      <xdr:rowOff>70264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4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86791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19504</xdr:rowOff>
    </xdr:from>
    <xdr:to>
      <xdr:col>3</xdr:col>
      <xdr:colOff>3175</xdr:colOff>
      <xdr:row>96</xdr:row>
      <xdr:rowOff>121104</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137631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32793</xdr:rowOff>
    </xdr:from>
    <xdr:to>
      <xdr:col>1</xdr:col>
      <xdr:colOff>485775</xdr:colOff>
      <xdr:row>96</xdr:row>
      <xdr:rowOff>134393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4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150920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46355</xdr:rowOff>
    </xdr:from>
    <xdr:to>
      <xdr:col>15</xdr:col>
      <xdr:colOff>180975</xdr:colOff>
      <xdr:row>38</xdr:row>
      <xdr:rowOff>162751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61455"/>
          <a:ext cx="8382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19685</xdr:rowOff>
    </xdr:from>
    <xdr:to>
      <xdr:col>14</xdr:col>
      <xdr:colOff>28575</xdr:colOff>
      <xdr:row>38</xdr:row>
      <xdr:rowOff>46355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347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102553</xdr:rowOff>
    </xdr:from>
    <xdr:to>
      <xdr:col>12</xdr:col>
      <xdr:colOff>511175</xdr:colOff>
      <xdr:row>38</xdr:row>
      <xdr:rowOff>19685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4620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71120</xdr:rowOff>
    </xdr:from>
    <xdr:to>
      <xdr:col>11</xdr:col>
      <xdr:colOff>307975</xdr:colOff>
      <xdr:row>37</xdr:row>
      <xdr:rowOff>102553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243320"/>
          <a:ext cx="8890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111951</xdr:rowOff>
    </xdr:from>
    <xdr:to>
      <xdr:col>15</xdr:col>
      <xdr:colOff>231775</xdr:colOff>
      <xdr:row>39</xdr:row>
      <xdr:rowOff>42101</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51897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167005</xdr:rowOff>
    </xdr:from>
    <xdr:to>
      <xdr:col>14</xdr:col>
      <xdr:colOff>79375</xdr:colOff>
      <xdr:row>38</xdr:row>
      <xdr:rowOff>97155</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88282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140335</xdr:rowOff>
    </xdr:from>
    <xdr:to>
      <xdr:col>12</xdr:col>
      <xdr:colOff>561975</xdr:colOff>
      <xdr:row>38</xdr:row>
      <xdr:rowOff>70485</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61612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51753</xdr:rowOff>
    </xdr:from>
    <xdr:to>
      <xdr:col>11</xdr:col>
      <xdr:colOff>358775</xdr:colOff>
      <xdr:row>37</xdr:row>
      <xdr:rowOff>153353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3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144480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7" y="648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20320</xdr:rowOff>
    </xdr:from>
    <xdr:to>
      <xdr:col>10</xdr:col>
      <xdr:colOff>155575</xdr:colOff>
      <xdr:row>36</xdr:row>
      <xdr:rowOff>121920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113047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96305</xdr:rowOff>
    </xdr:from>
    <xdr:to>
      <xdr:col>15</xdr:col>
      <xdr:colOff>180975</xdr:colOff>
      <xdr:row>58</xdr:row>
      <xdr:rowOff>99386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40405"/>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95969</xdr:rowOff>
    </xdr:from>
    <xdr:to>
      <xdr:col>14</xdr:col>
      <xdr:colOff>28575</xdr:colOff>
      <xdr:row>58</xdr:row>
      <xdr:rowOff>99386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40069"/>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88020</xdr:rowOff>
    </xdr:from>
    <xdr:to>
      <xdr:col>12</xdr:col>
      <xdr:colOff>511175</xdr:colOff>
      <xdr:row>58</xdr:row>
      <xdr:rowOff>95969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321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88020</xdr:rowOff>
    </xdr:from>
    <xdr:to>
      <xdr:col>11</xdr:col>
      <xdr:colOff>307975</xdr:colOff>
      <xdr:row>58</xdr:row>
      <xdr:rowOff>108316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2120"/>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63094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75447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45505</xdr:rowOff>
    </xdr:from>
    <xdr:to>
      <xdr:col>15</xdr:col>
      <xdr:colOff>231775</xdr:colOff>
      <xdr:row>58</xdr:row>
      <xdr:rowOff>147105</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131882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48586</xdr:rowOff>
    </xdr:from>
    <xdr:to>
      <xdr:col>14</xdr:col>
      <xdr:colOff>79375</xdr:colOff>
      <xdr:row>58</xdr:row>
      <xdr:rowOff>150186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9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141313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45169</xdr:rowOff>
    </xdr:from>
    <xdr:to>
      <xdr:col>12</xdr:col>
      <xdr:colOff>561975</xdr:colOff>
      <xdr:row>58</xdr:row>
      <xdr:rowOff>146769</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9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137896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37220</xdr:rowOff>
    </xdr:from>
    <xdr:to>
      <xdr:col>11</xdr:col>
      <xdr:colOff>358775</xdr:colOff>
      <xdr:row>58</xdr:row>
      <xdr:rowOff>138820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9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129947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57516</xdr:rowOff>
    </xdr:from>
    <xdr:to>
      <xdr:col>10</xdr:col>
      <xdr:colOff>155575</xdr:colOff>
      <xdr:row>58</xdr:row>
      <xdr:rowOff>159116</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100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150243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62525</xdr:rowOff>
    </xdr:from>
    <xdr:to>
      <xdr:col>15</xdr:col>
      <xdr:colOff>180975</xdr:colOff>
      <xdr:row>77</xdr:row>
      <xdr:rowOff>95782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64175"/>
          <a:ext cx="8382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62525</xdr:rowOff>
    </xdr:from>
    <xdr:to>
      <xdr:col>14</xdr:col>
      <xdr:colOff>28575</xdr:colOff>
      <xdr:row>77</xdr:row>
      <xdr:rowOff>98662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64175"/>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94529</xdr:rowOff>
    </xdr:from>
    <xdr:to>
      <xdr:col>12</xdr:col>
      <xdr:colOff>511175</xdr:colOff>
      <xdr:row>77</xdr:row>
      <xdr:rowOff>98662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96179"/>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94529</xdr:rowOff>
    </xdr:from>
    <xdr:to>
      <xdr:col>11</xdr:col>
      <xdr:colOff>307975</xdr:colOff>
      <xdr:row>77</xdr:row>
      <xdr:rowOff>102291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96179"/>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44982</xdr:rowOff>
    </xdr:from>
    <xdr:to>
      <xdr:col>15</xdr:col>
      <xdr:colOff>231775</xdr:colOff>
      <xdr:row>77</xdr:row>
      <xdr:rowOff>146582</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23409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11725</xdr:rowOff>
    </xdr:from>
    <xdr:to>
      <xdr:col>14</xdr:col>
      <xdr:colOff>79375</xdr:colOff>
      <xdr:row>77</xdr:row>
      <xdr:rowOff>113325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129852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47862</xdr:rowOff>
    </xdr:from>
    <xdr:to>
      <xdr:col>12</xdr:col>
      <xdr:colOff>561975</xdr:colOff>
      <xdr:row>77</xdr:row>
      <xdr:rowOff>149462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2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165989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43729</xdr:rowOff>
    </xdr:from>
    <xdr:to>
      <xdr:col>11</xdr:col>
      <xdr:colOff>358775</xdr:colOff>
      <xdr:row>77</xdr:row>
      <xdr:rowOff>145329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161856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51491</xdr:rowOff>
    </xdr:from>
    <xdr:to>
      <xdr:col>10</xdr:col>
      <xdr:colOff>155575</xdr:colOff>
      <xdr:row>77</xdr:row>
      <xdr:rowOff>153091</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169618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23675</xdr:rowOff>
    </xdr:from>
    <xdr:to>
      <xdr:col>15</xdr:col>
      <xdr:colOff>180975</xdr:colOff>
      <xdr:row>96</xdr:row>
      <xdr:rowOff>125504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82875"/>
          <a:ext cx="8382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109096</xdr:rowOff>
    </xdr:from>
    <xdr:to>
      <xdr:col>14</xdr:col>
      <xdr:colOff>28575</xdr:colOff>
      <xdr:row>96</xdr:row>
      <xdr:rowOff>125504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682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94659</xdr:rowOff>
    </xdr:from>
    <xdr:to>
      <xdr:col>12</xdr:col>
      <xdr:colOff>511175</xdr:colOff>
      <xdr:row>96</xdr:row>
      <xdr:rowOff>109096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53859"/>
          <a:ext cx="889000" cy="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156255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94659</xdr:rowOff>
    </xdr:from>
    <xdr:to>
      <xdr:col>11</xdr:col>
      <xdr:colOff>307975</xdr:colOff>
      <xdr:row>97</xdr:row>
      <xdr:rowOff>3758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53859"/>
          <a:ext cx="889000" cy="8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72559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144325</xdr:rowOff>
    </xdr:from>
    <xdr:to>
      <xdr:col>15</xdr:col>
      <xdr:colOff>231775</xdr:colOff>
      <xdr:row>96</xdr:row>
      <xdr:rowOff>74475</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4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122752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74704</xdr:rowOff>
    </xdr:from>
    <xdr:to>
      <xdr:col>14</xdr:col>
      <xdr:colOff>79375</xdr:colOff>
      <xdr:row>97</xdr:row>
      <xdr:rowOff>4854</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167431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58296</xdr:rowOff>
    </xdr:from>
    <xdr:to>
      <xdr:col>12</xdr:col>
      <xdr:colOff>561975</xdr:colOff>
      <xdr:row>96</xdr:row>
      <xdr:rowOff>159896</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5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151023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43859</xdr:rowOff>
    </xdr:from>
    <xdr:to>
      <xdr:col>11</xdr:col>
      <xdr:colOff>358775</xdr:colOff>
      <xdr:row>96</xdr:row>
      <xdr:rowOff>145459</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5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136586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124408</xdr:rowOff>
    </xdr:from>
    <xdr:to>
      <xdr:col>10</xdr:col>
      <xdr:colOff>155575</xdr:colOff>
      <xdr:row>97</xdr:row>
      <xdr:rowOff>54558</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5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45685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105820</xdr:rowOff>
    </xdr:from>
    <xdr:to>
      <xdr:col>23</xdr:col>
      <xdr:colOff>517525</xdr:colOff>
      <xdr:row>38</xdr:row>
      <xdr:rowOff>107544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0920"/>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107544</xdr:rowOff>
    </xdr:from>
    <xdr:to>
      <xdr:col>22</xdr:col>
      <xdr:colOff>365125</xdr:colOff>
      <xdr:row>38</xdr:row>
      <xdr:rowOff>132394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2644"/>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129746</xdr:rowOff>
    </xdr:from>
    <xdr:to>
      <xdr:col>21</xdr:col>
      <xdr:colOff>161925</xdr:colOff>
      <xdr:row>38</xdr:row>
      <xdr:rowOff>132394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4484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118431</xdr:rowOff>
    </xdr:from>
    <xdr:to>
      <xdr:col>19</xdr:col>
      <xdr:colOff>644525</xdr:colOff>
      <xdr:row>38</xdr:row>
      <xdr:rowOff>129746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33531"/>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55020</xdr:rowOff>
    </xdr:from>
    <xdr:to>
      <xdr:col>23</xdr:col>
      <xdr:colOff>568325</xdr:colOff>
      <xdr:row>38</xdr:row>
      <xdr:rowOff>156620</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5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141397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56744</xdr:rowOff>
    </xdr:from>
    <xdr:to>
      <xdr:col>22</xdr:col>
      <xdr:colOff>415925</xdr:colOff>
      <xdr:row>38</xdr:row>
      <xdr:rowOff>158344</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149471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81594</xdr:rowOff>
    </xdr:from>
    <xdr:to>
      <xdr:col>21</xdr:col>
      <xdr:colOff>212725</xdr:colOff>
      <xdr:row>39</xdr:row>
      <xdr:rowOff>11744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2871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78946</xdr:rowOff>
    </xdr:from>
    <xdr:to>
      <xdr:col>20</xdr:col>
      <xdr:colOff>9525</xdr:colOff>
      <xdr:row>39</xdr:row>
      <xdr:rowOff>9096</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67631</xdr:rowOff>
    </xdr:from>
    <xdr:to>
      <xdr:col>18</xdr:col>
      <xdr:colOff>492125</xdr:colOff>
      <xdr:row>38</xdr:row>
      <xdr:rowOff>169231</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160358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97789</xdr:rowOff>
    </xdr:from>
    <xdr:to>
      <xdr:col>23</xdr:col>
      <xdr:colOff>517525</xdr:colOff>
      <xdr:row>57</xdr:row>
      <xdr:rowOff>135791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70439"/>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97789</xdr:rowOff>
    </xdr:from>
    <xdr:to>
      <xdr:col>22</xdr:col>
      <xdr:colOff>365125</xdr:colOff>
      <xdr:row>57</xdr:row>
      <xdr:rowOff>134753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70439"/>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130967</xdr:rowOff>
    </xdr:from>
    <xdr:to>
      <xdr:col>21</xdr:col>
      <xdr:colOff>161925</xdr:colOff>
      <xdr:row>57</xdr:row>
      <xdr:rowOff>134753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03617"/>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51579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130967</xdr:rowOff>
    </xdr:from>
    <xdr:to>
      <xdr:col>19</xdr:col>
      <xdr:colOff>644525</xdr:colOff>
      <xdr:row>57</xdr:row>
      <xdr:rowOff>156772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3617"/>
          <a:ext cx="889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84991</xdr:rowOff>
    </xdr:from>
    <xdr:to>
      <xdr:col>23</xdr:col>
      <xdr:colOff>568325</xdr:colOff>
      <xdr:row>58</xdr:row>
      <xdr:rowOff>15141</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171368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46989</xdr:rowOff>
    </xdr:from>
    <xdr:to>
      <xdr:col>22</xdr:col>
      <xdr:colOff>415925</xdr:colOff>
      <xdr:row>57</xdr:row>
      <xdr:rowOff>148589</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139716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83953</xdr:rowOff>
    </xdr:from>
    <xdr:to>
      <xdr:col>21</xdr:col>
      <xdr:colOff>212725</xdr:colOff>
      <xdr:row>58</xdr:row>
      <xdr:rowOff>14103</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8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5230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80167</xdr:rowOff>
    </xdr:from>
    <xdr:to>
      <xdr:col>20</xdr:col>
      <xdr:colOff>9525</xdr:colOff>
      <xdr:row>58</xdr:row>
      <xdr:rowOff>10317</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105972</xdr:rowOff>
    </xdr:from>
    <xdr:to>
      <xdr:col>18</xdr:col>
      <xdr:colOff>492125</xdr:colOff>
      <xdr:row>58</xdr:row>
      <xdr:rowOff>36122</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27249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7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28508</xdr:rowOff>
    </xdr:from>
    <xdr:to>
      <xdr:col>23</xdr:col>
      <xdr:colOff>517525</xdr:colOff>
      <xdr:row>79</xdr:row>
      <xdr:rowOff>42087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3058"/>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75409</xdr:rowOff>
    </xdr:from>
    <xdr:to>
      <xdr:col>22</xdr:col>
      <xdr:colOff>365125</xdr:colOff>
      <xdr:row>79</xdr:row>
      <xdr:rowOff>28508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48509"/>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75409</xdr:rowOff>
    </xdr:from>
    <xdr:to>
      <xdr:col>21</xdr:col>
      <xdr:colOff>161925</xdr:colOff>
      <xdr:row>78</xdr:row>
      <xdr:rowOff>146086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48509"/>
          <a:ext cx="889000" cy="7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146086</xdr:rowOff>
    </xdr:from>
    <xdr:to>
      <xdr:col>19</xdr:col>
      <xdr:colOff>644525</xdr:colOff>
      <xdr:row>79</xdr:row>
      <xdr:rowOff>5229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9186"/>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162737</xdr:rowOff>
    </xdr:from>
    <xdr:to>
      <xdr:col>23</xdr:col>
      <xdr:colOff>568325</xdr:colOff>
      <xdr:row>79</xdr:row>
      <xdr:rowOff>92887</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77664</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149158</xdr:rowOff>
    </xdr:from>
    <xdr:to>
      <xdr:col>22</xdr:col>
      <xdr:colOff>415925</xdr:colOff>
      <xdr:row>79</xdr:row>
      <xdr:rowOff>79308</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70435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6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24609</xdr:rowOff>
    </xdr:from>
    <xdr:to>
      <xdr:col>21</xdr:col>
      <xdr:colOff>212725</xdr:colOff>
      <xdr:row>78</xdr:row>
      <xdr:rowOff>126209</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3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142736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95286</xdr:rowOff>
    </xdr:from>
    <xdr:to>
      <xdr:col>20</xdr:col>
      <xdr:colOff>9525</xdr:colOff>
      <xdr:row>79</xdr:row>
      <xdr:rowOff>25436</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16563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56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125879</xdr:rowOff>
    </xdr:from>
    <xdr:to>
      <xdr:col>18</xdr:col>
      <xdr:colOff>492125</xdr:colOff>
      <xdr:row>79</xdr:row>
      <xdr:rowOff>56029</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4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47156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59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12539</xdr:rowOff>
    </xdr:from>
    <xdr:to>
      <xdr:col>23</xdr:col>
      <xdr:colOff>517525</xdr:colOff>
      <xdr:row>97</xdr:row>
      <xdr:rowOff>17467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43189"/>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128956</xdr:rowOff>
    </xdr:from>
    <xdr:to>
      <xdr:col>22</xdr:col>
      <xdr:colOff>365125</xdr:colOff>
      <xdr:row>97</xdr:row>
      <xdr:rowOff>12539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73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128956</xdr:rowOff>
    </xdr:from>
    <xdr:to>
      <xdr:col>21</xdr:col>
      <xdr:colOff>161925</xdr:colOff>
      <xdr:row>96</xdr:row>
      <xdr:rowOff>141656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73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137940</xdr:rowOff>
    </xdr:from>
    <xdr:to>
      <xdr:col>19</xdr:col>
      <xdr:colOff>644525</xdr:colOff>
      <xdr:row>96</xdr:row>
      <xdr:rowOff>141656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9714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138117</xdr:rowOff>
    </xdr:from>
    <xdr:to>
      <xdr:col>23</xdr:col>
      <xdr:colOff>568325</xdr:colOff>
      <xdr:row>97</xdr:row>
      <xdr:rowOff>68267</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116544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133189</xdr:rowOff>
    </xdr:from>
    <xdr:to>
      <xdr:col>22</xdr:col>
      <xdr:colOff>415925</xdr:colOff>
      <xdr:row>97</xdr:row>
      <xdr:rowOff>63339</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54466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78156</xdr:rowOff>
    </xdr:from>
    <xdr:to>
      <xdr:col>21</xdr:col>
      <xdr:colOff>212725</xdr:colOff>
      <xdr:row>94</xdr:row>
      <xdr:rowOff>8306</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24833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4" y="157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90856</xdr:rowOff>
    </xdr:from>
    <xdr:to>
      <xdr:col>20</xdr:col>
      <xdr:colOff>9525</xdr:colOff>
      <xdr:row>97</xdr:row>
      <xdr:rowOff>21006</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5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87140</xdr:rowOff>
    </xdr:from>
    <xdr:to>
      <xdr:col>18</xdr:col>
      <xdr:colOff>492125</xdr:colOff>
      <xdr:row>97</xdr:row>
      <xdr:rowOff>17290</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5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過年度からの普通建設事業費の抑制により、農林水産業費及び土木費については類似団体平均を大きく下回っている。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今後も緊急性等を勘案し、</a:t>
          </a:r>
          <a:r>
            <a:rPr kumimoji="1" lang="ja-JP" altLang="en-US" sz="1300">
              <a:solidFill>
                <a:schemeClr val="dk1"/>
              </a:solidFill>
              <a:effectLst/>
              <a:latin typeface="+mn-lt"/>
              <a:ea typeface="+mn-ea"/>
              <a:cs typeface="+mn-cs"/>
            </a:rPr>
            <a:t>インフラ施設の長寿命化修繕等</a:t>
          </a:r>
          <a:r>
            <a:rPr kumimoji="1" lang="ja-JP" altLang="ja-JP" sz="1300">
              <a:solidFill>
                <a:schemeClr val="dk1"/>
              </a:solidFill>
              <a:effectLst/>
              <a:latin typeface="+mn-lt"/>
              <a:ea typeface="+mn-ea"/>
              <a:cs typeface="+mn-cs"/>
            </a:rPr>
            <a:t>計画的な整備を図る。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商工費については、地域交流施設建設に伴う元利償還金が多額となっていること等から、</a:t>
          </a:r>
          <a:r>
            <a:rPr kumimoji="1" lang="ja-JP" altLang="en-US" sz="1300">
              <a:solidFill>
                <a:schemeClr val="dk1"/>
              </a:solidFill>
              <a:effectLst/>
              <a:latin typeface="+mn-lt"/>
              <a:ea typeface="+mn-ea"/>
              <a:cs typeface="+mn-cs"/>
            </a:rPr>
            <a:t>高止まりが続いているものの</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年度で償還が終了となるため以降減少する見込である。</a:t>
          </a:r>
          <a:endParaRPr lang="ja-JP" altLang="ja-JP" sz="1300">
            <a:effectLst/>
          </a:endParaRPr>
        </a:p>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公債費について、第三セクター等改革推進債の一部繰上償還（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百万円）を実施したことに伴い、平成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年度の値が大幅に増加している。</a:t>
          </a:r>
          <a:endParaRPr lang="ja-JP" altLang="ja-JP" sz="1300">
            <a:effectLst/>
          </a:endParaRPr>
        </a:p>
        <a:p>
          <a:r>
            <a:rPr kumimoji="1" lang="ja-JP" altLang="ja-JP" sz="1300">
              <a:solidFill>
                <a:schemeClr val="dk1"/>
              </a:solidFill>
              <a:effectLst/>
              <a:latin typeface="+mn-lt"/>
              <a:ea typeface="+mn-ea"/>
              <a:cs typeface="+mn-cs"/>
            </a:rPr>
            <a:t>　今後も、更なる繰上償還の実施を計画しており、公債費については減少する見込である。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年度と比較して、財政調整基金残高は</a:t>
          </a:r>
          <a:r>
            <a:rPr kumimoji="1" lang="en-US" altLang="ja-JP" sz="1400">
              <a:solidFill>
                <a:schemeClr val="dk1"/>
              </a:solidFill>
              <a:effectLst/>
              <a:latin typeface="+mn-lt"/>
              <a:ea typeface="+mn-ea"/>
              <a:cs typeface="+mn-cs"/>
            </a:rPr>
            <a:t>159</a:t>
          </a:r>
          <a:r>
            <a:rPr kumimoji="1" lang="ja-JP" altLang="ja-JP" sz="1400">
              <a:solidFill>
                <a:schemeClr val="dk1"/>
              </a:solidFill>
              <a:effectLst/>
              <a:latin typeface="+mn-lt"/>
              <a:ea typeface="+mn-ea"/>
              <a:cs typeface="+mn-cs"/>
            </a:rPr>
            <a:t>百万円増、実質収支額は</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百万円増、実質単年度収支は</a:t>
          </a:r>
          <a:r>
            <a:rPr kumimoji="1" lang="en-US" altLang="ja-JP" sz="1400">
              <a:solidFill>
                <a:schemeClr val="dk1"/>
              </a:solidFill>
              <a:effectLst/>
              <a:latin typeface="+mn-lt"/>
              <a:ea typeface="+mn-ea"/>
              <a:cs typeface="+mn-cs"/>
            </a:rPr>
            <a:t>142</a:t>
          </a:r>
          <a:r>
            <a:rPr kumimoji="1" lang="ja-JP" altLang="ja-JP" sz="1400">
              <a:solidFill>
                <a:schemeClr val="dk1"/>
              </a:solidFill>
              <a:effectLst/>
              <a:latin typeface="+mn-lt"/>
              <a:ea typeface="+mn-ea"/>
              <a:cs typeface="+mn-cs"/>
            </a:rPr>
            <a:t>百万円減となっている。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年度において、</a:t>
          </a:r>
          <a:r>
            <a:rPr kumimoji="1" lang="ja-JP" altLang="en-US" sz="1400">
              <a:solidFill>
                <a:schemeClr val="dk1"/>
              </a:solidFill>
              <a:effectLst/>
              <a:latin typeface="+mn-lt"/>
              <a:ea typeface="+mn-ea"/>
              <a:cs typeface="+mn-cs"/>
            </a:rPr>
            <a:t>歳出予算により財政調整基金へ</a:t>
          </a:r>
          <a:r>
            <a:rPr kumimoji="1" lang="en-US" altLang="ja-JP" sz="1400">
              <a:solidFill>
                <a:schemeClr val="dk1"/>
              </a:solidFill>
              <a:effectLst/>
              <a:latin typeface="+mn-lt"/>
              <a:ea typeface="+mn-ea"/>
              <a:cs typeface="+mn-cs"/>
            </a:rPr>
            <a:t>150</a:t>
          </a:r>
          <a:r>
            <a:rPr kumimoji="1" lang="ja-JP" altLang="en-US" sz="1400">
              <a:solidFill>
                <a:schemeClr val="dk1"/>
              </a:solidFill>
              <a:effectLst/>
              <a:latin typeface="+mn-lt"/>
              <a:ea typeface="+mn-ea"/>
              <a:cs typeface="+mn-cs"/>
            </a:rPr>
            <a:t>百万円積立てたため</a:t>
          </a:r>
          <a:r>
            <a:rPr kumimoji="1" lang="ja-JP" altLang="ja-JP" sz="1400">
              <a:solidFill>
                <a:schemeClr val="dk1"/>
              </a:solidFill>
              <a:effectLst/>
              <a:latin typeface="+mn-lt"/>
              <a:ea typeface="+mn-ea"/>
              <a:cs typeface="+mn-cs"/>
            </a:rPr>
            <a:t>、比較すると平成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年度においては、大きく減少している。今後も、歳入確保及び歳出削減に努め、財政の健全化を図る。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年度と比較して赤字額は</a:t>
          </a:r>
          <a:r>
            <a:rPr kumimoji="1" lang="en-US" altLang="ja-JP" sz="1400">
              <a:solidFill>
                <a:schemeClr val="dk1"/>
              </a:solidFill>
              <a:effectLst/>
              <a:latin typeface="+mn-lt"/>
              <a:ea typeface="+mn-ea"/>
              <a:cs typeface="+mn-cs"/>
            </a:rPr>
            <a:t>78</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減少（皆減）</a:t>
          </a:r>
          <a:r>
            <a:rPr kumimoji="1" lang="ja-JP" altLang="ja-JP" sz="1400">
              <a:solidFill>
                <a:schemeClr val="dk1"/>
              </a:solidFill>
              <a:effectLst/>
              <a:latin typeface="+mn-lt"/>
              <a:ea typeface="+mn-ea"/>
              <a:cs typeface="+mn-cs"/>
            </a:rPr>
            <a:t>、黒字額は</a:t>
          </a:r>
          <a:r>
            <a:rPr kumimoji="1" lang="en-US" altLang="ja-JP" sz="1400">
              <a:solidFill>
                <a:schemeClr val="dk1"/>
              </a:solidFill>
              <a:effectLst/>
              <a:latin typeface="+mn-lt"/>
              <a:ea typeface="+mn-ea"/>
              <a:cs typeface="+mn-cs"/>
            </a:rPr>
            <a:t>144</a:t>
          </a:r>
          <a:r>
            <a:rPr kumimoji="1" lang="ja-JP" altLang="ja-JP" sz="1400">
              <a:solidFill>
                <a:schemeClr val="dk1"/>
              </a:solidFill>
              <a:effectLst/>
              <a:latin typeface="+mn-lt"/>
              <a:ea typeface="+mn-ea"/>
              <a:cs typeface="+mn-cs"/>
            </a:rPr>
            <a:t>百万円増加しており、連結実質収支額は</a:t>
          </a:r>
          <a:r>
            <a:rPr kumimoji="1" lang="en-US" altLang="ja-JP" sz="1400">
              <a:solidFill>
                <a:schemeClr val="dk1"/>
              </a:solidFill>
              <a:effectLst/>
              <a:latin typeface="+mn-lt"/>
              <a:ea typeface="+mn-ea"/>
              <a:cs typeface="+mn-cs"/>
            </a:rPr>
            <a:t>222</a:t>
          </a:r>
          <a:r>
            <a:rPr kumimoji="1" lang="ja-JP" altLang="ja-JP" sz="1400">
              <a:solidFill>
                <a:schemeClr val="dk1"/>
              </a:solidFill>
              <a:effectLst/>
              <a:latin typeface="+mn-lt"/>
              <a:ea typeface="+mn-ea"/>
              <a:cs typeface="+mn-cs"/>
            </a:rPr>
            <a:t>百万円増加している。</a:t>
          </a:r>
          <a:endParaRPr lang="ja-JP" altLang="ja-JP" sz="1400">
            <a:effectLst/>
          </a:endParaRPr>
        </a:p>
        <a:p>
          <a:r>
            <a:rPr kumimoji="1" lang="ja-JP" altLang="ja-JP" sz="1400">
              <a:solidFill>
                <a:schemeClr val="dk1"/>
              </a:solidFill>
              <a:effectLst/>
              <a:latin typeface="+mn-lt"/>
              <a:ea typeface="+mn-ea"/>
              <a:cs typeface="+mn-cs"/>
            </a:rPr>
            <a:t>　赤字</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の要因は、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年度の</a:t>
          </a:r>
          <a:r>
            <a:rPr kumimoji="1" lang="ja-JP" altLang="ja-JP" sz="1400">
              <a:solidFill>
                <a:schemeClr val="dk1"/>
              </a:solidFill>
              <a:effectLst/>
              <a:latin typeface="+mn-lt"/>
              <a:ea typeface="+mn-ea"/>
              <a:cs typeface="+mn-cs"/>
            </a:rPr>
            <a:t>国民健康保険特別会計に</a:t>
          </a:r>
          <a:r>
            <a:rPr kumimoji="1" lang="ja-JP" altLang="en-US" sz="1400">
              <a:solidFill>
                <a:schemeClr val="dk1"/>
              </a:solidFill>
              <a:effectLst/>
              <a:latin typeface="+mn-lt"/>
              <a:ea typeface="+mn-ea"/>
              <a:cs typeface="+mn-cs"/>
            </a:rPr>
            <a:t>おける赤字額の増加が、</a:t>
          </a:r>
          <a:r>
            <a:rPr kumimoji="1" lang="ja-JP" altLang="ja-JP" sz="1400">
              <a:solidFill>
                <a:schemeClr val="dk1"/>
              </a:solidFill>
              <a:effectLst/>
              <a:latin typeface="+mn-lt"/>
              <a:ea typeface="+mn-ea"/>
              <a:cs typeface="+mn-cs"/>
            </a:rPr>
            <a:t>Ｃ型肝炎治療新薬の保険適用によ</a:t>
          </a:r>
          <a:r>
            <a:rPr kumimoji="1" lang="ja-JP" altLang="en-US" sz="1400">
              <a:solidFill>
                <a:schemeClr val="dk1"/>
              </a:solidFill>
              <a:effectLst/>
              <a:latin typeface="+mn-lt"/>
              <a:ea typeface="+mn-ea"/>
              <a:cs typeface="+mn-cs"/>
            </a:rPr>
            <a:t>る給付費の急増を主因とした一時的な増加であったため、平成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年度決算では赤字が解消された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黒字額増加の要因は、</a:t>
          </a:r>
          <a:r>
            <a:rPr kumimoji="1" lang="ja-JP" altLang="en-US" sz="1400">
              <a:solidFill>
                <a:schemeClr val="dk1"/>
              </a:solidFill>
              <a:effectLst/>
              <a:latin typeface="+mn-lt"/>
              <a:ea typeface="+mn-ea"/>
              <a:cs typeface="+mn-cs"/>
            </a:rPr>
            <a:t>上記要因に伴う国民健康保険特別会計の黒字化、経営健全化を図るための病院事業会計への補助金による資金剰余額の増等によ</a:t>
          </a:r>
          <a:r>
            <a:rPr kumimoji="1" lang="ja-JP" altLang="ja-JP" sz="1400">
              <a:solidFill>
                <a:schemeClr val="dk1"/>
              </a:solidFill>
              <a:effectLst/>
              <a:latin typeface="+mn-lt"/>
              <a:ea typeface="+mn-ea"/>
              <a:cs typeface="+mn-cs"/>
            </a:rPr>
            <a:t>る</a:t>
          </a:r>
          <a:r>
            <a:rPr kumimoji="1" lang="ja-JP" altLang="en-US" sz="1400">
              <a:solidFill>
                <a:schemeClr val="dk1"/>
              </a:solidFill>
              <a:effectLst/>
              <a:latin typeface="+mn-lt"/>
              <a:ea typeface="+mn-ea"/>
              <a:cs typeface="+mn-cs"/>
            </a:rPr>
            <a:t>もの</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今後も歳入確保及び歳出削減を図るとともに、</a:t>
          </a:r>
          <a:r>
            <a:rPr kumimoji="1" lang="ja-JP" altLang="en-US" sz="1400">
              <a:solidFill>
                <a:schemeClr val="dk1"/>
              </a:solidFill>
              <a:effectLst/>
              <a:latin typeface="+mn-lt"/>
              <a:ea typeface="+mn-ea"/>
              <a:cs typeface="+mn-cs"/>
            </a:rPr>
            <a:t>新たに赤字が発生しないよう財政の健全化を図る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5331001</v>
      </c>
      <c r="BO4" s="411"/>
      <c r="BP4" s="411"/>
      <c r="BQ4" s="411"/>
      <c r="BR4" s="411"/>
      <c r="BS4" s="411"/>
      <c r="BT4" s="411"/>
      <c r="BU4" s="412"/>
      <c r="BV4" s="410">
        <v>5516345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5130538</v>
      </c>
      <c r="BO5" s="416"/>
      <c r="BP5" s="416"/>
      <c r="BQ5" s="416"/>
      <c r="BR5" s="416"/>
      <c r="BS5" s="416"/>
      <c r="BT5" s="416"/>
      <c r="BU5" s="417"/>
      <c r="BV5" s="415">
        <v>5336779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93.5</v>
      </c>
      <c r="CU5" s="386"/>
      <c r="CV5" s="386"/>
      <c r="CW5" s="386"/>
      <c r="CX5" s="386"/>
      <c r="CY5" s="386"/>
      <c r="CZ5" s="386"/>
      <c r="DA5" s="387"/>
      <c r="DB5" s="385">
        <v>86.4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200463</v>
      </c>
      <c r="BO6" s="416"/>
      <c r="BP6" s="416"/>
      <c r="BQ6" s="416"/>
      <c r="BR6" s="416"/>
      <c r="BS6" s="416"/>
      <c r="BT6" s="416"/>
      <c r="BU6" s="417"/>
      <c r="BV6" s="415">
        <v>179566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97.4</v>
      </c>
      <c r="CU6" s="562"/>
      <c r="CV6" s="562"/>
      <c r="CW6" s="562"/>
      <c r="CX6" s="562"/>
      <c r="CY6" s="562"/>
      <c r="CZ6" s="562"/>
      <c r="DA6" s="563"/>
      <c r="DB6" s="561">
        <v>90.9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703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3750693</v>
      </c>
      <c r="CU7" s="416"/>
      <c r="CV7" s="416"/>
      <c r="CW7" s="416"/>
      <c r="CX7" s="416"/>
      <c r="CY7" s="416"/>
      <c r="CZ7" s="416"/>
      <c r="DA7" s="417"/>
      <c r="DB7" s="415">
        <v>3846031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200463</v>
      </c>
      <c r="BO8" s="416"/>
      <c r="BP8" s="416"/>
      <c r="BQ8" s="416"/>
      <c r="BR8" s="416"/>
      <c r="BS8" s="416"/>
      <c r="BT8" s="416"/>
      <c r="BU8" s="417"/>
      <c r="BV8" s="415">
        <v>178863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9676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21600</v>
      </c>
      <c r="BO9" s="416"/>
      <c r="BP9" s="416"/>
      <c r="BQ9" s="416"/>
      <c r="BR9" s="416"/>
      <c r="BS9" s="416"/>
      <c r="BT9" s="416"/>
      <c r="BU9" s="417"/>
      <c r="BV9" s="415">
        <v>13565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15.1</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10978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88</v>
      </c>
      <c r="BO10" s="416"/>
      <c r="BP10" s="416"/>
      <c r="BQ10" s="416"/>
      <c r="BR10" s="416"/>
      <c r="BS10" s="416"/>
      <c r="BT10" s="416"/>
      <c r="BU10" s="417"/>
      <c r="BV10" s="415">
        <v>150143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10060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10057</v>
      </c>
      <c r="S13" s="517"/>
      <c r="T13" s="517"/>
      <c r="U13" s="517"/>
      <c r="V13" s="518"/>
      <c r="W13" s="504" t="s">
        <v>125</v>
      </c>
      <c r="X13" s="428"/>
      <c r="Y13" s="428"/>
      <c r="Z13" s="428"/>
      <c r="AA13" s="428"/>
      <c r="AB13" s="429"/>
      <c r="AC13" s="391">
        <v>1056</v>
      </c>
      <c r="AD13" s="392"/>
      <c r="AE13" s="392"/>
      <c r="AF13" s="392"/>
      <c r="AG13" s="393"/>
      <c r="AH13" s="391">
        <v>1171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21688</v>
      </c>
      <c r="BO13" s="416"/>
      <c r="BP13" s="416"/>
      <c r="BQ13" s="416"/>
      <c r="BR13" s="416"/>
      <c r="BS13" s="416"/>
      <c r="BT13" s="416"/>
      <c r="BU13" s="417"/>
      <c r="BV13" s="415">
        <v>163708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20.3</v>
      </c>
      <c r="CU13" s="386"/>
      <c r="CV13" s="386"/>
      <c r="CW13" s="386"/>
      <c r="CX13" s="386"/>
      <c r="CY13" s="386"/>
      <c r="CZ13" s="386"/>
      <c r="DA13" s="387"/>
      <c r="DB13" s="385">
        <v>21.5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10310</v>
      </c>
      <c r="S14" s="517"/>
      <c r="T14" s="517"/>
      <c r="U14" s="517"/>
      <c r="V14" s="518"/>
      <c r="W14" s="519"/>
      <c r="X14" s="431"/>
      <c r="Y14" s="431"/>
      <c r="Z14" s="431"/>
      <c r="AA14" s="431"/>
      <c r="AB14" s="432"/>
      <c r="AC14" s="509">
        <v>22.2</v>
      </c>
      <c r="AD14" s="510"/>
      <c r="AE14" s="510"/>
      <c r="AF14" s="510"/>
      <c r="AG14" s="511"/>
      <c r="AH14" s="509">
        <v>22.2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193.3</v>
      </c>
      <c r="CU14" s="488"/>
      <c r="CV14" s="488"/>
      <c r="CW14" s="488"/>
      <c r="CX14" s="488"/>
      <c r="CY14" s="488"/>
      <c r="CZ14" s="488"/>
      <c r="DA14" s="489"/>
      <c r="DB14" s="520">
        <v>214.2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10307</v>
      </c>
      <c r="S15" s="517"/>
      <c r="T15" s="517"/>
      <c r="U15" s="517"/>
      <c r="V15" s="518"/>
      <c r="W15" s="504" t="s">
        <v>132</v>
      </c>
      <c r="X15" s="428"/>
      <c r="Y15" s="428"/>
      <c r="Z15" s="428"/>
      <c r="AA15" s="428"/>
      <c r="AB15" s="429"/>
      <c r="AC15" s="391">
        <v>958</v>
      </c>
      <c r="AD15" s="392"/>
      <c r="AE15" s="392"/>
      <c r="AF15" s="392"/>
      <c r="AG15" s="393"/>
      <c r="AH15" s="391">
        <v>984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746984</v>
      </c>
      <c r="BO15" s="411"/>
      <c r="BP15" s="411"/>
      <c r="BQ15" s="411"/>
      <c r="BR15" s="411"/>
      <c r="BS15" s="411"/>
      <c r="BT15" s="411"/>
      <c r="BU15" s="412"/>
      <c r="BV15" s="410">
        <v>744105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20.100000000000001</v>
      </c>
      <c r="AD16" s="510"/>
      <c r="AE16" s="510"/>
      <c r="AF16" s="510"/>
      <c r="AG16" s="511"/>
      <c r="AH16" s="509">
        <v>18.7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3424855</v>
      </c>
      <c r="BO16" s="416"/>
      <c r="BP16" s="416"/>
      <c r="BQ16" s="416"/>
      <c r="BR16" s="416"/>
      <c r="BS16" s="416"/>
      <c r="BT16" s="416"/>
      <c r="BU16" s="417"/>
      <c r="BV16" s="415">
        <v>3468785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2752</v>
      </c>
      <c r="AD17" s="392"/>
      <c r="AE17" s="392"/>
      <c r="AF17" s="392"/>
      <c r="AG17" s="393"/>
      <c r="AH17" s="391">
        <v>3109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925039</v>
      </c>
      <c r="BO17" s="416"/>
      <c r="BP17" s="416"/>
      <c r="BQ17" s="416"/>
      <c r="BR17" s="416"/>
      <c r="BS17" s="416"/>
      <c r="BT17" s="416"/>
      <c r="BU17" s="417"/>
      <c r="BV17" s="415">
        <v>919928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163.43</v>
      </c>
      <c r="M18" s="480"/>
      <c r="N18" s="480"/>
      <c r="O18" s="480"/>
      <c r="P18" s="480"/>
      <c r="Q18" s="480"/>
      <c r="R18" s="481"/>
      <c r="S18" s="481"/>
      <c r="T18" s="481"/>
      <c r="U18" s="481"/>
      <c r="V18" s="482"/>
      <c r="W18" s="496"/>
      <c r="X18" s="497"/>
      <c r="Y18" s="497"/>
      <c r="Z18" s="497"/>
      <c r="AA18" s="497"/>
      <c r="AB18" s="505"/>
      <c r="AC18" s="379">
        <v>57.7</v>
      </c>
      <c r="AD18" s="380"/>
      <c r="AE18" s="380"/>
      <c r="AF18" s="380"/>
      <c r="AG18" s="483"/>
      <c r="AH18" s="379">
        <v>59.1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3483017</v>
      </c>
      <c r="BO18" s="416"/>
      <c r="BP18" s="416"/>
      <c r="BQ18" s="416"/>
      <c r="BR18" s="416"/>
      <c r="BS18" s="416"/>
      <c r="BT18" s="416"/>
      <c r="BU18" s="417"/>
      <c r="BV18" s="415">
        <v>3375914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4274022</v>
      </c>
      <c r="BO19" s="416"/>
      <c r="BP19" s="416"/>
      <c r="BQ19" s="416"/>
      <c r="BR19" s="416"/>
      <c r="BS19" s="416"/>
      <c r="BT19" s="416"/>
      <c r="BU19" s="417"/>
      <c r="BV19" s="415">
        <v>4485699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3421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8519122</v>
      </c>
      <c r="BO23" s="416"/>
      <c r="BP23" s="416"/>
      <c r="BQ23" s="416"/>
      <c r="BR23" s="416"/>
      <c r="BS23" s="416"/>
      <c r="BT23" s="416"/>
      <c r="BU23" s="417"/>
      <c r="BV23" s="415">
        <v>8841582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6800</v>
      </c>
      <c r="R24" s="392"/>
      <c r="S24" s="392"/>
      <c r="T24" s="392"/>
      <c r="U24" s="392"/>
      <c r="V24" s="393"/>
      <c r="W24" s="457"/>
      <c r="X24" s="448"/>
      <c r="Y24" s="449"/>
      <c r="Z24" s="388" t="s">
        <v>155</v>
      </c>
      <c r="AA24" s="389"/>
      <c r="AB24" s="389"/>
      <c r="AC24" s="389"/>
      <c r="AD24" s="389"/>
      <c r="AE24" s="389"/>
      <c r="AF24" s="389"/>
      <c r="AG24" s="390"/>
      <c r="AH24" s="391">
        <v>77</v>
      </c>
      <c r="AI24" s="392"/>
      <c r="AJ24" s="392"/>
      <c r="AK24" s="392"/>
      <c r="AL24" s="393"/>
      <c r="AM24" s="391">
        <v>204820</v>
      </c>
      <c r="AN24" s="392"/>
      <c r="AO24" s="392"/>
      <c r="AP24" s="392"/>
      <c r="AQ24" s="392"/>
      <c r="AR24" s="393"/>
      <c r="AS24" s="391">
        <v>2660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3581928</v>
      </c>
      <c r="BO24" s="416"/>
      <c r="BP24" s="416"/>
      <c r="BQ24" s="416"/>
      <c r="BR24" s="416"/>
      <c r="BS24" s="416"/>
      <c r="BT24" s="416"/>
      <c r="BU24" s="417"/>
      <c r="BV24" s="415">
        <v>3635502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5440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250374</v>
      </c>
      <c r="BO25" s="411"/>
      <c r="BP25" s="411"/>
      <c r="BQ25" s="411"/>
      <c r="BR25" s="411"/>
      <c r="BS25" s="411"/>
      <c r="BT25" s="411"/>
      <c r="BU25" s="412"/>
      <c r="BV25" s="410">
        <v>283781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5000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2300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126830</v>
      </c>
      <c r="BO27" s="419"/>
      <c r="BP27" s="419"/>
      <c r="BQ27" s="419"/>
      <c r="BR27" s="419"/>
      <c r="BS27" s="419"/>
      <c r="BT27" s="419"/>
      <c r="BU27" s="420"/>
      <c r="BV27" s="418">
        <v>126830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2060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887398</v>
      </c>
      <c r="BO28" s="411"/>
      <c r="BP28" s="411"/>
      <c r="BQ28" s="411"/>
      <c r="BR28" s="411"/>
      <c r="BS28" s="411"/>
      <c r="BT28" s="411"/>
      <c r="BU28" s="412"/>
      <c r="BV28" s="410">
        <v>728447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2000</v>
      </c>
      <c r="R29" s="392"/>
      <c r="S29" s="392"/>
      <c r="T29" s="392"/>
      <c r="U29" s="392"/>
      <c r="V29" s="393"/>
      <c r="W29" s="458"/>
      <c r="X29" s="459"/>
      <c r="Y29" s="460"/>
      <c r="Z29" s="388" t="s">
        <v>172</v>
      </c>
      <c r="AA29" s="389"/>
      <c r="AB29" s="389"/>
      <c r="AC29" s="389"/>
      <c r="AD29" s="389"/>
      <c r="AE29" s="389"/>
      <c r="AF29" s="389"/>
      <c r="AG29" s="390"/>
      <c r="AH29" s="391">
        <v>78</v>
      </c>
      <c r="AI29" s="392"/>
      <c r="AJ29" s="392"/>
      <c r="AK29" s="392"/>
      <c r="AL29" s="393"/>
      <c r="AM29" s="391">
        <v>207281</v>
      </c>
      <c r="AN29" s="392"/>
      <c r="AO29" s="392"/>
      <c r="AP29" s="392"/>
      <c r="AQ29" s="392"/>
      <c r="AR29" s="393"/>
      <c r="AS29" s="391">
        <v>2657</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72793</v>
      </c>
      <c r="BO29" s="416"/>
      <c r="BP29" s="416"/>
      <c r="BQ29" s="416"/>
      <c r="BR29" s="416"/>
      <c r="BS29" s="416"/>
      <c r="BT29" s="416"/>
      <c r="BU29" s="417"/>
      <c r="BV29" s="415">
        <v>50148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89.3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300444</v>
      </c>
      <c r="BO30" s="419"/>
      <c r="BP30" s="419"/>
      <c r="BQ30" s="419"/>
      <c r="BR30" s="419"/>
      <c r="BS30" s="419"/>
      <c r="BT30" s="419"/>
      <c r="BU30" s="420"/>
      <c r="BV30" s="418">
        <v>259299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温泉事業特別会計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久吉ダム水道企業団水道事業会計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大鰐町土地開発公社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青森県市町村総合事務組合一般会計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公共下水道事業特別会計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青森県市町村職員退職手当組合一般会計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南黒地方福祉事務組合一般会計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弘前地区環境整備事務組合一般会計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弘前地区消防事務組合一般会計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青森県交通災害共済組合交通災害共済事業会計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津軽広域連合一般会計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青森県後期高齢者医療広域連合一般会計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青森県後期高齢者医療広域連合後期高齢者医療特別会計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4.7699999999999996</v>
      </c>
      <c r="G34" s="33">
        <v>3.61</v>
      </c>
      <c r="H34" s="33">
        <v>4.4000000000000004</v>
      </c>
      <c r="I34" s="33">
        <v>4.6500000000000004</v>
      </c>
      <c r="J34" s="34">
        <v>5.34</v>
      </c>
      <c r="K34" s="22"/>
      <c r="L34" s="22"/>
      <c r="M34" s="22"/>
      <c r="N34" s="22"/>
      <c r="O34" s="22"/>
      <c r="P34" s="22"/>
    </row>
    <row r="35" spans="1:16" ht="39" customHeight="1" x14ac:dyDescent="0.15">
      <c r="A35" s="22"/>
      <c r="B35" s="35"/>
      <c r="C35" s="1178" t="s">
        <v>534</v>
      </c>
      <c r="D35" s="1179"/>
      <c r="E35" s="1180"/>
      <c r="F35" s="36">
        <v>0</v>
      </c>
      <c r="G35" s="37">
        <v>0</v>
      </c>
      <c r="H35" s="37">
        <v>0</v>
      </c>
      <c r="I35" s="37">
        <v>0.95</v>
      </c>
      <c r="J35" s="38">
        <v>2.5</v>
      </c>
      <c r="K35" s="22"/>
      <c r="L35" s="22"/>
      <c r="M35" s="22"/>
      <c r="N35" s="22"/>
      <c r="O35" s="22"/>
      <c r="P35" s="22"/>
    </row>
    <row r="36" spans="1:16" ht="39" customHeight="1" x14ac:dyDescent="0.15">
      <c r="A36" s="22"/>
      <c r="B36" s="35"/>
      <c r="C36" s="1178" t="s">
        <v>535</v>
      </c>
      <c r="D36" s="1179"/>
      <c r="E36" s="1180"/>
      <c r="F36" s="36">
        <v>0.64</v>
      </c>
      <c r="G36" s="37">
        <v>0.49</v>
      </c>
      <c r="H36" s="37">
        <v>0.47</v>
      </c>
      <c r="I36" s="37">
        <v>0.55000000000000004</v>
      </c>
      <c r="J36" s="38">
        <v>1.37</v>
      </c>
      <c r="K36" s="22"/>
      <c r="L36" s="22"/>
      <c r="M36" s="22"/>
      <c r="N36" s="22"/>
      <c r="O36" s="22"/>
      <c r="P36" s="22"/>
    </row>
    <row r="37" spans="1:16" ht="39" customHeight="1" x14ac:dyDescent="0.15">
      <c r="A37" s="22"/>
      <c r="B37" s="35"/>
      <c r="C37" s="1178" t="s">
        <v>536</v>
      </c>
      <c r="D37" s="1179"/>
      <c r="E37" s="1180"/>
      <c r="F37" s="36" t="s">
        <v>537</v>
      </c>
      <c r="G37" s="37" t="s">
        <v>538</v>
      </c>
      <c r="H37" s="37" t="s">
        <v>539</v>
      </c>
      <c r="I37" s="37" t="s">
        <v>540</v>
      </c>
      <c r="J37" s="38">
        <v>0.93</v>
      </c>
      <c r="K37" s="22"/>
      <c r="L37" s="22"/>
      <c r="M37" s="22"/>
      <c r="N37" s="22"/>
      <c r="O37" s="22"/>
      <c r="P37" s="22"/>
    </row>
    <row r="38" spans="1:16" ht="39" customHeight="1" x14ac:dyDescent="0.15">
      <c r="A38" s="22"/>
      <c r="B38" s="35"/>
      <c r="C38" s="1178" t="s">
        <v>541</v>
      </c>
      <c r="D38" s="1179"/>
      <c r="E38" s="1180"/>
      <c r="F38" s="36">
        <v>0.04</v>
      </c>
      <c r="G38" s="37">
        <v>0.06</v>
      </c>
      <c r="H38" s="37">
        <v>0.05</v>
      </c>
      <c r="I38" s="37">
        <v>0.02</v>
      </c>
      <c r="J38" s="38">
        <v>0.05</v>
      </c>
      <c r="K38" s="22"/>
      <c r="L38" s="22"/>
      <c r="M38" s="22"/>
      <c r="N38" s="22"/>
      <c r="O38" s="22"/>
      <c r="P38" s="22"/>
    </row>
    <row r="39" spans="1:16" ht="39" customHeight="1" x14ac:dyDescent="0.15">
      <c r="A39" s="22"/>
      <c r="B39" s="35"/>
      <c r="C39" s="1178" t="s">
        <v>542</v>
      </c>
      <c r="D39" s="1179"/>
      <c r="E39" s="1180"/>
      <c r="F39" s="36">
        <v>0.02</v>
      </c>
      <c r="G39" s="37">
        <v>0.03</v>
      </c>
      <c r="H39" s="37">
        <v>0.03</v>
      </c>
      <c r="I39" s="37">
        <v>0.03</v>
      </c>
      <c r="J39" s="38">
        <v>0.04</v>
      </c>
      <c r="K39" s="22"/>
      <c r="L39" s="22"/>
      <c r="M39" s="22"/>
      <c r="N39" s="22"/>
      <c r="O39" s="22"/>
      <c r="P39" s="22"/>
    </row>
    <row r="40" spans="1:16" ht="39" customHeight="1" x14ac:dyDescent="0.15">
      <c r="A40" s="22"/>
      <c r="B40" s="35"/>
      <c r="C40" s="1178" t="s">
        <v>543</v>
      </c>
      <c r="D40" s="1179"/>
      <c r="E40" s="1180"/>
      <c r="F40" s="36">
        <v>0.03</v>
      </c>
      <c r="G40" s="37">
        <v>0.09</v>
      </c>
      <c r="H40" s="37">
        <v>0.22</v>
      </c>
      <c r="I40" s="37">
        <v>0.08</v>
      </c>
      <c r="J40" s="38">
        <v>0.03</v>
      </c>
      <c r="K40" s="22"/>
      <c r="L40" s="22"/>
      <c r="M40" s="22"/>
      <c r="N40" s="22"/>
      <c r="O40" s="22"/>
      <c r="P40" s="22"/>
    </row>
    <row r="41" spans="1:16" ht="39" customHeight="1" x14ac:dyDescent="0.15">
      <c r="A41" s="22"/>
      <c r="B41" s="35"/>
      <c r="C41" s="1178" t="s">
        <v>544</v>
      </c>
      <c r="D41" s="1179"/>
      <c r="E41" s="1180"/>
      <c r="F41" s="36">
        <v>0.01</v>
      </c>
      <c r="G41" s="37">
        <v>0.02</v>
      </c>
      <c r="H41" s="37">
        <v>0.01</v>
      </c>
      <c r="I41" s="37">
        <v>0.02</v>
      </c>
      <c r="J41" s="38">
        <v>0.02</v>
      </c>
      <c r="K41" s="22"/>
      <c r="L41" s="22"/>
      <c r="M41" s="22"/>
      <c r="N41" s="22"/>
      <c r="O41" s="22"/>
      <c r="P41" s="22"/>
    </row>
    <row r="42" spans="1:16" ht="39" customHeight="1" x14ac:dyDescent="0.15">
      <c r="A42" s="22"/>
      <c r="B42" s="39"/>
      <c r="C42" s="1178" t="s">
        <v>545</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546</v>
      </c>
      <c r="D43" s="1182"/>
      <c r="E43" s="1183"/>
      <c r="F43" s="41">
        <v>0.02</v>
      </c>
      <c r="G43" s="42">
        <v>0</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1018</v>
      </c>
      <c r="L45" s="60">
        <v>993</v>
      </c>
      <c r="M45" s="60">
        <v>988</v>
      </c>
      <c r="N45" s="60">
        <v>862</v>
      </c>
      <c r="O45" s="61">
        <v>772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179</v>
      </c>
      <c r="L48" s="64">
        <v>201</v>
      </c>
      <c r="M48" s="64">
        <v>205</v>
      </c>
      <c r="N48" s="64">
        <v>208</v>
      </c>
      <c r="O48" s="65">
        <v>198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164</v>
      </c>
      <c r="L49" s="64">
        <v>166</v>
      </c>
      <c r="M49" s="64">
        <v>163</v>
      </c>
      <c r="N49" s="64">
        <v>154</v>
      </c>
      <c r="O49" s="65">
        <v>147</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626</v>
      </c>
      <c r="L52" s="64">
        <v>630</v>
      </c>
      <c r="M52" s="64">
        <v>643</v>
      </c>
      <c r="N52" s="64">
        <v>575</v>
      </c>
      <c r="O52" s="65">
        <v>502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735</v>
      </c>
      <c r="L53" s="69">
        <v>730</v>
      </c>
      <c r="M53" s="69">
        <v>713</v>
      </c>
      <c r="N53" s="69">
        <v>649</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11494</v>
      </c>
      <c r="J41" s="83">
        <v>11072</v>
      </c>
      <c r="K41" s="83">
        <v>9413</v>
      </c>
      <c r="L41" s="83">
        <v>8966</v>
      </c>
      <c r="M41" s="84">
        <v>8519</v>
      </c>
    </row>
    <row r="42" spans="2:13" ht="27.75" customHeight="1" x14ac:dyDescent="0.15">
      <c r="B42" s="1204"/>
      <c r="C42" s="1205"/>
      <c r="D42" s="85"/>
      <c r="E42" s="1208" t="s">
        <v>26</v>
      </c>
      <c r="F42" s="1208"/>
      <c r="G42" s="1208"/>
      <c r="H42" s="1209"/>
      <c r="I42" s="86" t="s">
        <v>488</v>
      </c>
      <c r="J42" s="87" t="s">
        <v>488</v>
      </c>
      <c r="K42" s="87" t="s">
        <v>488</v>
      </c>
      <c r="L42" s="87" t="s">
        <v>488</v>
      </c>
      <c r="M42" s="88" t="s">
        <v>488</v>
      </c>
    </row>
    <row r="43" spans="2:13" ht="27.75" customHeight="1" x14ac:dyDescent="0.15">
      <c r="B43" s="1204"/>
      <c r="C43" s="1205"/>
      <c r="D43" s="85"/>
      <c r="E43" s="1208" t="s">
        <v>27</v>
      </c>
      <c r="F43" s="1208"/>
      <c r="G43" s="1208"/>
      <c r="H43" s="1209"/>
      <c r="I43" s="86">
        <v>3105</v>
      </c>
      <c r="J43" s="87">
        <v>2996</v>
      </c>
      <c r="K43" s="87">
        <v>2930</v>
      </c>
      <c r="L43" s="87">
        <v>2813</v>
      </c>
      <c r="M43" s="88">
        <v>2756</v>
      </c>
    </row>
    <row r="44" spans="2:13" ht="27.75" customHeight="1" x14ac:dyDescent="0.15">
      <c r="B44" s="1204"/>
      <c r="C44" s="1205"/>
      <c r="D44" s="85"/>
      <c r="E44" s="1208" t="s">
        <v>28</v>
      </c>
      <c r="F44" s="1208"/>
      <c r="G44" s="1208"/>
      <c r="H44" s="1209"/>
      <c r="I44" s="86">
        <v>1662</v>
      </c>
      <c r="J44" s="87">
        <v>1490</v>
      </c>
      <c r="K44" s="87">
        <v>1391</v>
      </c>
      <c r="L44" s="87">
        <v>1252</v>
      </c>
      <c r="M44" s="88">
        <v>1140</v>
      </c>
    </row>
    <row r="45" spans="2:13" ht="27.75" customHeight="1" x14ac:dyDescent="0.15">
      <c r="B45" s="1204"/>
      <c r="C45" s="1205"/>
      <c r="D45" s="85"/>
      <c r="E45" s="1208" t="s">
        <v>29</v>
      </c>
      <c r="F45" s="1208"/>
      <c r="G45" s="1208"/>
      <c r="H45" s="1209"/>
      <c r="I45" s="86">
        <v>1049</v>
      </c>
      <c r="J45" s="87">
        <v>895</v>
      </c>
      <c r="K45" s="87">
        <v>785</v>
      </c>
      <c r="L45" s="87">
        <v>690</v>
      </c>
      <c r="M45" s="88">
        <v>612</v>
      </c>
    </row>
    <row r="46" spans="2:13" ht="27.75" customHeight="1" x14ac:dyDescent="0.15">
      <c r="B46" s="1204"/>
      <c r="C46" s="1205"/>
      <c r="D46" s="89"/>
      <c r="E46" s="1208" t="s">
        <v>30</v>
      </c>
      <c r="F46" s="1208"/>
      <c r="G46" s="1208"/>
      <c r="H46" s="1209"/>
      <c r="I46" s="86">
        <v>120</v>
      </c>
      <c r="J46" s="87">
        <v>106</v>
      </c>
      <c r="K46" s="87">
        <v>91</v>
      </c>
      <c r="L46" s="87">
        <v>76</v>
      </c>
      <c r="M46" s="88">
        <v>57</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1058</v>
      </c>
      <c r="J50" s="87">
        <v>1617</v>
      </c>
      <c r="K50" s="87">
        <v>701</v>
      </c>
      <c r="L50" s="87">
        <v>1161</v>
      </c>
      <c r="M50" s="88">
        <v>1398</v>
      </c>
    </row>
    <row r="51" spans="2:13" ht="27.75" customHeight="1" x14ac:dyDescent="0.15">
      <c r="B51" s="1204"/>
      <c r="C51" s="1205"/>
      <c r="D51" s="85"/>
      <c r="E51" s="1208" t="s">
        <v>36</v>
      </c>
      <c r="F51" s="1208"/>
      <c r="G51" s="1208"/>
      <c r="H51" s="1209"/>
      <c r="I51" s="86">
        <v>290</v>
      </c>
      <c r="J51" s="87">
        <v>253</v>
      </c>
      <c r="K51" s="87">
        <v>228</v>
      </c>
      <c r="L51" s="87">
        <v>215</v>
      </c>
      <c r="M51" s="88">
        <v>213</v>
      </c>
    </row>
    <row r="52" spans="2:13" ht="27.75" customHeight="1" x14ac:dyDescent="0.15">
      <c r="B52" s="1206"/>
      <c r="C52" s="1207"/>
      <c r="D52" s="85"/>
      <c r="E52" s="1208" t="s">
        <v>37</v>
      </c>
      <c r="F52" s="1208"/>
      <c r="G52" s="1208"/>
      <c r="H52" s="1209"/>
      <c r="I52" s="86">
        <v>5857</v>
      </c>
      <c r="J52" s="87">
        <v>5663</v>
      </c>
      <c r="K52" s="87">
        <v>5567</v>
      </c>
      <c r="L52" s="87">
        <v>5377</v>
      </c>
      <c r="M52" s="88">
        <v>5166</v>
      </c>
    </row>
    <row r="53" spans="2:13" ht="27.75" customHeight="1" thickBot="1" x14ac:dyDescent="0.2">
      <c r="B53" s="1210" t="s">
        <v>21</v>
      </c>
      <c r="C53" s="1211"/>
      <c r="D53" s="92"/>
      <c r="E53" s="1212" t="s">
        <v>38</v>
      </c>
      <c r="F53" s="1212"/>
      <c r="G53" s="1212"/>
      <c r="H53" s="1213"/>
      <c r="I53" s="93">
        <v>10224</v>
      </c>
      <c r="J53" s="94">
        <v>9025</v>
      </c>
      <c r="K53" s="94">
        <v>8114</v>
      </c>
      <c r="L53" s="94">
        <v>7044</v>
      </c>
      <c r="M53" s="95">
        <v>6306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564</v>
      </c>
      <c r="H51" s="1248"/>
      <c r="I51" s="1253" t="s">
        <v>565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567</v>
      </c>
      <c r="H55" s="1228"/>
      <c r="I55" s="1233" t="s">
        <v>565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564</v>
      </c>
      <c r="H73" s="1248"/>
      <c r="I73" s="1253" t="s">
        <v>565</v>
      </c>
      <c r="J73" s="1253"/>
      <c r="K73" s="1234">
        <v>313.39999999999998</v>
      </c>
      <c r="L73" s="1234">
        <v>277</v>
      </c>
      <c r="M73" s="1221">
        <v>256.8</v>
      </c>
      <c r="N73" s="1221">
        <v>214.2</v>
      </c>
      <c r="O73" s="1221">
        <v>193.3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21.5</v>
      </c>
      <c r="L75" s="1225">
        <v>23.8</v>
      </c>
      <c r="M75" s="1225">
        <v>22.4</v>
      </c>
      <c r="N75" s="1225">
        <v>21.5</v>
      </c>
      <c r="O75" s="1225">
        <v>20.3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567</v>
      </c>
      <c r="H77" s="1228"/>
      <c r="I77" s="1233" t="s">
        <v>565</v>
      </c>
      <c r="J77" s="1233"/>
      <c r="K77" s="1234">
        <v>64.7</v>
      </c>
      <c r="L77" s="1234">
        <v>55.2</v>
      </c>
      <c r="M77" s="1221">
        <v>54</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13.3</v>
      </c>
      <c r="L79" s="1224">
        <v>12.5</v>
      </c>
      <c r="M79" s="1224">
        <v>11.5</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14886</v>
      </c>
      <c r="E3" s="118"/>
      <c r="F3" s="119">
        <v>114097</v>
      </c>
      <c r="G3" s="120"/>
      <c r="H3" s="121"/>
    </row>
    <row r="4" spans="1:8" x14ac:dyDescent="0.15">
      <c r="A4" s="122"/>
      <c r="B4" s="123"/>
      <c r="C4" s="124"/>
      <c r="D4" s="125">
        <v>11298</v>
      </c>
      <c r="E4" s="126"/>
      <c r="F4" s="127">
        <v>61630</v>
      </c>
      <c r="G4" s="128"/>
      <c r="H4" s="129"/>
    </row>
    <row r="5" spans="1:8" x14ac:dyDescent="0.15">
      <c r="A5" s="110" t="s">
        <v>521</v>
      </c>
      <c r="B5" s="115"/>
      <c r="C5" s="116"/>
      <c r="D5" s="117">
        <v>55194</v>
      </c>
      <c r="E5" s="118"/>
      <c r="F5" s="119">
        <v>136577</v>
      </c>
      <c r="G5" s="120"/>
      <c r="H5" s="121"/>
    </row>
    <row r="6" spans="1:8" x14ac:dyDescent="0.15">
      <c r="A6" s="122"/>
      <c r="B6" s="123"/>
      <c r="C6" s="124"/>
      <c r="D6" s="125">
        <v>18983</v>
      </c>
      <c r="E6" s="126"/>
      <c r="F6" s="127">
        <v>59645</v>
      </c>
      <c r="G6" s="128"/>
      <c r="H6" s="129"/>
    </row>
    <row r="7" spans="1:8" x14ac:dyDescent="0.15">
      <c r="A7" s="110" t="s">
        <v>522</v>
      </c>
      <c r="B7" s="115"/>
      <c r="C7" s="116"/>
      <c r="D7" s="117">
        <v>35960</v>
      </c>
      <c r="E7" s="118"/>
      <c r="F7" s="119">
        <v>132212</v>
      </c>
      <c r="G7" s="120"/>
      <c r="H7" s="121"/>
    </row>
    <row r="8" spans="1:8" x14ac:dyDescent="0.15">
      <c r="A8" s="122"/>
      <c r="B8" s="123"/>
      <c r="C8" s="124"/>
      <c r="D8" s="125">
        <v>18978</v>
      </c>
      <c r="E8" s="126"/>
      <c r="F8" s="127">
        <v>67114</v>
      </c>
      <c r="G8" s="128"/>
      <c r="H8" s="129"/>
    </row>
    <row r="9" spans="1:8" x14ac:dyDescent="0.15">
      <c r="A9" s="110" t="s">
        <v>523</v>
      </c>
      <c r="B9" s="115"/>
      <c r="C9" s="116"/>
      <c r="D9" s="117">
        <v>30292</v>
      </c>
      <c r="E9" s="118"/>
      <c r="F9" s="119">
        <v>162193</v>
      </c>
      <c r="G9" s="120"/>
      <c r="H9" s="121"/>
    </row>
    <row r="10" spans="1:8" x14ac:dyDescent="0.15">
      <c r="A10" s="122"/>
      <c r="B10" s="123"/>
      <c r="C10" s="124"/>
      <c r="D10" s="125">
        <v>17993</v>
      </c>
      <c r="E10" s="126"/>
      <c r="F10" s="127">
        <v>79985</v>
      </c>
      <c r="G10" s="128"/>
      <c r="H10" s="129"/>
    </row>
    <row r="11" spans="1:8" x14ac:dyDescent="0.15">
      <c r="A11" s="110" t="s">
        <v>524</v>
      </c>
      <c r="B11" s="115"/>
      <c r="C11" s="116"/>
      <c r="D11" s="117">
        <v>28639</v>
      </c>
      <c r="E11" s="118"/>
      <c r="F11" s="119">
        <v>168868</v>
      </c>
      <c r="G11" s="120"/>
      <c r="H11" s="121"/>
    </row>
    <row r="12" spans="1:8" x14ac:dyDescent="0.15">
      <c r="A12" s="122"/>
      <c r="B12" s="123"/>
      <c r="C12" s="130"/>
      <c r="D12" s="125">
        <v>15939</v>
      </c>
      <c r="E12" s="126"/>
      <c r="F12" s="127">
        <v>79360</v>
      </c>
      <c r="G12" s="128"/>
      <c r="H12" s="129"/>
    </row>
    <row r="13" spans="1:8" x14ac:dyDescent="0.15">
      <c r="A13" s="110"/>
      <c r="B13" s="115"/>
      <c r="C13" s="131"/>
      <c r="D13" s="132">
        <v>32994</v>
      </c>
      <c r="E13" s="133"/>
      <c r="F13" s="134">
        <v>142789</v>
      </c>
      <c r="G13" s="135"/>
      <c r="H13" s="121"/>
    </row>
    <row r="14" spans="1:8" x14ac:dyDescent="0.15">
      <c r="A14" s="122"/>
      <c r="B14" s="123"/>
      <c r="C14" s="124"/>
      <c r="D14" s="125">
        <v>16638</v>
      </c>
      <c r="E14" s="126"/>
      <c r="F14" s="127">
        <v>69547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4.7699999999999996</v>
      </c>
      <c r="C19" s="136">
        <f>ROUND(VALUE(SUBSTITUTE(実質収支比率等に係る経年分析!G$48,"▲","-")),2)</f>
        <v>3.61</v>
      </c>
      <c r="D19" s="136">
        <f>ROUND(VALUE(SUBSTITUTE(実質収支比率等に係る経年分析!H$48,"▲","-")),2)</f>
        <v>4.4000000000000004</v>
      </c>
      <c r="E19" s="136">
        <f>ROUND(VALUE(SUBSTITUTE(実質収支比率等に係る経年分析!I$48,"▲","-")),2)</f>
        <v>4.6500000000000004</v>
      </c>
      <c r="F19" s="136">
        <f>ROUND(VALUE(SUBSTITUTE(実質収支比率等に係る経年分析!J$48,"▲","-")),2)</f>
        <v>5.34</v>
      </c>
    </row>
    <row r="20" spans="1:11" x14ac:dyDescent="0.15">
      <c r="A20" s="136" t="s">
        <v>43</v>
      </c>
      <c r="B20" s="136">
        <f>ROUND(VALUE(SUBSTITUTE(実質収支比率等に係る経年分析!F$47,"▲","-")),2)</f>
        <v>8.1</v>
      </c>
      <c r="C20" s="136">
        <f>ROUND(VALUE(SUBSTITUTE(実質収支比率等に係る経年分析!G$47,"▲","-")),2)</f>
        <v>11.8</v>
      </c>
      <c r="D20" s="136">
        <f>ROUND(VALUE(SUBSTITUTE(実質収支比率等に係る経年分析!H$47,"▲","-")),2)</f>
        <v>12.06</v>
      </c>
      <c r="E20" s="136">
        <f>ROUND(VALUE(SUBSTITUTE(実質収支比率等に係る経年分析!I$47,"▲","-")),2)</f>
        <v>18.940000000000001</v>
      </c>
      <c r="F20" s="136">
        <f>ROUND(VALUE(SUBSTITUTE(実質収支比率等に係る経年分析!J$47,"▲","-")),2)</f>
        <v>23.66</v>
      </c>
    </row>
    <row r="21" spans="1:11" x14ac:dyDescent="0.15">
      <c r="A21" s="136" t="s">
        <v>44</v>
      </c>
      <c r="B21" s="136">
        <f>IF(ISNUMBER(VALUE(SUBSTITUTE(実質収支比率等に係る経年分析!F$49,"▲","-"))),ROUND(VALUE(SUBSTITUTE(実質収支比率等に係る経年分析!F$49,"▲","-")),2),NA())</f>
        <v>2.78</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32.67</v>
      </c>
      <c r="E21" s="136">
        <f>IF(ISNUMBER(VALUE(SUBSTITUTE(実質収支比率等に係る経年分析!I$49,"▲","-"))),ROUND(VALUE(SUBSTITUTE(実質収支比率等に係る経年分析!I$49,"▲","-")),2),NA())</f>
        <v>4.26</v>
      </c>
      <c r="F21" s="136">
        <f>IF(ISNUMBER(VALUE(SUBSTITUTE(実質収支比率等に係る経年分析!J$49,"▲","-"))),ROUND(VALUE(SUBSTITUTE(実質収支比率等に係る経年分析!J$49,"▲","-")),2),NA())</f>
        <v>0.57999999999999996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温泉事業特別会計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0.75</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0.89</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0.87</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2.0299999999999998</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0.55000000000000004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4.7699999999999996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4.4000000000000004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4.6500000000000004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626</v>
      </c>
      <c r="E42" s="138"/>
      <c r="F42" s="138"/>
      <c r="G42" s="138">
        <f>'実質公債費比率（分子）の構造'!L$52</f>
        <v>630</v>
      </c>
      <c r="H42" s="138"/>
      <c r="I42" s="138"/>
      <c r="J42" s="138">
        <f>'実質公債費比率（分子）の構造'!M$52</f>
        <v>643</v>
      </c>
      <c r="K42" s="138"/>
      <c r="L42" s="138"/>
      <c r="M42" s="138">
        <f>'実質公債費比率（分子）の構造'!N$52</f>
        <v>575</v>
      </c>
      <c r="N42" s="138"/>
      <c r="O42" s="138"/>
      <c r="P42" s="138">
        <f>'実質公債費比率（分子）の構造'!O$52</f>
        <v>502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164</v>
      </c>
      <c r="C45" s="138"/>
      <c r="D45" s="138"/>
      <c r="E45" s="138">
        <f>'実質公債費比率（分子）の構造'!L$49</f>
        <v>166</v>
      </c>
      <c r="F45" s="138"/>
      <c r="G45" s="138"/>
      <c r="H45" s="138">
        <f>'実質公債費比率（分子）の構造'!M$49</f>
        <v>163</v>
      </c>
      <c r="I45" s="138"/>
      <c r="J45" s="138"/>
      <c r="K45" s="138">
        <f>'実質公債費比率（分子）の構造'!N$49</f>
        <v>154</v>
      </c>
      <c r="L45" s="138"/>
      <c r="M45" s="138"/>
      <c r="N45" s="138">
        <f>'実質公債費比率（分子）の構造'!O$49</f>
        <v>147</v>
      </c>
      <c r="O45" s="138"/>
      <c r="P45" s="138"/>
    </row>
    <row r="46" spans="1:16" x14ac:dyDescent="0.15">
      <c r="A46" s="138" t="s">
        <v>55</v>
      </c>
      <c r="B46" s="138">
        <f>'実質公債費比率（分子）の構造'!K$48</f>
        <v>179</v>
      </c>
      <c r="C46" s="138"/>
      <c r="D46" s="138"/>
      <c r="E46" s="138">
        <f>'実質公債費比率（分子）の構造'!L$48</f>
        <v>201</v>
      </c>
      <c r="F46" s="138"/>
      <c r="G46" s="138"/>
      <c r="H46" s="138">
        <f>'実質公債費比率（分子）の構造'!M$48</f>
        <v>205</v>
      </c>
      <c r="I46" s="138"/>
      <c r="J46" s="138"/>
      <c r="K46" s="138">
        <f>'実質公債費比率（分子）の構造'!N$48</f>
        <v>208</v>
      </c>
      <c r="L46" s="138"/>
      <c r="M46" s="138"/>
      <c r="N46" s="138">
        <f>'実質公債費比率（分子）の構造'!O$48</f>
        <v>198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1018</v>
      </c>
      <c r="C49" s="138"/>
      <c r="D49" s="138"/>
      <c r="E49" s="138">
        <f>'実質公債費比率（分子）の構造'!L$45</f>
        <v>993</v>
      </c>
      <c r="F49" s="138"/>
      <c r="G49" s="138"/>
      <c r="H49" s="138">
        <f>'実質公債費比率（分子）の構造'!M$45</f>
        <v>988</v>
      </c>
      <c r="I49" s="138"/>
      <c r="J49" s="138"/>
      <c r="K49" s="138">
        <f>'実質公債費比率（分子）の構造'!N$45</f>
        <v>862</v>
      </c>
      <c r="L49" s="138"/>
      <c r="M49" s="138"/>
      <c r="N49" s="138">
        <f>'実質公債費比率（分子）の構造'!O$45</f>
        <v>772</v>
      </c>
      <c r="O49" s="138"/>
      <c r="P49" s="138"/>
    </row>
    <row r="50" spans="1:16" x14ac:dyDescent="0.15">
      <c r="A50" s="138" t="s">
        <v>59</v>
      </c>
      <c r="B50" s="138" t="e">
        <f>NA()</f>
        <v>#N/A</v>
      </c>
      <c r="C50" s="138">
        <f>IF(ISNUMBER('実質公債費比率（分子）の構造'!K$53),'実質公債費比率（分子）の構造'!K$53,NA())</f>
        <v>735</v>
      </c>
      <c r="D50" s="138" t="e">
        <f>NA()</f>
        <v>#N/A</v>
      </c>
      <c r="E50" s="138" t="e">
        <f>NA()</f>
        <v>#N/A</v>
      </c>
      <c r="F50" s="138">
        <f>IF(ISNUMBER('実質公債費比率（分子）の構造'!L$53),'実質公債費比率（分子）の構造'!L$53,NA())</f>
        <v>730</v>
      </c>
      <c r="G50" s="138" t="e">
        <f>NA()</f>
        <v>#N/A</v>
      </c>
      <c r="H50" s="138" t="e">
        <f>NA()</f>
        <v>#N/A</v>
      </c>
      <c r="I50" s="138">
        <f>IF(ISNUMBER('実質公債費比率（分子）の構造'!M$53),'実質公債費比率（分子）の構造'!M$53,NA())</f>
        <v>713</v>
      </c>
      <c r="J50" s="138" t="e">
        <f>NA()</f>
        <v>#N/A</v>
      </c>
      <c r="K50" s="138" t="e">
        <f>NA()</f>
        <v>#N/A</v>
      </c>
      <c r="L50" s="138">
        <f>IF(ISNUMBER('実質公債費比率（分子）の構造'!N$53),'実質公債費比率（分子）の構造'!N$53,NA())</f>
        <v>649</v>
      </c>
      <c r="M50" s="138" t="e">
        <f>NA()</f>
        <v>#N/A</v>
      </c>
      <c r="N50" s="138" t="e">
        <f>NA()</f>
        <v>#N/A</v>
      </c>
      <c r="O50" s="138">
        <f>IF(ISNUMBER('実質公債費比率（分子）の構造'!O$53),'実質公債費比率（分子）の構造'!O$53,NA())</f>
        <v>615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5857</v>
      </c>
      <c r="E56" s="137"/>
      <c r="F56" s="137"/>
      <c r="G56" s="137">
        <f>'将来負担比率（分子）の構造'!J$52</f>
        <v>5663</v>
      </c>
      <c r="H56" s="137"/>
      <c r="I56" s="137"/>
      <c r="J56" s="137">
        <f>'将来負担比率（分子）の構造'!K$52</f>
        <v>5567</v>
      </c>
      <c r="K56" s="137"/>
      <c r="L56" s="137"/>
      <c r="M56" s="137">
        <f>'将来負担比率（分子）の構造'!L$52</f>
        <v>5377</v>
      </c>
      <c r="N56" s="137"/>
      <c r="O56" s="137"/>
      <c r="P56" s="137">
        <f>'将来負担比率（分子）の構造'!M$52</f>
        <v>5166</v>
      </c>
    </row>
    <row r="57" spans="1:16" x14ac:dyDescent="0.15">
      <c r="A57" s="137" t="s">
        <v>36</v>
      </c>
      <c r="B57" s="137"/>
      <c r="C57" s="137"/>
      <c r="D57" s="137">
        <f>'将来負担比率（分子）の構造'!I$51</f>
        <v>290</v>
      </c>
      <c r="E57" s="137"/>
      <c r="F57" s="137"/>
      <c r="G57" s="137">
        <f>'将来負担比率（分子）の構造'!J$51</f>
        <v>253</v>
      </c>
      <c r="H57" s="137"/>
      <c r="I57" s="137"/>
      <c r="J57" s="137">
        <f>'将来負担比率（分子）の構造'!K$51</f>
        <v>228</v>
      </c>
      <c r="K57" s="137"/>
      <c r="L57" s="137"/>
      <c r="M57" s="137">
        <f>'将来負担比率（分子）の構造'!L$51</f>
        <v>215</v>
      </c>
      <c r="N57" s="137"/>
      <c r="O57" s="137"/>
      <c r="P57" s="137">
        <f>'将来負担比率（分子）の構造'!M$51</f>
        <v>213</v>
      </c>
    </row>
    <row r="58" spans="1:16" x14ac:dyDescent="0.15">
      <c r="A58" s="137" t="s">
        <v>35</v>
      </c>
      <c r="B58" s="137"/>
      <c r="C58" s="137"/>
      <c r="D58" s="137">
        <f>'将来負担比率（分子）の構造'!I$50</f>
        <v>1058</v>
      </c>
      <c r="E58" s="137"/>
      <c r="F58" s="137"/>
      <c r="G58" s="137">
        <f>'将来負担比率（分子）の構造'!J$50</f>
        <v>1617</v>
      </c>
      <c r="H58" s="137"/>
      <c r="I58" s="137"/>
      <c r="J58" s="137">
        <f>'将来負担比率（分子）の構造'!K$50</f>
        <v>701</v>
      </c>
      <c r="K58" s="137"/>
      <c r="L58" s="137"/>
      <c r="M58" s="137">
        <f>'将来負担比率（分子）の構造'!L$50</f>
        <v>1161</v>
      </c>
      <c r="N58" s="137"/>
      <c r="O58" s="137"/>
      <c r="P58" s="137">
        <f>'将来負担比率（分子）の構造'!M$50</f>
        <v>1398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120</v>
      </c>
      <c r="C61" s="137"/>
      <c r="D61" s="137"/>
      <c r="E61" s="137">
        <f>'将来負担比率（分子）の構造'!J$46</f>
        <v>106</v>
      </c>
      <c r="F61" s="137"/>
      <c r="G61" s="137"/>
      <c r="H61" s="137">
        <f>'将来負担比率（分子）の構造'!K$46</f>
        <v>91</v>
      </c>
      <c r="I61" s="137"/>
      <c r="J61" s="137"/>
      <c r="K61" s="137">
        <f>'将来負担比率（分子）の構造'!L$46</f>
        <v>76</v>
      </c>
      <c r="L61" s="137"/>
      <c r="M61" s="137"/>
      <c r="N61" s="137">
        <f>'将来負担比率（分子）の構造'!M$46</f>
        <v>57</v>
      </c>
      <c r="O61" s="137"/>
      <c r="P61" s="137"/>
    </row>
    <row r="62" spans="1:16" x14ac:dyDescent="0.15">
      <c r="A62" s="137" t="s">
        <v>29</v>
      </c>
      <c r="B62" s="137">
        <f>'将来負担比率（分子）の構造'!I$45</f>
        <v>1049</v>
      </c>
      <c r="C62" s="137"/>
      <c r="D62" s="137"/>
      <c r="E62" s="137">
        <f>'将来負担比率（分子）の構造'!J$45</f>
        <v>895</v>
      </c>
      <c r="F62" s="137"/>
      <c r="G62" s="137"/>
      <c r="H62" s="137">
        <f>'将来負担比率（分子）の構造'!K$45</f>
        <v>785</v>
      </c>
      <c r="I62" s="137"/>
      <c r="J62" s="137"/>
      <c r="K62" s="137">
        <f>'将来負担比率（分子）の構造'!L$45</f>
        <v>690</v>
      </c>
      <c r="L62" s="137"/>
      <c r="M62" s="137"/>
      <c r="N62" s="137">
        <f>'将来負担比率（分子）の構造'!M$45</f>
        <v>612</v>
      </c>
      <c r="O62" s="137"/>
      <c r="P62" s="137"/>
    </row>
    <row r="63" spans="1:16" x14ac:dyDescent="0.15">
      <c r="A63" s="137" t="s">
        <v>28</v>
      </c>
      <c r="B63" s="137">
        <f>'将来負担比率（分子）の構造'!I$44</f>
        <v>1662</v>
      </c>
      <c r="C63" s="137"/>
      <c r="D63" s="137"/>
      <c r="E63" s="137">
        <f>'将来負担比率（分子）の構造'!J$44</f>
        <v>1490</v>
      </c>
      <c r="F63" s="137"/>
      <c r="G63" s="137"/>
      <c r="H63" s="137">
        <f>'将来負担比率（分子）の構造'!K$44</f>
        <v>1391</v>
      </c>
      <c r="I63" s="137"/>
      <c r="J63" s="137"/>
      <c r="K63" s="137">
        <f>'将来負担比率（分子）の構造'!L$44</f>
        <v>1252</v>
      </c>
      <c r="L63" s="137"/>
      <c r="M63" s="137"/>
      <c r="N63" s="137">
        <f>'将来負担比率（分子）の構造'!M$44</f>
        <v>1140</v>
      </c>
      <c r="O63" s="137"/>
      <c r="P63" s="137"/>
    </row>
    <row r="64" spans="1:16" x14ac:dyDescent="0.15">
      <c r="A64" s="137" t="s">
        <v>27</v>
      </c>
      <c r="B64" s="137">
        <f>'将来負担比率（分子）の構造'!I$43</f>
        <v>3105</v>
      </c>
      <c r="C64" s="137"/>
      <c r="D64" s="137"/>
      <c r="E64" s="137">
        <f>'将来負担比率（分子）の構造'!J$43</f>
        <v>2996</v>
      </c>
      <c r="F64" s="137"/>
      <c r="G64" s="137"/>
      <c r="H64" s="137">
        <f>'将来負担比率（分子）の構造'!K$43</f>
        <v>2930</v>
      </c>
      <c r="I64" s="137"/>
      <c r="J64" s="137"/>
      <c r="K64" s="137">
        <f>'将来負担比率（分子）の構造'!L$43</f>
        <v>2813</v>
      </c>
      <c r="L64" s="137"/>
      <c r="M64" s="137"/>
      <c r="N64" s="137">
        <f>'将来負担比率（分子）の構造'!M$43</f>
        <v>2756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11494</v>
      </c>
      <c r="C66" s="137"/>
      <c r="D66" s="137"/>
      <c r="E66" s="137">
        <f>'将来負担比率（分子）の構造'!J$41</f>
        <v>11072</v>
      </c>
      <c r="F66" s="137"/>
      <c r="G66" s="137"/>
      <c r="H66" s="137">
        <f>'将来負担比率（分子）の構造'!K$41</f>
        <v>9413</v>
      </c>
      <c r="I66" s="137"/>
      <c r="J66" s="137"/>
      <c r="K66" s="137">
        <f>'将来負担比率（分子）の構造'!L$41</f>
        <v>8966</v>
      </c>
      <c r="L66" s="137"/>
      <c r="M66" s="137"/>
      <c r="N66" s="137">
        <f>'将来負担比率（分子）の構造'!M$41</f>
        <v>8519</v>
      </c>
      <c r="O66" s="137"/>
      <c r="P66" s="137"/>
    </row>
    <row r="67" spans="1:16" x14ac:dyDescent="0.15">
      <c r="A67" s="137" t="s">
        <v>63</v>
      </c>
      <c r="B67" s="137" t="e">
        <f>NA()</f>
        <v>#N/A</v>
      </c>
      <c r="C67" s="137">
        <f>IF(ISNUMBER('将来負担比率（分子）の構造'!I$53), IF('将来負担比率（分子）の構造'!I$53 &lt; 0, 0, '将来負担比率（分子）の構造'!I$53), NA())</f>
        <v>10224</v>
      </c>
      <c r="D67" s="137" t="e">
        <f>NA()</f>
        <v>#N/A</v>
      </c>
      <c r="E67" s="137" t="e">
        <f>NA()</f>
        <v>#N/A</v>
      </c>
      <c r="F67" s="137">
        <f>IF(ISNUMBER('将来負担比率（分子）の構造'!J$53), IF('将来負担比率（分子）の構造'!J$53 &lt; 0, 0, '将来負担比率（分子）の構造'!J$53), NA())</f>
        <v>9025</v>
      </c>
      <c r="G67" s="137" t="e">
        <f>NA()</f>
        <v>#N/A</v>
      </c>
      <c r="H67" s="137" t="e">
        <f>NA()</f>
        <v>#N/A</v>
      </c>
      <c r="I67" s="137">
        <f>IF(ISNUMBER('将来負担比率（分子）の構造'!K$53), IF('将来負担比率（分子）の構造'!K$53 &lt; 0, 0, '将来負担比率（分子）の構造'!K$53), NA())</f>
        <v>8114</v>
      </c>
      <c r="J67" s="137" t="e">
        <f>NA()</f>
        <v>#N/A</v>
      </c>
      <c r="K67" s="137" t="e">
        <f>NA()</f>
        <v>#N/A</v>
      </c>
      <c r="L67" s="137">
        <f>IF(ISNUMBER('将来負担比率（分子）の構造'!L$53), IF('将来負担比率（分子）の構造'!L$53 &lt; 0, 0, '将来負担比率（分子）の構造'!L$53), NA())</f>
        <v>7044</v>
      </c>
      <c r="M67" s="137" t="e">
        <f>NA()</f>
        <v>#N/A</v>
      </c>
      <c r="N67" s="137" t="e">
        <f>NA()</f>
        <v>#N/A</v>
      </c>
      <c r="O67" s="137">
        <f>IF(ISNUMBER('将来負担比率（分子）の構造'!M$53), IF('将来負担比率（分子）の構造'!M$53 &lt; 0, 0, '将来負担比率（分子）の構造'!M$53), NA())</f>
        <v>6306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682186</v>
      </c>
      <c r="S5" s="671"/>
      <c r="T5" s="671"/>
      <c r="U5" s="671"/>
      <c r="V5" s="671"/>
      <c r="W5" s="671"/>
      <c r="X5" s="671"/>
      <c r="Y5" s="718"/>
      <c r="Z5" s="731">
        <v>12.8</v>
      </c>
      <c r="AA5" s="731"/>
      <c r="AB5" s="731"/>
      <c r="AC5" s="731"/>
      <c r="AD5" s="732">
        <v>667566</v>
      </c>
      <c r="AE5" s="732"/>
      <c r="AF5" s="732"/>
      <c r="AG5" s="732"/>
      <c r="AH5" s="732"/>
      <c r="AI5" s="732"/>
      <c r="AJ5" s="732"/>
      <c r="AK5" s="732"/>
      <c r="AL5" s="719">
        <v>18.7</v>
      </c>
      <c r="AM5" s="688"/>
      <c r="AN5" s="688"/>
      <c r="AO5" s="720"/>
      <c r="AP5" s="707" t="s">
        <v>211</v>
      </c>
      <c r="AQ5" s="708"/>
      <c r="AR5" s="708"/>
      <c r="AS5" s="708"/>
      <c r="AT5" s="708"/>
      <c r="AU5" s="708"/>
      <c r="AV5" s="708"/>
      <c r="AW5" s="708"/>
      <c r="AX5" s="708"/>
      <c r="AY5" s="708"/>
      <c r="AZ5" s="708"/>
      <c r="BA5" s="708"/>
      <c r="BB5" s="708"/>
      <c r="BC5" s="708"/>
      <c r="BD5" s="708"/>
      <c r="BE5" s="708"/>
      <c r="BF5" s="709"/>
      <c r="BG5" s="620">
        <v>658483</v>
      </c>
      <c r="BH5" s="621"/>
      <c r="BI5" s="621"/>
      <c r="BJ5" s="621"/>
      <c r="BK5" s="621"/>
      <c r="BL5" s="621"/>
      <c r="BM5" s="621"/>
      <c r="BN5" s="622"/>
      <c r="BO5" s="673">
        <v>96.5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52803</v>
      </c>
      <c r="S6" s="621"/>
      <c r="T6" s="621"/>
      <c r="U6" s="621"/>
      <c r="V6" s="621"/>
      <c r="W6" s="621"/>
      <c r="X6" s="621"/>
      <c r="Y6" s="622"/>
      <c r="Z6" s="673">
        <v>1</v>
      </c>
      <c r="AA6" s="673"/>
      <c r="AB6" s="673"/>
      <c r="AC6" s="673"/>
      <c r="AD6" s="674">
        <v>52803</v>
      </c>
      <c r="AE6" s="674"/>
      <c r="AF6" s="674"/>
      <c r="AG6" s="674"/>
      <c r="AH6" s="674"/>
      <c r="AI6" s="674"/>
      <c r="AJ6" s="674"/>
      <c r="AK6" s="674"/>
      <c r="AL6" s="643">
        <v>1.5</v>
      </c>
      <c r="AM6" s="675"/>
      <c r="AN6" s="675"/>
      <c r="AO6" s="676"/>
      <c r="AP6" s="617" t="s">
        <v>217</v>
      </c>
      <c r="AQ6" s="618"/>
      <c r="AR6" s="618"/>
      <c r="AS6" s="618"/>
      <c r="AT6" s="618"/>
      <c r="AU6" s="618"/>
      <c r="AV6" s="618"/>
      <c r="AW6" s="618"/>
      <c r="AX6" s="618"/>
      <c r="AY6" s="618"/>
      <c r="AZ6" s="618"/>
      <c r="BA6" s="618"/>
      <c r="BB6" s="618"/>
      <c r="BC6" s="618"/>
      <c r="BD6" s="618"/>
      <c r="BE6" s="618"/>
      <c r="BF6" s="619"/>
      <c r="BG6" s="620">
        <v>658483</v>
      </c>
      <c r="BH6" s="621"/>
      <c r="BI6" s="621"/>
      <c r="BJ6" s="621"/>
      <c r="BK6" s="621"/>
      <c r="BL6" s="621"/>
      <c r="BM6" s="621"/>
      <c r="BN6" s="622"/>
      <c r="BO6" s="673">
        <v>96.5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66448</v>
      </c>
      <c r="CS6" s="621"/>
      <c r="CT6" s="621"/>
      <c r="CU6" s="621"/>
      <c r="CV6" s="621"/>
      <c r="CW6" s="621"/>
      <c r="CX6" s="621"/>
      <c r="CY6" s="622"/>
      <c r="CZ6" s="673">
        <v>1.3</v>
      </c>
      <c r="DA6" s="673"/>
      <c r="DB6" s="673"/>
      <c r="DC6" s="673"/>
      <c r="DD6" s="626" t="s">
        <v>212</v>
      </c>
      <c r="DE6" s="621"/>
      <c r="DF6" s="621"/>
      <c r="DG6" s="621"/>
      <c r="DH6" s="621"/>
      <c r="DI6" s="621"/>
      <c r="DJ6" s="621"/>
      <c r="DK6" s="621"/>
      <c r="DL6" s="621"/>
      <c r="DM6" s="621"/>
      <c r="DN6" s="621"/>
      <c r="DO6" s="621"/>
      <c r="DP6" s="622"/>
      <c r="DQ6" s="626">
        <v>66443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768</v>
      </c>
      <c r="S7" s="621"/>
      <c r="T7" s="621"/>
      <c r="U7" s="621"/>
      <c r="V7" s="621"/>
      <c r="W7" s="621"/>
      <c r="X7" s="621"/>
      <c r="Y7" s="622"/>
      <c r="Z7" s="673">
        <v>0</v>
      </c>
      <c r="AA7" s="673"/>
      <c r="AB7" s="673"/>
      <c r="AC7" s="673"/>
      <c r="AD7" s="674">
        <v>768</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254008</v>
      </c>
      <c r="BH7" s="621"/>
      <c r="BI7" s="621"/>
      <c r="BJ7" s="621"/>
      <c r="BK7" s="621"/>
      <c r="BL7" s="621"/>
      <c r="BM7" s="621"/>
      <c r="BN7" s="622"/>
      <c r="BO7" s="673">
        <v>37.200000000000003</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686429</v>
      </c>
      <c r="CS7" s="621"/>
      <c r="CT7" s="621"/>
      <c r="CU7" s="621"/>
      <c r="CV7" s="621"/>
      <c r="CW7" s="621"/>
      <c r="CX7" s="621"/>
      <c r="CY7" s="622"/>
      <c r="CZ7" s="673">
        <v>13.4</v>
      </c>
      <c r="DA7" s="673"/>
      <c r="DB7" s="673"/>
      <c r="DC7" s="673"/>
      <c r="DD7" s="626">
        <v>9360</v>
      </c>
      <c r="DE7" s="621"/>
      <c r="DF7" s="621"/>
      <c r="DG7" s="621"/>
      <c r="DH7" s="621"/>
      <c r="DI7" s="621"/>
      <c r="DJ7" s="621"/>
      <c r="DK7" s="621"/>
      <c r="DL7" s="621"/>
      <c r="DM7" s="621"/>
      <c r="DN7" s="621"/>
      <c r="DO7" s="621"/>
      <c r="DP7" s="622"/>
      <c r="DQ7" s="626">
        <v>573693</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962</v>
      </c>
      <c r="S8" s="621"/>
      <c r="T8" s="621"/>
      <c r="U8" s="621"/>
      <c r="V8" s="621"/>
      <c r="W8" s="621"/>
      <c r="X8" s="621"/>
      <c r="Y8" s="622"/>
      <c r="Z8" s="673">
        <v>0</v>
      </c>
      <c r="AA8" s="673"/>
      <c r="AB8" s="673"/>
      <c r="AC8" s="673"/>
      <c r="AD8" s="674">
        <v>962</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14936</v>
      </c>
      <c r="BH8" s="621"/>
      <c r="BI8" s="621"/>
      <c r="BJ8" s="621"/>
      <c r="BK8" s="621"/>
      <c r="BL8" s="621"/>
      <c r="BM8" s="621"/>
      <c r="BN8" s="622"/>
      <c r="BO8" s="673">
        <v>2.2000000000000002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1372179</v>
      </c>
      <c r="CS8" s="621"/>
      <c r="CT8" s="621"/>
      <c r="CU8" s="621"/>
      <c r="CV8" s="621"/>
      <c r="CW8" s="621"/>
      <c r="CX8" s="621"/>
      <c r="CY8" s="622"/>
      <c r="CZ8" s="673">
        <v>26.7</v>
      </c>
      <c r="DA8" s="673"/>
      <c r="DB8" s="673"/>
      <c r="DC8" s="673"/>
      <c r="DD8" s="626" t="s">
        <v>212</v>
      </c>
      <c r="DE8" s="621"/>
      <c r="DF8" s="621"/>
      <c r="DG8" s="621"/>
      <c r="DH8" s="621"/>
      <c r="DI8" s="621"/>
      <c r="DJ8" s="621"/>
      <c r="DK8" s="621"/>
      <c r="DL8" s="621"/>
      <c r="DM8" s="621"/>
      <c r="DN8" s="621"/>
      <c r="DO8" s="621"/>
      <c r="DP8" s="622"/>
      <c r="DQ8" s="626">
        <v>767380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486</v>
      </c>
      <c r="S9" s="621"/>
      <c r="T9" s="621"/>
      <c r="U9" s="621"/>
      <c r="V9" s="621"/>
      <c r="W9" s="621"/>
      <c r="X9" s="621"/>
      <c r="Y9" s="622"/>
      <c r="Z9" s="673">
        <v>0</v>
      </c>
      <c r="AA9" s="673"/>
      <c r="AB9" s="673"/>
      <c r="AC9" s="673"/>
      <c r="AD9" s="674">
        <v>486</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220002</v>
      </c>
      <c r="BH9" s="621"/>
      <c r="BI9" s="621"/>
      <c r="BJ9" s="621"/>
      <c r="BK9" s="621"/>
      <c r="BL9" s="621"/>
      <c r="BM9" s="621"/>
      <c r="BN9" s="622"/>
      <c r="BO9" s="673">
        <v>32.200000000000003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716088</v>
      </c>
      <c r="CS9" s="621"/>
      <c r="CT9" s="621"/>
      <c r="CU9" s="621"/>
      <c r="CV9" s="621"/>
      <c r="CW9" s="621"/>
      <c r="CX9" s="621"/>
      <c r="CY9" s="622"/>
      <c r="CZ9" s="673">
        <v>14</v>
      </c>
      <c r="DA9" s="673"/>
      <c r="DB9" s="673"/>
      <c r="DC9" s="673"/>
      <c r="DD9" s="626" t="s">
        <v>113</v>
      </c>
      <c r="DE9" s="621"/>
      <c r="DF9" s="621"/>
      <c r="DG9" s="621"/>
      <c r="DH9" s="621"/>
      <c r="DI9" s="621"/>
      <c r="DJ9" s="621"/>
      <c r="DK9" s="621"/>
      <c r="DL9" s="621"/>
      <c r="DM9" s="621"/>
      <c r="DN9" s="621"/>
      <c r="DO9" s="621"/>
      <c r="DP9" s="622"/>
      <c r="DQ9" s="626">
        <v>696982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153671</v>
      </c>
      <c r="S10" s="621"/>
      <c r="T10" s="621"/>
      <c r="U10" s="621"/>
      <c r="V10" s="621"/>
      <c r="W10" s="621"/>
      <c r="X10" s="621"/>
      <c r="Y10" s="622"/>
      <c r="Z10" s="673">
        <v>2.9</v>
      </c>
      <c r="AA10" s="673"/>
      <c r="AB10" s="673"/>
      <c r="AC10" s="673"/>
      <c r="AD10" s="674">
        <v>153671</v>
      </c>
      <c r="AE10" s="674"/>
      <c r="AF10" s="674"/>
      <c r="AG10" s="674"/>
      <c r="AH10" s="674"/>
      <c r="AI10" s="674"/>
      <c r="AJ10" s="674"/>
      <c r="AK10" s="674"/>
      <c r="AL10" s="643">
        <v>4.3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14110</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2806</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2806</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5473</v>
      </c>
      <c r="S11" s="621"/>
      <c r="T11" s="621"/>
      <c r="U11" s="621"/>
      <c r="V11" s="621"/>
      <c r="W11" s="621"/>
      <c r="X11" s="621"/>
      <c r="Y11" s="622"/>
      <c r="Z11" s="673">
        <v>0.1</v>
      </c>
      <c r="AA11" s="673"/>
      <c r="AB11" s="673"/>
      <c r="AC11" s="673"/>
      <c r="AD11" s="674">
        <v>5473</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4960</v>
      </c>
      <c r="BH11" s="621"/>
      <c r="BI11" s="621"/>
      <c r="BJ11" s="621"/>
      <c r="BK11" s="621"/>
      <c r="BL11" s="621"/>
      <c r="BM11" s="621"/>
      <c r="BN11" s="622"/>
      <c r="BO11" s="673">
        <v>0.7</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190966</v>
      </c>
      <c r="CS11" s="621"/>
      <c r="CT11" s="621"/>
      <c r="CU11" s="621"/>
      <c r="CV11" s="621"/>
      <c r="CW11" s="621"/>
      <c r="CX11" s="621"/>
      <c r="CY11" s="622"/>
      <c r="CZ11" s="673">
        <v>3.7</v>
      </c>
      <c r="DA11" s="673"/>
      <c r="DB11" s="673"/>
      <c r="DC11" s="673"/>
      <c r="DD11" s="626">
        <v>29251</v>
      </c>
      <c r="DE11" s="621"/>
      <c r="DF11" s="621"/>
      <c r="DG11" s="621"/>
      <c r="DH11" s="621"/>
      <c r="DI11" s="621"/>
      <c r="DJ11" s="621"/>
      <c r="DK11" s="621"/>
      <c r="DL11" s="621"/>
      <c r="DM11" s="621"/>
      <c r="DN11" s="621"/>
      <c r="DO11" s="621"/>
      <c r="DP11" s="622"/>
      <c r="DQ11" s="626">
        <v>97785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317536</v>
      </c>
      <c r="BH12" s="621"/>
      <c r="BI12" s="621"/>
      <c r="BJ12" s="621"/>
      <c r="BK12" s="621"/>
      <c r="BL12" s="621"/>
      <c r="BM12" s="621"/>
      <c r="BN12" s="622"/>
      <c r="BO12" s="673">
        <v>46.5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236945</v>
      </c>
      <c r="CS12" s="621"/>
      <c r="CT12" s="621"/>
      <c r="CU12" s="621"/>
      <c r="CV12" s="621"/>
      <c r="CW12" s="621"/>
      <c r="CX12" s="621"/>
      <c r="CY12" s="622"/>
      <c r="CZ12" s="673">
        <v>4.5999999999999996</v>
      </c>
      <c r="DA12" s="673"/>
      <c r="DB12" s="673"/>
      <c r="DC12" s="673"/>
      <c r="DD12" s="626">
        <v>12013</v>
      </c>
      <c r="DE12" s="621"/>
      <c r="DF12" s="621"/>
      <c r="DG12" s="621"/>
      <c r="DH12" s="621"/>
      <c r="DI12" s="621"/>
      <c r="DJ12" s="621"/>
      <c r="DK12" s="621"/>
      <c r="DL12" s="621"/>
      <c r="DM12" s="621"/>
      <c r="DN12" s="621"/>
      <c r="DO12" s="621"/>
      <c r="DP12" s="622"/>
      <c r="DQ12" s="626">
        <v>228410</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11021</v>
      </c>
      <c r="S13" s="621"/>
      <c r="T13" s="621"/>
      <c r="U13" s="621"/>
      <c r="V13" s="621"/>
      <c r="W13" s="621"/>
      <c r="X13" s="621"/>
      <c r="Y13" s="622"/>
      <c r="Z13" s="673">
        <v>0.2</v>
      </c>
      <c r="AA13" s="673"/>
      <c r="AB13" s="673"/>
      <c r="AC13" s="673"/>
      <c r="AD13" s="674">
        <v>11021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306364</v>
      </c>
      <c r="BH13" s="621"/>
      <c r="BI13" s="621"/>
      <c r="BJ13" s="621"/>
      <c r="BK13" s="621"/>
      <c r="BL13" s="621"/>
      <c r="BM13" s="621"/>
      <c r="BN13" s="622"/>
      <c r="BO13" s="673">
        <v>44.9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606638</v>
      </c>
      <c r="CS13" s="621"/>
      <c r="CT13" s="621"/>
      <c r="CU13" s="621"/>
      <c r="CV13" s="621"/>
      <c r="CW13" s="621"/>
      <c r="CX13" s="621"/>
      <c r="CY13" s="622"/>
      <c r="CZ13" s="673">
        <v>11.8</v>
      </c>
      <c r="DA13" s="673"/>
      <c r="DB13" s="673"/>
      <c r="DC13" s="673"/>
      <c r="DD13" s="626">
        <v>157370</v>
      </c>
      <c r="DE13" s="621"/>
      <c r="DF13" s="621"/>
      <c r="DG13" s="621"/>
      <c r="DH13" s="621"/>
      <c r="DI13" s="621"/>
      <c r="DJ13" s="621"/>
      <c r="DK13" s="621"/>
      <c r="DL13" s="621"/>
      <c r="DM13" s="621"/>
      <c r="DN13" s="621"/>
      <c r="DO13" s="621"/>
      <c r="DP13" s="622"/>
      <c r="DQ13" s="626">
        <v>448947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29728</v>
      </c>
      <c r="BH14" s="621"/>
      <c r="BI14" s="621"/>
      <c r="BJ14" s="621"/>
      <c r="BK14" s="621"/>
      <c r="BL14" s="621"/>
      <c r="BM14" s="621"/>
      <c r="BN14" s="622"/>
      <c r="BO14" s="673">
        <v>4.4000000000000004</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216861</v>
      </c>
      <c r="CS14" s="621"/>
      <c r="CT14" s="621"/>
      <c r="CU14" s="621"/>
      <c r="CV14" s="621"/>
      <c r="CW14" s="621"/>
      <c r="CX14" s="621"/>
      <c r="CY14" s="622"/>
      <c r="CZ14" s="673">
        <v>4.2</v>
      </c>
      <c r="DA14" s="673"/>
      <c r="DB14" s="673"/>
      <c r="DC14" s="673"/>
      <c r="DD14" s="626">
        <v>14175</v>
      </c>
      <c r="DE14" s="621"/>
      <c r="DF14" s="621"/>
      <c r="DG14" s="621"/>
      <c r="DH14" s="621"/>
      <c r="DI14" s="621"/>
      <c r="DJ14" s="621"/>
      <c r="DK14" s="621"/>
      <c r="DL14" s="621"/>
      <c r="DM14" s="621"/>
      <c r="DN14" s="621"/>
      <c r="DO14" s="621"/>
      <c r="DP14" s="622"/>
      <c r="DQ14" s="626">
        <v>203326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2284</v>
      </c>
      <c r="S15" s="621"/>
      <c r="T15" s="621"/>
      <c r="U15" s="621"/>
      <c r="V15" s="621"/>
      <c r="W15" s="621"/>
      <c r="X15" s="621"/>
      <c r="Y15" s="622"/>
      <c r="Z15" s="673">
        <v>0</v>
      </c>
      <c r="AA15" s="673"/>
      <c r="AB15" s="673"/>
      <c r="AC15" s="673"/>
      <c r="AD15" s="674">
        <v>2284</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57211</v>
      </c>
      <c r="BH15" s="621"/>
      <c r="BI15" s="621"/>
      <c r="BJ15" s="621"/>
      <c r="BK15" s="621"/>
      <c r="BL15" s="621"/>
      <c r="BM15" s="621"/>
      <c r="BN15" s="622"/>
      <c r="BO15" s="673">
        <v>8.4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385854</v>
      </c>
      <c r="CS15" s="621"/>
      <c r="CT15" s="621"/>
      <c r="CU15" s="621"/>
      <c r="CV15" s="621"/>
      <c r="CW15" s="621"/>
      <c r="CX15" s="621"/>
      <c r="CY15" s="622"/>
      <c r="CZ15" s="673">
        <v>7.5</v>
      </c>
      <c r="DA15" s="673"/>
      <c r="DB15" s="673"/>
      <c r="DC15" s="673"/>
      <c r="DD15" s="626">
        <v>65944</v>
      </c>
      <c r="DE15" s="621"/>
      <c r="DF15" s="621"/>
      <c r="DG15" s="621"/>
      <c r="DH15" s="621"/>
      <c r="DI15" s="621"/>
      <c r="DJ15" s="621"/>
      <c r="DK15" s="621"/>
      <c r="DL15" s="621"/>
      <c r="DM15" s="621"/>
      <c r="DN15" s="621"/>
      <c r="DO15" s="621"/>
      <c r="DP15" s="622"/>
      <c r="DQ15" s="626">
        <v>338463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3110646</v>
      </c>
      <c r="S16" s="621"/>
      <c r="T16" s="621"/>
      <c r="U16" s="621"/>
      <c r="V16" s="621"/>
      <c r="W16" s="621"/>
      <c r="X16" s="621"/>
      <c r="Y16" s="622"/>
      <c r="Z16" s="673">
        <v>58.4</v>
      </c>
      <c r="AA16" s="673"/>
      <c r="AB16" s="673"/>
      <c r="AC16" s="673"/>
      <c r="AD16" s="674">
        <v>2675054</v>
      </c>
      <c r="AE16" s="674"/>
      <c r="AF16" s="674"/>
      <c r="AG16" s="674"/>
      <c r="AH16" s="674"/>
      <c r="AI16" s="674"/>
      <c r="AJ16" s="674"/>
      <c r="AK16" s="674"/>
      <c r="AL16" s="643">
        <v>74.8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3117</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3117</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2675054</v>
      </c>
      <c r="S17" s="621"/>
      <c r="T17" s="621"/>
      <c r="U17" s="621"/>
      <c r="V17" s="621"/>
      <c r="W17" s="621"/>
      <c r="X17" s="621"/>
      <c r="Y17" s="622"/>
      <c r="Z17" s="673">
        <v>50.2</v>
      </c>
      <c r="AA17" s="673"/>
      <c r="AB17" s="673"/>
      <c r="AC17" s="673"/>
      <c r="AD17" s="674">
        <v>2675054</v>
      </c>
      <c r="AE17" s="674"/>
      <c r="AF17" s="674"/>
      <c r="AG17" s="674"/>
      <c r="AH17" s="674"/>
      <c r="AI17" s="674"/>
      <c r="AJ17" s="674"/>
      <c r="AK17" s="674"/>
      <c r="AL17" s="643">
        <v>74.8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646207</v>
      </c>
      <c r="CS17" s="621"/>
      <c r="CT17" s="621"/>
      <c r="CU17" s="621"/>
      <c r="CV17" s="621"/>
      <c r="CW17" s="621"/>
      <c r="CX17" s="621"/>
      <c r="CY17" s="622"/>
      <c r="CZ17" s="673">
        <v>12.6</v>
      </c>
      <c r="DA17" s="673"/>
      <c r="DB17" s="673"/>
      <c r="DC17" s="673"/>
      <c r="DD17" s="626" t="s">
        <v>113</v>
      </c>
      <c r="DE17" s="621"/>
      <c r="DF17" s="621"/>
      <c r="DG17" s="621"/>
      <c r="DH17" s="621"/>
      <c r="DI17" s="621"/>
      <c r="DJ17" s="621"/>
      <c r="DK17" s="621"/>
      <c r="DL17" s="621"/>
      <c r="DM17" s="621"/>
      <c r="DN17" s="621"/>
      <c r="DO17" s="621"/>
      <c r="DP17" s="622"/>
      <c r="DQ17" s="626">
        <v>646207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435592</v>
      </c>
      <c r="S18" s="621"/>
      <c r="T18" s="621"/>
      <c r="U18" s="621"/>
      <c r="V18" s="621"/>
      <c r="W18" s="621"/>
      <c r="X18" s="621"/>
      <c r="Y18" s="622"/>
      <c r="Z18" s="673">
        <v>8.1999999999999993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23703</v>
      </c>
      <c r="BH19" s="621"/>
      <c r="BI19" s="621"/>
      <c r="BJ19" s="621"/>
      <c r="BK19" s="621"/>
      <c r="BL19" s="621"/>
      <c r="BM19" s="621"/>
      <c r="BN19" s="622"/>
      <c r="BO19" s="673">
        <v>3.5</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4020300</v>
      </c>
      <c r="S20" s="621"/>
      <c r="T20" s="621"/>
      <c r="U20" s="621"/>
      <c r="V20" s="621"/>
      <c r="W20" s="621"/>
      <c r="X20" s="621"/>
      <c r="Y20" s="622"/>
      <c r="Z20" s="673">
        <v>75.400000000000006</v>
      </c>
      <c r="AA20" s="673"/>
      <c r="AB20" s="673"/>
      <c r="AC20" s="673"/>
      <c r="AD20" s="674">
        <v>3570088</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23703</v>
      </c>
      <c r="BH20" s="621"/>
      <c r="BI20" s="621"/>
      <c r="BJ20" s="621"/>
      <c r="BK20" s="621"/>
      <c r="BL20" s="621"/>
      <c r="BM20" s="621"/>
      <c r="BN20" s="622"/>
      <c r="BO20" s="673">
        <v>3.5</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5130538</v>
      </c>
      <c r="CS20" s="621"/>
      <c r="CT20" s="621"/>
      <c r="CU20" s="621"/>
      <c r="CV20" s="621"/>
      <c r="CW20" s="621"/>
      <c r="CX20" s="621"/>
      <c r="CY20" s="622"/>
      <c r="CZ20" s="673">
        <v>100</v>
      </c>
      <c r="DA20" s="673"/>
      <c r="DB20" s="673"/>
      <c r="DC20" s="673"/>
      <c r="DD20" s="626">
        <v>288113</v>
      </c>
      <c r="DE20" s="621"/>
      <c r="DF20" s="621"/>
      <c r="DG20" s="621"/>
      <c r="DH20" s="621"/>
      <c r="DI20" s="621"/>
      <c r="DJ20" s="621"/>
      <c r="DK20" s="621"/>
      <c r="DL20" s="621"/>
      <c r="DM20" s="621"/>
      <c r="DN20" s="621"/>
      <c r="DO20" s="621"/>
      <c r="DP20" s="622"/>
      <c r="DQ20" s="626">
        <v>4073559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1025</v>
      </c>
      <c r="S21" s="621"/>
      <c r="T21" s="621"/>
      <c r="U21" s="621"/>
      <c r="V21" s="621"/>
      <c r="W21" s="621"/>
      <c r="X21" s="621"/>
      <c r="Y21" s="622"/>
      <c r="Z21" s="673">
        <v>0</v>
      </c>
      <c r="AA21" s="673"/>
      <c r="AB21" s="673"/>
      <c r="AC21" s="673"/>
      <c r="AD21" s="674">
        <v>1025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9083</v>
      </c>
      <c r="BH21" s="621"/>
      <c r="BI21" s="621"/>
      <c r="BJ21" s="621"/>
      <c r="BK21" s="621"/>
      <c r="BL21" s="621"/>
      <c r="BM21" s="621"/>
      <c r="BN21" s="622"/>
      <c r="BO21" s="673">
        <v>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32703</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6688</v>
      </c>
      <c r="S23" s="621"/>
      <c r="T23" s="621"/>
      <c r="U23" s="621"/>
      <c r="V23" s="621"/>
      <c r="W23" s="621"/>
      <c r="X23" s="621"/>
      <c r="Y23" s="622"/>
      <c r="Z23" s="673">
        <v>0.1</v>
      </c>
      <c r="AA23" s="673"/>
      <c r="AB23" s="673"/>
      <c r="AC23" s="673"/>
      <c r="AD23" s="674">
        <v>1800</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14620</v>
      </c>
      <c r="BH23" s="621"/>
      <c r="BI23" s="621"/>
      <c r="BJ23" s="621"/>
      <c r="BK23" s="621"/>
      <c r="BL23" s="621"/>
      <c r="BM23" s="621"/>
      <c r="BN23" s="622"/>
      <c r="BO23" s="673">
        <v>2.1</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18294</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2013172</v>
      </c>
      <c r="CS24" s="671"/>
      <c r="CT24" s="671"/>
      <c r="CU24" s="671"/>
      <c r="CV24" s="671"/>
      <c r="CW24" s="671"/>
      <c r="CX24" s="671"/>
      <c r="CY24" s="718"/>
      <c r="CZ24" s="722">
        <v>39.200000000000003</v>
      </c>
      <c r="DA24" s="723"/>
      <c r="DB24" s="723"/>
      <c r="DC24" s="724"/>
      <c r="DD24" s="717">
        <v>1509011</v>
      </c>
      <c r="DE24" s="671"/>
      <c r="DF24" s="671"/>
      <c r="DG24" s="671"/>
      <c r="DH24" s="671"/>
      <c r="DI24" s="671"/>
      <c r="DJ24" s="671"/>
      <c r="DK24" s="718"/>
      <c r="DL24" s="717">
        <v>1504944</v>
      </c>
      <c r="DM24" s="671"/>
      <c r="DN24" s="671"/>
      <c r="DO24" s="671"/>
      <c r="DP24" s="671"/>
      <c r="DQ24" s="671"/>
      <c r="DR24" s="671"/>
      <c r="DS24" s="671"/>
      <c r="DT24" s="671"/>
      <c r="DU24" s="671"/>
      <c r="DV24" s="718"/>
      <c r="DW24" s="719">
        <v>40.4</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511149</v>
      </c>
      <c r="S25" s="621"/>
      <c r="T25" s="621"/>
      <c r="U25" s="621"/>
      <c r="V25" s="621"/>
      <c r="W25" s="621"/>
      <c r="X25" s="621"/>
      <c r="Y25" s="622"/>
      <c r="Z25" s="673">
        <v>9.6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673425</v>
      </c>
      <c r="CS25" s="639"/>
      <c r="CT25" s="639"/>
      <c r="CU25" s="639"/>
      <c r="CV25" s="639"/>
      <c r="CW25" s="639"/>
      <c r="CX25" s="639"/>
      <c r="CY25" s="640"/>
      <c r="CZ25" s="623">
        <v>13.1</v>
      </c>
      <c r="DA25" s="641"/>
      <c r="DB25" s="641"/>
      <c r="DC25" s="642"/>
      <c r="DD25" s="626">
        <v>664125</v>
      </c>
      <c r="DE25" s="639"/>
      <c r="DF25" s="639"/>
      <c r="DG25" s="639"/>
      <c r="DH25" s="639"/>
      <c r="DI25" s="639"/>
      <c r="DJ25" s="639"/>
      <c r="DK25" s="640"/>
      <c r="DL25" s="626">
        <v>662335</v>
      </c>
      <c r="DM25" s="639"/>
      <c r="DN25" s="639"/>
      <c r="DO25" s="639"/>
      <c r="DP25" s="639"/>
      <c r="DQ25" s="639"/>
      <c r="DR25" s="639"/>
      <c r="DS25" s="639"/>
      <c r="DT25" s="639"/>
      <c r="DU25" s="639"/>
      <c r="DV25" s="640"/>
      <c r="DW25" s="643">
        <v>17.8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402460</v>
      </c>
      <c r="CS26" s="621"/>
      <c r="CT26" s="621"/>
      <c r="CU26" s="621"/>
      <c r="CV26" s="621"/>
      <c r="CW26" s="621"/>
      <c r="CX26" s="621"/>
      <c r="CY26" s="622"/>
      <c r="CZ26" s="623">
        <v>7.8</v>
      </c>
      <c r="DA26" s="641"/>
      <c r="DB26" s="641"/>
      <c r="DC26" s="642"/>
      <c r="DD26" s="626">
        <v>399235</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320484</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682186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693726</v>
      </c>
      <c r="CS27" s="639"/>
      <c r="CT27" s="639"/>
      <c r="CU27" s="639"/>
      <c r="CV27" s="639"/>
      <c r="CW27" s="639"/>
      <c r="CX27" s="639"/>
      <c r="CY27" s="640"/>
      <c r="CZ27" s="623">
        <v>13.5</v>
      </c>
      <c r="DA27" s="641"/>
      <c r="DB27" s="641"/>
      <c r="DC27" s="642"/>
      <c r="DD27" s="626">
        <v>198865</v>
      </c>
      <c r="DE27" s="639"/>
      <c r="DF27" s="639"/>
      <c r="DG27" s="639"/>
      <c r="DH27" s="639"/>
      <c r="DI27" s="639"/>
      <c r="DJ27" s="639"/>
      <c r="DK27" s="640"/>
      <c r="DL27" s="626">
        <v>198796</v>
      </c>
      <c r="DM27" s="639"/>
      <c r="DN27" s="639"/>
      <c r="DO27" s="639"/>
      <c r="DP27" s="639"/>
      <c r="DQ27" s="639"/>
      <c r="DR27" s="639"/>
      <c r="DS27" s="639"/>
      <c r="DT27" s="639"/>
      <c r="DU27" s="639"/>
      <c r="DV27" s="640"/>
      <c r="DW27" s="643">
        <v>5.3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22233</v>
      </c>
      <c r="S28" s="621"/>
      <c r="T28" s="621"/>
      <c r="U28" s="621"/>
      <c r="V28" s="621"/>
      <c r="W28" s="621"/>
      <c r="X28" s="621"/>
      <c r="Y28" s="622"/>
      <c r="Z28" s="673">
        <v>0.4</v>
      </c>
      <c r="AA28" s="673"/>
      <c r="AB28" s="673"/>
      <c r="AC28" s="673"/>
      <c r="AD28" s="674">
        <v>1906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646021</v>
      </c>
      <c r="CS28" s="621"/>
      <c r="CT28" s="621"/>
      <c r="CU28" s="621"/>
      <c r="CV28" s="621"/>
      <c r="CW28" s="621"/>
      <c r="CX28" s="621"/>
      <c r="CY28" s="622"/>
      <c r="CZ28" s="623">
        <v>12.6</v>
      </c>
      <c r="DA28" s="641"/>
      <c r="DB28" s="641"/>
      <c r="DC28" s="642"/>
      <c r="DD28" s="626">
        <v>646021</v>
      </c>
      <c r="DE28" s="621"/>
      <c r="DF28" s="621"/>
      <c r="DG28" s="621"/>
      <c r="DH28" s="621"/>
      <c r="DI28" s="621"/>
      <c r="DJ28" s="621"/>
      <c r="DK28" s="622"/>
      <c r="DL28" s="626">
        <v>643813</v>
      </c>
      <c r="DM28" s="621"/>
      <c r="DN28" s="621"/>
      <c r="DO28" s="621"/>
      <c r="DP28" s="621"/>
      <c r="DQ28" s="621"/>
      <c r="DR28" s="621"/>
      <c r="DS28" s="621"/>
      <c r="DT28" s="621"/>
      <c r="DU28" s="621"/>
      <c r="DV28" s="622"/>
      <c r="DW28" s="643">
        <v>17.3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41699</v>
      </c>
      <c r="S29" s="621"/>
      <c r="T29" s="621"/>
      <c r="U29" s="621"/>
      <c r="V29" s="621"/>
      <c r="W29" s="621"/>
      <c r="X29" s="621"/>
      <c r="Y29" s="622"/>
      <c r="Z29" s="673">
        <v>0.8</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291</v>
      </c>
      <c r="CG29" s="654"/>
      <c r="CH29" s="654"/>
      <c r="CI29" s="654"/>
      <c r="CJ29" s="654"/>
      <c r="CK29" s="654"/>
      <c r="CL29" s="654"/>
      <c r="CM29" s="654"/>
      <c r="CN29" s="654"/>
      <c r="CO29" s="654"/>
      <c r="CP29" s="654"/>
      <c r="CQ29" s="655"/>
      <c r="CR29" s="620">
        <v>646021</v>
      </c>
      <c r="CS29" s="639"/>
      <c r="CT29" s="639"/>
      <c r="CU29" s="639"/>
      <c r="CV29" s="639"/>
      <c r="CW29" s="639"/>
      <c r="CX29" s="639"/>
      <c r="CY29" s="640"/>
      <c r="CZ29" s="623">
        <v>12.6</v>
      </c>
      <c r="DA29" s="641"/>
      <c r="DB29" s="641"/>
      <c r="DC29" s="642"/>
      <c r="DD29" s="626">
        <v>646021</v>
      </c>
      <c r="DE29" s="639"/>
      <c r="DF29" s="639"/>
      <c r="DG29" s="639"/>
      <c r="DH29" s="639"/>
      <c r="DI29" s="639"/>
      <c r="DJ29" s="639"/>
      <c r="DK29" s="640"/>
      <c r="DL29" s="626">
        <v>643813</v>
      </c>
      <c r="DM29" s="639"/>
      <c r="DN29" s="639"/>
      <c r="DO29" s="639"/>
      <c r="DP29" s="639"/>
      <c r="DQ29" s="639"/>
      <c r="DR29" s="639"/>
      <c r="DS29" s="639"/>
      <c r="DT29" s="639"/>
      <c r="DU29" s="639"/>
      <c r="DV29" s="640"/>
      <c r="DW29" s="643">
        <v>17.3</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856</v>
      </c>
      <c r="S30" s="621"/>
      <c r="T30" s="621"/>
      <c r="U30" s="621"/>
      <c r="V30" s="621"/>
      <c r="W30" s="621"/>
      <c r="X30" s="621"/>
      <c r="Y30" s="622"/>
      <c r="Z30" s="673">
        <v>0</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94.3</v>
      </c>
      <c r="BH30" s="687"/>
      <c r="BI30" s="687"/>
      <c r="BJ30" s="687"/>
      <c r="BK30" s="687"/>
      <c r="BL30" s="687"/>
      <c r="BM30" s="688">
        <v>78.099999999999994</v>
      </c>
      <c r="BN30" s="687"/>
      <c r="BO30" s="687"/>
      <c r="BP30" s="687"/>
      <c r="BQ30" s="689"/>
      <c r="BR30" s="686">
        <v>93.6</v>
      </c>
      <c r="BS30" s="687"/>
      <c r="BT30" s="687"/>
      <c r="BU30" s="687"/>
      <c r="BV30" s="687"/>
      <c r="BW30" s="687"/>
      <c r="BX30" s="688">
        <v>78.3</v>
      </c>
      <c r="BY30" s="687"/>
      <c r="BZ30" s="687"/>
      <c r="CA30" s="687"/>
      <c r="CB30" s="689"/>
      <c r="CD30" s="692"/>
      <c r="CE30" s="693"/>
      <c r="CF30" s="657" t="s">
        <v>295</v>
      </c>
      <c r="CG30" s="654"/>
      <c r="CH30" s="654"/>
      <c r="CI30" s="654"/>
      <c r="CJ30" s="654"/>
      <c r="CK30" s="654"/>
      <c r="CL30" s="654"/>
      <c r="CM30" s="654"/>
      <c r="CN30" s="654"/>
      <c r="CO30" s="654"/>
      <c r="CP30" s="654"/>
      <c r="CQ30" s="655"/>
      <c r="CR30" s="620">
        <v>567060</v>
      </c>
      <c r="CS30" s="621"/>
      <c r="CT30" s="621"/>
      <c r="CU30" s="621"/>
      <c r="CV30" s="621"/>
      <c r="CW30" s="621"/>
      <c r="CX30" s="621"/>
      <c r="CY30" s="622"/>
      <c r="CZ30" s="623">
        <v>11.1</v>
      </c>
      <c r="DA30" s="641"/>
      <c r="DB30" s="641"/>
      <c r="DC30" s="642"/>
      <c r="DD30" s="626">
        <v>567060</v>
      </c>
      <c r="DE30" s="621"/>
      <c r="DF30" s="621"/>
      <c r="DG30" s="621"/>
      <c r="DH30" s="621"/>
      <c r="DI30" s="621"/>
      <c r="DJ30" s="621"/>
      <c r="DK30" s="622"/>
      <c r="DL30" s="626">
        <v>564854</v>
      </c>
      <c r="DM30" s="621"/>
      <c r="DN30" s="621"/>
      <c r="DO30" s="621"/>
      <c r="DP30" s="621"/>
      <c r="DQ30" s="621"/>
      <c r="DR30" s="621"/>
      <c r="DS30" s="621"/>
      <c r="DT30" s="621"/>
      <c r="DU30" s="621"/>
      <c r="DV30" s="622"/>
      <c r="DW30" s="643">
        <v>15.2</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20703</v>
      </c>
      <c r="S31" s="621"/>
      <c r="T31" s="621"/>
      <c r="U31" s="621"/>
      <c r="V31" s="621"/>
      <c r="W31" s="621"/>
      <c r="X31" s="621"/>
      <c r="Y31" s="622"/>
      <c r="Z31" s="673">
        <v>0.4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98.1</v>
      </c>
      <c r="BH31" s="639"/>
      <c r="BI31" s="639"/>
      <c r="BJ31" s="639"/>
      <c r="BK31" s="639"/>
      <c r="BL31" s="639"/>
      <c r="BM31" s="675">
        <v>92.3</v>
      </c>
      <c r="BN31" s="685"/>
      <c r="BO31" s="685"/>
      <c r="BP31" s="685"/>
      <c r="BQ31" s="649"/>
      <c r="BR31" s="684">
        <v>97.6</v>
      </c>
      <c r="BS31" s="639"/>
      <c r="BT31" s="639"/>
      <c r="BU31" s="639"/>
      <c r="BV31" s="639"/>
      <c r="BW31" s="639"/>
      <c r="BX31" s="675">
        <v>91.1</v>
      </c>
      <c r="BY31" s="685"/>
      <c r="BZ31" s="685"/>
      <c r="CA31" s="685"/>
      <c r="CB31" s="649"/>
      <c r="CD31" s="692"/>
      <c r="CE31" s="693"/>
      <c r="CF31" s="657" t="s">
        <v>299</v>
      </c>
      <c r="CG31" s="654"/>
      <c r="CH31" s="654"/>
      <c r="CI31" s="654"/>
      <c r="CJ31" s="654"/>
      <c r="CK31" s="654"/>
      <c r="CL31" s="654"/>
      <c r="CM31" s="654"/>
      <c r="CN31" s="654"/>
      <c r="CO31" s="654"/>
      <c r="CP31" s="654"/>
      <c r="CQ31" s="655"/>
      <c r="CR31" s="620">
        <v>78961</v>
      </c>
      <c r="CS31" s="639"/>
      <c r="CT31" s="639"/>
      <c r="CU31" s="639"/>
      <c r="CV31" s="639"/>
      <c r="CW31" s="639"/>
      <c r="CX31" s="639"/>
      <c r="CY31" s="640"/>
      <c r="CZ31" s="623">
        <v>1.5</v>
      </c>
      <c r="DA31" s="641"/>
      <c r="DB31" s="641"/>
      <c r="DC31" s="642"/>
      <c r="DD31" s="626">
        <v>78961</v>
      </c>
      <c r="DE31" s="639"/>
      <c r="DF31" s="639"/>
      <c r="DG31" s="639"/>
      <c r="DH31" s="639"/>
      <c r="DI31" s="639"/>
      <c r="DJ31" s="639"/>
      <c r="DK31" s="640"/>
      <c r="DL31" s="626">
        <v>78959</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90267</v>
      </c>
      <c r="S32" s="621"/>
      <c r="T32" s="621"/>
      <c r="U32" s="621"/>
      <c r="V32" s="621"/>
      <c r="W32" s="621"/>
      <c r="X32" s="621"/>
      <c r="Y32" s="622"/>
      <c r="Z32" s="673">
        <v>1.7</v>
      </c>
      <c r="AA32" s="673"/>
      <c r="AB32" s="673"/>
      <c r="AC32" s="673"/>
      <c r="AD32" s="674">
        <v>551</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90.5</v>
      </c>
      <c r="BH32" s="605"/>
      <c r="BI32" s="605"/>
      <c r="BJ32" s="605"/>
      <c r="BK32" s="605"/>
      <c r="BL32" s="605"/>
      <c r="BM32" s="668">
        <v>66</v>
      </c>
      <c r="BN32" s="605"/>
      <c r="BO32" s="605"/>
      <c r="BP32" s="605"/>
      <c r="BQ32" s="662"/>
      <c r="BR32" s="683">
        <v>90.5</v>
      </c>
      <c r="BS32" s="605"/>
      <c r="BT32" s="605"/>
      <c r="BU32" s="605"/>
      <c r="BV32" s="605"/>
      <c r="BW32" s="605"/>
      <c r="BX32" s="668">
        <v>68.2</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244600</v>
      </c>
      <c r="S33" s="621"/>
      <c r="T33" s="621"/>
      <c r="U33" s="621"/>
      <c r="V33" s="621"/>
      <c r="W33" s="621"/>
      <c r="X33" s="621"/>
      <c r="Y33" s="622"/>
      <c r="Z33" s="673">
        <v>4.5999999999999996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2826136</v>
      </c>
      <c r="CS33" s="639"/>
      <c r="CT33" s="639"/>
      <c r="CU33" s="639"/>
      <c r="CV33" s="639"/>
      <c r="CW33" s="639"/>
      <c r="CX33" s="639"/>
      <c r="CY33" s="640"/>
      <c r="CZ33" s="623">
        <v>55.1</v>
      </c>
      <c r="DA33" s="641"/>
      <c r="DB33" s="641"/>
      <c r="DC33" s="642"/>
      <c r="DD33" s="626">
        <v>2433136</v>
      </c>
      <c r="DE33" s="639"/>
      <c r="DF33" s="639"/>
      <c r="DG33" s="639"/>
      <c r="DH33" s="639"/>
      <c r="DI33" s="639"/>
      <c r="DJ33" s="639"/>
      <c r="DK33" s="640"/>
      <c r="DL33" s="626">
        <v>1978073</v>
      </c>
      <c r="DM33" s="639"/>
      <c r="DN33" s="639"/>
      <c r="DO33" s="639"/>
      <c r="DP33" s="639"/>
      <c r="DQ33" s="639"/>
      <c r="DR33" s="639"/>
      <c r="DS33" s="639"/>
      <c r="DT33" s="639"/>
      <c r="DU33" s="639"/>
      <c r="DV33" s="640"/>
      <c r="DW33" s="643">
        <v>53.1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597644</v>
      </c>
      <c r="CS34" s="621"/>
      <c r="CT34" s="621"/>
      <c r="CU34" s="621"/>
      <c r="CV34" s="621"/>
      <c r="CW34" s="621"/>
      <c r="CX34" s="621"/>
      <c r="CY34" s="622"/>
      <c r="CZ34" s="623">
        <v>11.6</v>
      </c>
      <c r="DA34" s="641"/>
      <c r="DB34" s="641"/>
      <c r="DC34" s="642"/>
      <c r="DD34" s="626">
        <v>484168</v>
      </c>
      <c r="DE34" s="621"/>
      <c r="DF34" s="621"/>
      <c r="DG34" s="621"/>
      <c r="DH34" s="621"/>
      <c r="DI34" s="621"/>
      <c r="DJ34" s="621"/>
      <c r="DK34" s="622"/>
      <c r="DL34" s="626">
        <v>441181</v>
      </c>
      <c r="DM34" s="621"/>
      <c r="DN34" s="621"/>
      <c r="DO34" s="621"/>
      <c r="DP34" s="621"/>
      <c r="DQ34" s="621"/>
      <c r="DR34" s="621"/>
      <c r="DS34" s="621"/>
      <c r="DT34" s="621"/>
      <c r="DU34" s="621"/>
      <c r="DV34" s="622"/>
      <c r="DW34" s="643">
        <v>11.8</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150600</v>
      </c>
      <c r="S35" s="621"/>
      <c r="T35" s="621"/>
      <c r="U35" s="621"/>
      <c r="V35" s="621"/>
      <c r="W35" s="621"/>
      <c r="X35" s="621"/>
      <c r="Y35" s="622"/>
      <c r="Z35" s="673">
        <v>2.8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1382675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35180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208831</v>
      </c>
      <c r="CS35" s="639"/>
      <c r="CT35" s="639"/>
      <c r="CU35" s="639"/>
      <c r="CV35" s="639"/>
      <c r="CW35" s="639"/>
      <c r="CX35" s="639"/>
      <c r="CY35" s="640"/>
      <c r="CZ35" s="623">
        <v>4.0999999999999996</v>
      </c>
      <c r="DA35" s="641"/>
      <c r="DB35" s="641"/>
      <c r="DC35" s="642"/>
      <c r="DD35" s="626">
        <v>170031</v>
      </c>
      <c r="DE35" s="639"/>
      <c r="DF35" s="639"/>
      <c r="DG35" s="639"/>
      <c r="DH35" s="639"/>
      <c r="DI35" s="639"/>
      <c r="DJ35" s="639"/>
      <c r="DK35" s="640"/>
      <c r="DL35" s="626">
        <v>114079</v>
      </c>
      <c r="DM35" s="639"/>
      <c r="DN35" s="639"/>
      <c r="DO35" s="639"/>
      <c r="DP35" s="639"/>
      <c r="DQ35" s="639"/>
      <c r="DR35" s="639"/>
      <c r="DS35" s="639"/>
      <c r="DT35" s="639"/>
      <c r="DU35" s="639"/>
      <c r="DV35" s="640"/>
      <c r="DW35" s="643">
        <v>3.1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5331001</v>
      </c>
      <c r="S36" s="661"/>
      <c r="T36" s="661"/>
      <c r="U36" s="661"/>
      <c r="V36" s="661"/>
      <c r="W36" s="661"/>
      <c r="X36" s="661"/>
      <c r="Y36" s="664"/>
      <c r="Z36" s="665">
        <v>100</v>
      </c>
      <c r="AA36" s="665"/>
      <c r="AB36" s="665"/>
      <c r="AC36" s="665"/>
      <c r="AD36" s="666">
        <v>3575370</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345660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-16121</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1029547</v>
      </c>
      <c r="CS36" s="621"/>
      <c r="CT36" s="621"/>
      <c r="CU36" s="621"/>
      <c r="CV36" s="621"/>
      <c r="CW36" s="621"/>
      <c r="CX36" s="621"/>
      <c r="CY36" s="622"/>
      <c r="CZ36" s="623">
        <v>20.100000000000001</v>
      </c>
      <c r="DA36" s="641"/>
      <c r="DB36" s="641"/>
      <c r="DC36" s="642"/>
      <c r="DD36" s="626">
        <v>929634</v>
      </c>
      <c r="DE36" s="621"/>
      <c r="DF36" s="621"/>
      <c r="DG36" s="621"/>
      <c r="DH36" s="621"/>
      <c r="DI36" s="621"/>
      <c r="DJ36" s="621"/>
      <c r="DK36" s="622"/>
      <c r="DL36" s="626">
        <v>826171</v>
      </c>
      <c r="DM36" s="621"/>
      <c r="DN36" s="621"/>
      <c r="DO36" s="621"/>
      <c r="DP36" s="621"/>
      <c r="DQ36" s="621"/>
      <c r="DR36" s="621"/>
      <c r="DS36" s="621"/>
      <c r="DT36" s="621"/>
      <c r="DU36" s="621"/>
      <c r="DV36" s="622"/>
      <c r="DW36" s="643">
        <v>22.2</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217000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1810</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271288</v>
      </c>
      <c r="CS37" s="639"/>
      <c r="CT37" s="639"/>
      <c r="CU37" s="639"/>
      <c r="CV37" s="639"/>
      <c r="CW37" s="639"/>
      <c r="CX37" s="639"/>
      <c r="CY37" s="640"/>
      <c r="CZ37" s="623">
        <v>5.3</v>
      </c>
      <c r="DA37" s="641"/>
      <c r="DB37" s="641"/>
      <c r="DC37" s="642"/>
      <c r="DD37" s="626">
        <v>264128</v>
      </c>
      <c r="DE37" s="639"/>
      <c r="DF37" s="639"/>
      <c r="DG37" s="639"/>
      <c r="DH37" s="639"/>
      <c r="DI37" s="639"/>
      <c r="DJ37" s="639"/>
      <c r="DK37" s="640"/>
      <c r="DL37" s="626">
        <v>249796</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125791</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2956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914429</v>
      </c>
      <c r="CS38" s="621"/>
      <c r="CT38" s="621"/>
      <c r="CU38" s="621"/>
      <c r="CV38" s="621"/>
      <c r="CW38" s="621"/>
      <c r="CX38" s="621"/>
      <c r="CY38" s="622"/>
      <c r="CZ38" s="623">
        <v>17.8</v>
      </c>
      <c r="DA38" s="641"/>
      <c r="DB38" s="641"/>
      <c r="DC38" s="642"/>
      <c r="DD38" s="626">
        <v>815406</v>
      </c>
      <c r="DE38" s="621"/>
      <c r="DF38" s="621"/>
      <c r="DG38" s="621"/>
      <c r="DH38" s="621"/>
      <c r="DI38" s="621"/>
      <c r="DJ38" s="621"/>
      <c r="DK38" s="622"/>
      <c r="DL38" s="626">
        <v>589470</v>
      </c>
      <c r="DM38" s="621"/>
      <c r="DN38" s="621"/>
      <c r="DO38" s="621"/>
      <c r="DP38" s="621"/>
      <c r="DQ38" s="621"/>
      <c r="DR38" s="621"/>
      <c r="DS38" s="621"/>
      <c r="DT38" s="621"/>
      <c r="DU38" s="621"/>
      <c r="DV38" s="622"/>
      <c r="DW38" s="643">
        <v>15.8</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122586</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64178</v>
      </c>
      <c r="CS39" s="639"/>
      <c r="CT39" s="639"/>
      <c r="CU39" s="639"/>
      <c r="CV39" s="639"/>
      <c r="CW39" s="639"/>
      <c r="CX39" s="639"/>
      <c r="CY39" s="640"/>
      <c r="CZ39" s="623">
        <v>1.3</v>
      </c>
      <c r="DA39" s="641"/>
      <c r="DB39" s="641"/>
      <c r="DC39" s="642"/>
      <c r="DD39" s="626">
        <v>22640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158984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137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11507</v>
      </c>
      <c r="CS40" s="621"/>
      <c r="CT40" s="621"/>
      <c r="CU40" s="621"/>
      <c r="CV40" s="621"/>
      <c r="CW40" s="621"/>
      <c r="CX40" s="621"/>
      <c r="CY40" s="622"/>
      <c r="CZ40" s="623">
        <v>0.2</v>
      </c>
      <c r="DA40" s="641"/>
      <c r="DB40" s="641"/>
      <c r="DC40" s="642"/>
      <c r="DD40" s="626">
        <v>11257</v>
      </c>
      <c r="DE40" s="621"/>
      <c r="DF40" s="621"/>
      <c r="DG40" s="621"/>
      <c r="DH40" s="621"/>
      <c r="DI40" s="621"/>
      <c r="DJ40" s="621"/>
      <c r="DK40" s="622"/>
      <c r="DL40" s="626">
        <v>7172</v>
      </c>
      <c r="DM40" s="621"/>
      <c r="DN40" s="621"/>
      <c r="DO40" s="621"/>
      <c r="DP40" s="621"/>
      <c r="DQ40" s="621"/>
      <c r="DR40" s="621"/>
      <c r="DS40" s="621"/>
      <c r="DT40" s="621"/>
      <c r="DU40" s="621"/>
      <c r="DV40" s="622"/>
      <c r="DW40" s="643">
        <v>0.2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412654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291230</v>
      </c>
      <c r="CS42" s="621"/>
      <c r="CT42" s="621"/>
      <c r="CU42" s="621"/>
      <c r="CV42" s="621"/>
      <c r="CW42" s="621"/>
      <c r="CX42" s="621"/>
      <c r="CY42" s="622"/>
      <c r="CZ42" s="623">
        <v>5.7</v>
      </c>
      <c r="DA42" s="624"/>
      <c r="DB42" s="624"/>
      <c r="DC42" s="625"/>
      <c r="DD42" s="626">
        <v>131412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290</v>
      </c>
      <c r="CE44" s="634"/>
      <c r="CF44" s="617" t="s">
        <v>340</v>
      </c>
      <c r="CG44" s="618"/>
      <c r="CH44" s="618"/>
      <c r="CI44" s="618"/>
      <c r="CJ44" s="618"/>
      <c r="CK44" s="618"/>
      <c r="CL44" s="618"/>
      <c r="CM44" s="618"/>
      <c r="CN44" s="618"/>
      <c r="CO44" s="618"/>
      <c r="CP44" s="618"/>
      <c r="CQ44" s="619"/>
      <c r="CR44" s="620">
        <v>288113</v>
      </c>
      <c r="CS44" s="621"/>
      <c r="CT44" s="621"/>
      <c r="CU44" s="621"/>
      <c r="CV44" s="621"/>
      <c r="CW44" s="621"/>
      <c r="CX44" s="621"/>
      <c r="CY44" s="622"/>
      <c r="CZ44" s="623">
        <v>5.6</v>
      </c>
      <c r="DA44" s="624"/>
      <c r="DB44" s="624"/>
      <c r="DC44" s="625"/>
      <c r="DD44" s="626">
        <v>128295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100380</v>
      </c>
      <c r="CS45" s="639"/>
      <c r="CT45" s="639"/>
      <c r="CU45" s="639"/>
      <c r="CV45" s="639"/>
      <c r="CW45" s="639"/>
      <c r="CX45" s="639"/>
      <c r="CY45" s="640"/>
      <c r="CZ45" s="623">
        <v>2</v>
      </c>
      <c r="DA45" s="641"/>
      <c r="DB45" s="641"/>
      <c r="DC45" s="642"/>
      <c r="DD45" s="626">
        <v>479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160348</v>
      </c>
      <c r="CS46" s="621"/>
      <c r="CT46" s="621"/>
      <c r="CU46" s="621"/>
      <c r="CV46" s="621"/>
      <c r="CW46" s="621"/>
      <c r="CX46" s="621"/>
      <c r="CY46" s="622"/>
      <c r="CZ46" s="623">
        <v>3.1</v>
      </c>
      <c r="DA46" s="624"/>
      <c r="DB46" s="624"/>
      <c r="DC46" s="625"/>
      <c r="DD46" s="626">
        <v>125008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3117</v>
      </c>
      <c r="CS47" s="639"/>
      <c r="CT47" s="639"/>
      <c r="CU47" s="639"/>
      <c r="CV47" s="639"/>
      <c r="CW47" s="639"/>
      <c r="CX47" s="639"/>
      <c r="CY47" s="640"/>
      <c r="CZ47" s="623">
        <v>0.1</v>
      </c>
      <c r="DA47" s="641"/>
      <c r="DB47" s="641"/>
      <c r="DC47" s="642"/>
      <c r="DD47" s="626">
        <v>3117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5130538</v>
      </c>
      <c r="CS49" s="605"/>
      <c r="CT49" s="605"/>
      <c r="CU49" s="605"/>
      <c r="CV49" s="605"/>
      <c r="CW49" s="605"/>
      <c r="CX49" s="605"/>
      <c r="CY49" s="606"/>
      <c r="CZ49" s="607">
        <v>100</v>
      </c>
      <c r="DA49" s="608"/>
      <c r="DB49" s="608"/>
      <c r="DC49" s="609"/>
      <c r="DD49" s="610">
        <v>4073559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5331</v>
      </c>
      <c r="R7" s="1134"/>
      <c r="S7" s="1134"/>
      <c r="T7" s="1134"/>
      <c r="U7" s="1134"/>
      <c r="V7" s="1134">
        <v>5131</v>
      </c>
      <c r="W7" s="1134"/>
      <c r="X7" s="1134"/>
      <c r="Y7" s="1134"/>
      <c r="Z7" s="1134"/>
      <c r="AA7" s="1134">
        <v>200</v>
      </c>
      <c r="AB7" s="1134"/>
      <c r="AC7" s="1134"/>
      <c r="AD7" s="1134"/>
      <c r="AE7" s="1135"/>
      <c r="AF7" s="1136">
        <v>200</v>
      </c>
      <c r="AG7" s="1137"/>
      <c r="AH7" s="1137"/>
      <c r="AI7" s="1137"/>
      <c r="AJ7" s="1138"/>
      <c r="AK7" s="1120">
        <v>1</v>
      </c>
      <c r="AL7" s="1121"/>
      <c r="AM7" s="1121"/>
      <c r="AN7" s="1121"/>
      <c r="AO7" s="1121"/>
      <c r="AP7" s="1121">
        <v>8519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558</v>
      </c>
      <c r="BS7" s="1124" t="s">
        <v>559</v>
      </c>
      <c r="BT7" s="1125"/>
      <c r="BU7" s="1125"/>
      <c r="BV7" s="1125"/>
      <c r="BW7" s="1125"/>
      <c r="BX7" s="1125"/>
      <c r="BY7" s="1125"/>
      <c r="BZ7" s="1125"/>
      <c r="CA7" s="1125"/>
      <c r="CB7" s="1125"/>
      <c r="CC7" s="1125"/>
      <c r="CD7" s="1125"/>
      <c r="CE7" s="1125"/>
      <c r="CF7" s="1125"/>
      <c r="CG7" s="1126"/>
      <c r="CH7" s="1117">
        <v>19</v>
      </c>
      <c r="CI7" s="1118"/>
      <c r="CJ7" s="1118"/>
      <c r="CK7" s="1118"/>
      <c r="CL7" s="1119"/>
      <c r="CM7" s="1117">
        <v>-108</v>
      </c>
      <c r="CN7" s="1118"/>
      <c r="CO7" s="1118"/>
      <c r="CP7" s="1118"/>
      <c r="CQ7" s="1119"/>
      <c r="CR7" s="1117">
        <v>5</v>
      </c>
      <c r="CS7" s="1118"/>
      <c r="CT7" s="1118"/>
      <c r="CU7" s="1118"/>
      <c r="CV7" s="1119"/>
      <c r="CW7" s="1117">
        <v>20</v>
      </c>
      <c r="CX7" s="1118"/>
      <c r="CY7" s="1118"/>
      <c r="CZ7" s="1118"/>
      <c r="DA7" s="1119"/>
      <c r="DB7" s="1117">
        <v>110</v>
      </c>
      <c r="DC7" s="1118"/>
      <c r="DD7" s="1118"/>
      <c r="DE7" s="1118"/>
      <c r="DF7" s="1119"/>
      <c r="DG7" s="1117" t="s">
        <v>488</v>
      </c>
      <c r="DH7" s="1118"/>
      <c r="DI7" s="1118"/>
      <c r="DJ7" s="1118"/>
      <c r="DK7" s="1119"/>
      <c r="DL7" s="1117">
        <v>148</v>
      </c>
      <c r="DM7" s="1118"/>
      <c r="DN7" s="1118"/>
      <c r="DO7" s="1118"/>
      <c r="DP7" s="1119"/>
      <c r="DQ7" s="1117">
        <v>57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5331</v>
      </c>
      <c r="R23" s="1098"/>
      <c r="S23" s="1098"/>
      <c r="T23" s="1098"/>
      <c r="U23" s="1098"/>
      <c r="V23" s="1098">
        <v>5131</v>
      </c>
      <c r="W23" s="1098"/>
      <c r="X23" s="1098"/>
      <c r="Y23" s="1098"/>
      <c r="Z23" s="1098"/>
      <c r="AA23" s="1098">
        <v>200</v>
      </c>
      <c r="AB23" s="1098"/>
      <c r="AC23" s="1098"/>
      <c r="AD23" s="1098"/>
      <c r="AE23" s="1099"/>
      <c r="AF23" s="1100">
        <v>200</v>
      </c>
      <c r="AG23" s="1098"/>
      <c r="AH23" s="1098"/>
      <c r="AI23" s="1098"/>
      <c r="AJ23" s="1101"/>
      <c r="AK23" s="1102"/>
      <c r="AL23" s="1103"/>
      <c r="AM23" s="1103"/>
      <c r="AN23" s="1103"/>
      <c r="AO23" s="1103"/>
      <c r="AP23" s="1098">
        <v>8519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1680</v>
      </c>
      <c r="R28" s="1083"/>
      <c r="S28" s="1083"/>
      <c r="T28" s="1083"/>
      <c r="U28" s="1083"/>
      <c r="V28" s="1083">
        <v>1645</v>
      </c>
      <c r="W28" s="1083"/>
      <c r="X28" s="1083"/>
      <c r="Y28" s="1083"/>
      <c r="Z28" s="1083"/>
      <c r="AA28" s="1083">
        <v>35</v>
      </c>
      <c r="AB28" s="1083"/>
      <c r="AC28" s="1083"/>
      <c r="AD28" s="1083"/>
      <c r="AE28" s="1084"/>
      <c r="AF28" s="1085">
        <v>35</v>
      </c>
      <c r="AG28" s="1083"/>
      <c r="AH28" s="1083"/>
      <c r="AI28" s="1083"/>
      <c r="AJ28" s="1086"/>
      <c r="AK28" s="1087">
        <v>159</v>
      </c>
      <c r="AL28" s="1075"/>
      <c r="AM28" s="1075"/>
      <c r="AN28" s="1075"/>
      <c r="AO28" s="1075"/>
      <c r="AP28" s="1075" t="s">
        <v>488</v>
      </c>
      <c r="AQ28" s="1075"/>
      <c r="AR28" s="1075"/>
      <c r="AS28" s="1075"/>
      <c r="AT28" s="1075"/>
      <c r="AU28" s="1075" t="s">
        <v>488</v>
      </c>
      <c r="AV28" s="1075"/>
      <c r="AW28" s="1075"/>
      <c r="AX28" s="1075"/>
      <c r="AY28" s="1075"/>
      <c r="AZ28" s="1076" t="s">
        <v>488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1522</v>
      </c>
      <c r="R29" s="1073"/>
      <c r="S29" s="1073"/>
      <c r="T29" s="1073"/>
      <c r="U29" s="1073"/>
      <c r="V29" s="1073">
        <v>1471</v>
      </c>
      <c r="W29" s="1073"/>
      <c r="X29" s="1073"/>
      <c r="Y29" s="1073"/>
      <c r="Z29" s="1073"/>
      <c r="AA29" s="1073">
        <v>51</v>
      </c>
      <c r="AB29" s="1073"/>
      <c r="AC29" s="1073"/>
      <c r="AD29" s="1073"/>
      <c r="AE29" s="1074"/>
      <c r="AF29" s="1048">
        <v>51</v>
      </c>
      <c r="AG29" s="1049"/>
      <c r="AH29" s="1049"/>
      <c r="AI29" s="1049"/>
      <c r="AJ29" s="1050"/>
      <c r="AK29" s="1009">
        <v>218</v>
      </c>
      <c r="AL29" s="1000"/>
      <c r="AM29" s="1000"/>
      <c r="AN29" s="1000"/>
      <c r="AO29" s="1000"/>
      <c r="AP29" s="1000" t="s">
        <v>488</v>
      </c>
      <c r="AQ29" s="1000"/>
      <c r="AR29" s="1000"/>
      <c r="AS29" s="1000"/>
      <c r="AT29" s="1000"/>
      <c r="AU29" s="1000" t="s">
        <v>488</v>
      </c>
      <c r="AV29" s="1000"/>
      <c r="AW29" s="1000"/>
      <c r="AX29" s="1000"/>
      <c r="AY29" s="1000"/>
      <c r="AZ29" s="1071" t="s">
        <v>488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102</v>
      </c>
      <c r="R30" s="1073"/>
      <c r="S30" s="1073"/>
      <c r="T30" s="1073"/>
      <c r="U30" s="1073"/>
      <c r="V30" s="1073">
        <v>100</v>
      </c>
      <c r="W30" s="1073"/>
      <c r="X30" s="1073"/>
      <c r="Y30" s="1073"/>
      <c r="Z30" s="1073"/>
      <c r="AA30" s="1073">
        <v>2</v>
      </c>
      <c r="AB30" s="1073"/>
      <c r="AC30" s="1073"/>
      <c r="AD30" s="1073"/>
      <c r="AE30" s="1074"/>
      <c r="AF30" s="1048">
        <v>2</v>
      </c>
      <c r="AG30" s="1049"/>
      <c r="AH30" s="1049"/>
      <c r="AI30" s="1049"/>
      <c r="AJ30" s="1050"/>
      <c r="AK30" s="1009">
        <v>46</v>
      </c>
      <c r="AL30" s="1000"/>
      <c r="AM30" s="1000"/>
      <c r="AN30" s="1000"/>
      <c r="AO30" s="1000"/>
      <c r="AP30" s="1000" t="s">
        <v>488</v>
      </c>
      <c r="AQ30" s="1000"/>
      <c r="AR30" s="1000"/>
      <c r="AS30" s="1000"/>
      <c r="AT30" s="1000"/>
      <c r="AU30" s="1000" t="s">
        <v>488</v>
      </c>
      <c r="AV30" s="1000"/>
      <c r="AW30" s="1000"/>
      <c r="AX30" s="1000"/>
      <c r="AY30" s="1000"/>
      <c r="AZ30" s="1071" t="s">
        <v>488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795</v>
      </c>
      <c r="R31" s="1073"/>
      <c r="S31" s="1073"/>
      <c r="T31" s="1073"/>
      <c r="U31" s="1073"/>
      <c r="V31" s="1073">
        <v>780</v>
      </c>
      <c r="W31" s="1073"/>
      <c r="X31" s="1073"/>
      <c r="Y31" s="1073"/>
      <c r="Z31" s="1073"/>
      <c r="AA31" s="1073">
        <v>15</v>
      </c>
      <c r="AB31" s="1073"/>
      <c r="AC31" s="1073"/>
      <c r="AD31" s="1073"/>
      <c r="AE31" s="1074"/>
      <c r="AF31" s="1048">
        <v>94</v>
      </c>
      <c r="AG31" s="1049"/>
      <c r="AH31" s="1049"/>
      <c r="AI31" s="1049"/>
      <c r="AJ31" s="1050"/>
      <c r="AK31" s="1009">
        <v>346</v>
      </c>
      <c r="AL31" s="1000"/>
      <c r="AM31" s="1000"/>
      <c r="AN31" s="1000"/>
      <c r="AO31" s="1000"/>
      <c r="AP31" s="1000">
        <v>80</v>
      </c>
      <c r="AQ31" s="1000"/>
      <c r="AR31" s="1000"/>
      <c r="AS31" s="1000"/>
      <c r="AT31" s="1000"/>
      <c r="AU31" s="1000">
        <v>64</v>
      </c>
      <c r="AV31" s="1000"/>
      <c r="AW31" s="1000"/>
      <c r="AX31" s="1000"/>
      <c r="AY31" s="1000"/>
      <c r="AZ31" s="1071" t="s">
        <v>488</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13</v>
      </c>
      <c r="R32" s="1073"/>
      <c r="S32" s="1073"/>
      <c r="T32" s="1073"/>
      <c r="U32" s="1073"/>
      <c r="V32" s="1073">
        <v>12</v>
      </c>
      <c r="W32" s="1073"/>
      <c r="X32" s="1073"/>
      <c r="Y32" s="1073"/>
      <c r="Z32" s="1073"/>
      <c r="AA32" s="1073">
        <v>1</v>
      </c>
      <c r="AB32" s="1073"/>
      <c r="AC32" s="1073"/>
      <c r="AD32" s="1073"/>
      <c r="AE32" s="1074"/>
      <c r="AF32" s="1048">
        <v>1</v>
      </c>
      <c r="AG32" s="1049"/>
      <c r="AH32" s="1049"/>
      <c r="AI32" s="1049"/>
      <c r="AJ32" s="1050"/>
      <c r="AK32" s="1009">
        <v>0</v>
      </c>
      <c r="AL32" s="1000"/>
      <c r="AM32" s="1000"/>
      <c r="AN32" s="1000"/>
      <c r="AO32" s="1000"/>
      <c r="AP32" s="1000">
        <v>9</v>
      </c>
      <c r="AQ32" s="1000"/>
      <c r="AR32" s="1000"/>
      <c r="AS32" s="1000"/>
      <c r="AT32" s="1000"/>
      <c r="AU32" s="1000" t="s">
        <v>488</v>
      </c>
      <c r="AV32" s="1000"/>
      <c r="AW32" s="1000"/>
      <c r="AX32" s="1000"/>
      <c r="AY32" s="1000"/>
      <c r="AZ32" s="1071" t="s">
        <v>488</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3</v>
      </c>
      <c r="R33" s="1073"/>
      <c r="S33" s="1073"/>
      <c r="T33" s="1073"/>
      <c r="U33" s="1073"/>
      <c r="V33" s="1073">
        <v>1</v>
      </c>
      <c r="W33" s="1073"/>
      <c r="X33" s="1073"/>
      <c r="Y33" s="1073"/>
      <c r="Z33" s="1073"/>
      <c r="AA33" s="1073">
        <v>2</v>
      </c>
      <c r="AB33" s="1073"/>
      <c r="AC33" s="1073"/>
      <c r="AD33" s="1073"/>
      <c r="AE33" s="1074"/>
      <c r="AF33" s="1048">
        <v>2</v>
      </c>
      <c r="AG33" s="1049"/>
      <c r="AH33" s="1049"/>
      <c r="AI33" s="1049"/>
      <c r="AJ33" s="1050"/>
      <c r="AK33" s="1009" t="s">
        <v>488</v>
      </c>
      <c r="AL33" s="1000"/>
      <c r="AM33" s="1000"/>
      <c r="AN33" s="1000"/>
      <c r="AO33" s="1000"/>
      <c r="AP33" s="1000" t="s">
        <v>488</v>
      </c>
      <c r="AQ33" s="1000"/>
      <c r="AR33" s="1000"/>
      <c r="AS33" s="1000"/>
      <c r="AT33" s="1000"/>
      <c r="AU33" s="1000" t="s">
        <v>488</v>
      </c>
      <c r="AV33" s="1000"/>
      <c r="AW33" s="1000"/>
      <c r="AX33" s="1000"/>
      <c r="AY33" s="1000"/>
      <c r="AZ33" s="1071" t="s">
        <v>488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427</v>
      </c>
      <c r="R34" s="1073"/>
      <c r="S34" s="1073"/>
      <c r="T34" s="1073"/>
      <c r="U34" s="1073"/>
      <c r="V34" s="1073">
        <v>426</v>
      </c>
      <c r="W34" s="1073"/>
      <c r="X34" s="1073"/>
      <c r="Y34" s="1073"/>
      <c r="Z34" s="1073"/>
      <c r="AA34" s="1073">
        <v>1</v>
      </c>
      <c r="AB34" s="1073"/>
      <c r="AC34" s="1073"/>
      <c r="AD34" s="1073"/>
      <c r="AE34" s="1074"/>
      <c r="AF34" s="1048">
        <v>1</v>
      </c>
      <c r="AG34" s="1049"/>
      <c r="AH34" s="1049"/>
      <c r="AI34" s="1049"/>
      <c r="AJ34" s="1050"/>
      <c r="AK34" s="1009">
        <v>217</v>
      </c>
      <c r="AL34" s="1000"/>
      <c r="AM34" s="1000"/>
      <c r="AN34" s="1000"/>
      <c r="AO34" s="1000"/>
      <c r="AP34" s="1000">
        <v>3455</v>
      </c>
      <c r="AQ34" s="1000"/>
      <c r="AR34" s="1000"/>
      <c r="AS34" s="1000"/>
      <c r="AT34" s="1000"/>
      <c r="AU34" s="1000">
        <v>2692</v>
      </c>
      <c r="AV34" s="1000"/>
      <c r="AW34" s="1000"/>
      <c r="AX34" s="1000"/>
      <c r="AY34" s="1000"/>
      <c r="AZ34" s="1071" t="s">
        <v>488</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187</v>
      </c>
      <c r="AG63" s="988"/>
      <c r="AH63" s="988"/>
      <c r="AI63" s="988"/>
      <c r="AJ63" s="1059"/>
      <c r="AK63" s="1060"/>
      <c r="AL63" s="992"/>
      <c r="AM63" s="992"/>
      <c r="AN63" s="992"/>
      <c r="AO63" s="992"/>
      <c r="AP63" s="988">
        <v>3545</v>
      </c>
      <c r="AQ63" s="988"/>
      <c r="AR63" s="988"/>
      <c r="AS63" s="988"/>
      <c r="AT63" s="988"/>
      <c r="AU63" s="988">
        <v>2756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482</v>
      </c>
      <c r="R68" s="1011"/>
      <c r="S68" s="1011"/>
      <c r="T68" s="1011"/>
      <c r="U68" s="1011"/>
      <c r="V68" s="1011">
        <v>380</v>
      </c>
      <c r="W68" s="1011"/>
      <c r="X68" s="1011"/>
      <c r="Y68" s="1011"/>
      <c r="Z68" s="1011"/>
      <c r="AA68" s="1011">
        <v>102</v>
      </c>
      <c r="AB68" s="1011"/>
      <c r="AC68" s="1011"/>
      <c r="AD68" s="1011"/>
      <c r="AE68" s="1011"/>
      <c r="AF68" s="1011">
        <v>20</v>
      </c>
      <c r="AG68" s="1011"/>
      <c r="AH68" s="1011"/>
      <c r="AI68" s="1011"/>
      <c r="AJ68" s="1011"/>
      <c r="AK68" s="1011" t="s">
        <v>488</v>
      </c>
      <c r="AL68" s="1011"/>
      <c r="AM68" s="1011"/>
      <c r="AN68" s="1011"/>
      <c r="AO68" s="1011"/>
      <c r="AP68" s="1011">
        <v>3270</v>
      </c>
      <c r="AQ68" s="1011"/>
      <c r="AR68" s="1011"/>
      <c r="AS68" s="1011"/>
      <c r="AT68" s="1011"/>
      <c r="AU68" s="1011">
        <v>1086</v>
      </c>
      <c r="AV68" s="1011"/>
      <c r="AW68" s="1011"/>
      <c r="AX68" s="1011"/>
      <c r="AY68" s="1011"/>
      <c r="AZ68" s="1012" t="s">
        <v>557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842</v>
      </c>
      <c r="R69" s="1000"/>
      <c r="S69" s="1000"/>
      <c r="T69" s="1000"/>
      <c r="U69" s="1000"/>
      <c r="V69" s="1000">
        <v>816</v>
      </c>
      <c r="W69" s="1000"/>
      <c r="X69" s="1000"/>
      <c r="Y69" s="1000"/>
      <c r="Z69" s="1000"/>
      <c r="AA69" s="1000">
        <v>26</v>
      </c>
      <c r="AB69" s="1000"/>
      <c r="AC69" s="1000"/>
      <c r="AD69" s="1000"/>
      <c r="AE69" s="1000"/>
      <c r="AF69" s="1000">
        <v>26</v>
      </c>
      <c r="AG69" s="1000"/>
      <c r="AH69" s="1000"/>
      <c r="AI69" s="1000"/>
      <c r="AJ69" s="1000"/>
      <c r="AK69" s="1000">
        <v>10</v>
      </c>
      <c r="AL69" s="1000"/>
      <c r="AM69" s="1000"/>
      <c r="AN69" s="1000"/>
      <c r="AO69" s="1000"/>
      <c r="AP69" s="1000" t="s">
        <v>488</v>
      </c>
      <c r="AQ69" s="1000"/>
      <c r="AR69" s="1000"/>
      <c r="AS69" s="1000"/>
      <c r="AT69" s="1000"/>
      <c r="AU69" s="1000" t="s">
        <v>488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11886</v>
      </c>
      <c r="R70" s="1000"/>
      <c r="S70" s="1000"/>
      <c r="T70" s="1000"/>
      <c r="U70" s="1000"/>
      <c r="V70" s="1000">
        <v>10002</v>
      </c>
      <c r="W70" s="1000"/>
      <c r="X70" s="1000"/>
      <c r="Y70" s="1000"/>
      <c r="Z70" s="1000"/>
      <c r="AA70" s="1000">
        <v>1884</v>
      </c>
      <c r="AB70" s="1000"/>
      <c r="AC70" s="1000"/>
      <c r="AD70" s="1000"/>
      <c r="AE70" s="1000"/>
      <c r="AF70" s="1000">
        <v>1884</v>
      </c>
      <c r="AG70" s="1000"/>
      <c r="AH70" s="1000"/>
      <c r="AI70" s="1000"/>
      <c r="AJ70" s="1000"/>
      <c r="AK70" s="1000" t="s">
        <v>488</v>
      </c>
      <c r="AL70" s="1000"/>
      <c r="AM70" s="1000"/>
      <c r="AN70" s="1000"/>
      <c r="AO70" s="1000"/>
      <c r="AP70" s="1000" t="s">
        <v>488</v>
      </c>
      <c r="AQ70" s="1000"/>
      <c r="AR70" s="1000"/>
      <c r="AS70" s="1000"/>
      <c r="AT70" s="1000"/>
      <c r="AU70" s="1000" t="s">
        <v>488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456</v>
      </c>
      <c r="R71" s="1000"/>
      <c r="S71" s="1000"/>
      <c r="T71" s="1000"/>
      <c r="U71" s="1000"/>
      <c r="V71" s="1000">
        <v>386</v>
      </c>
      <c r="W71" s="1000"/>
      <c r="X71" s="1000"/>
      <c r="Y71" s="1000"/>
      <c r="Z71" s="1000"/>
      <c r="AA71" s="1000">
        <v>70</v>
      </c>
      <c r="AB71" s="1000"/>
      <c r="AC71" s="1000"/>
      <c r="AD71" s="1000"/>
      <c r="AE71" s="1000"/>
      <c r="AF71" s="1000">
        <v>70</v>
      </c>
      <c r="AG71" s="1000"/>
      <c r="AH71" s="1000"/>
      <c r="AI71" s="1000"/>
      <c r="AJ71" s="1000"/>
      <c r="AK71" s="1000" t="s">
        <v>488</v>
      </c>
      <c r="AL71" s="1000"/>
      <c r="AM71" s="1000"/>
      <c r="AN71" s="1000"/>
      <c r="AO71" s="1000"/>
      <c r="AP71" s="1000">
        <v>74</v>
      </c>
      <c r="AQ71" s="1000"/>
      <c r="AR71" s="1000"/>
      <c r="AS71" s="1000"/>
      <c r="AT71" s="1000"/>
      <c r="AU71" s="1000">
        <v>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3084</v>
      </c>
      <c r="R72" s="1000"/>
      <c r="S72" s="1000"/>
      <c r="T72" s="1000"/>
      <c r="U72" s="1000"/>
      <c r="V72" s="1000">
        <v>3035</v>
      </c>
      <c r="W72" s="1000"/>
      <c r="X72" s="1000"/>
      <c r="Y72" s="1000"/>
      <c r="Z72" s="1000"/>
      <c r="AA72" s="1000">
        <v>49</v>
      </c>
      <c r="AB72" s="1000"/>
      <c r="AC72" s="1000"/>
      <c r="AD72" s="1000"/>
      <c r="AE72" s="1000"/>
      <c r="AF72" s="1000">
        <v>49</v>
      </c>
      <c r="AG72" s="1000"/>
      <c r="AH72" s="1000"/>
      <c r="AI72" s="1000"/>
      <c r="AJ72" s="1000"/>
      <c r="AK72" s="1000">
        <v>89</v>
      </c>
      <c r="AL72" s="1000"/>
      <c r="AM72" s="1000"/>
      <c r="AN72" s="1000"/>
      <c r="AO72" s="1000"/>
      <c r="AP72" s="1000">
        <v>1904</v>
      </c>
      <c r="AQ72" s="1000"/>
      <c r="AR72" s="1000"/>
      <c r="AS72" s="1000"/>
      <c r="AT72" s="1000"/>
      <c r="AU72" s="1000" t="s">
        <v>488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4056</v>
      </c>
      <c r="R73" s="1000"/>
      <c r="S73" s="1000"/>
      <c r="T73" s="1000"/>
      <c r="U73" s="1000"/>
      <c r="V73" s="1000">
        <v>4032</v>
      </c>
      <c r="W73" s="1000"/>
      <c r="X73" s="1000"/>
      <c r="Y73" s="1000"/>
      <c r="Z73" s="1000"/>
      <c r="AA73" s="1000">
        <v>24</v>
      </c>
      <c r="AB73" s="1000"/>
      <c r="AC73" s="1000"/>
      <c r="AD73" s="1000"/>
      <c r="AE73" s="1000"/>
      <c r="AF73" s="1000">
        <v>23</v>
      </c>
      <c r="AG73" s="1000"/>
      <c r="AH73" s="1000"/>
      <c r="AI73" s="1000"/>
      <c r="AJ73" s="1000"/>
      <c r="AK73" s="1000">
        <v>155</v>
      </c>
      <c r="AL73" s="1000"/>
      <c r="AM73" s="1000"/>
      <c r="AN73" s="1000"/>
      <c r="AO73" s="1000"/>
      <c r="AP73" s="1000">
        <v>2408</v>
      </c>
      <c r="AQ73" s="1000"/>
      <c r="AR73" s="1000"/>
      <c r="AS73" s="1000"/>
      <c r="AT73" s="1000"/>
      <c r="AU73" s="1000">
        <v>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178</v>
      </c>
      <c r="R74" s="1000"/>
      <c r="S74" s="1000"/>
      <c r="T74" s="1000"/>
      <c r="U74" s="1000"/>
      <c r="V74" s="1000">
        <v>169</v>
      </c>
      <c r="W74" s="1000"/>
      <c r="X74" s="1000"/>
      <c r="Y74" s="1000"/>
      <c r="Z74" s="1000"/>
      <c r="AA74" s="1000">
        <v>9</v>
      </c>
      <c r="AB74" s="1000"/>
      <c r="AC74" s="1000"/>
      <c r="AD74" s="1000"/>
      <c r="AE74" s="1000"/>
      <c r="AF74" s="1000">
        <v>9</v>
      </c>
      <c r="AG74" s="1000"/>
      <c r="AH74" s="1000"/>
      <c r="AI74" s="1000"/>
      <c r="AJ74" s="1000"/>
      <c r="AK74" s="1000" t="s">
        <v>488</v>
      </c>
      <c r="AL74" s="1000"/>
      <c r="AM74" s="1000"/>
      <c r="AN74" s="1000"/>
      <c r="AO74" s="1000"/>
      <c r="AP74" s="1000" t="s">
        <v>488</v>
      </c>
      <c r="AQ74" s="1000"/>
      <c r="AR74" s="1000"/>
      <c r="AS74" s="1000"/>
      <c r="AT74" s="1000"/>
      <c r="AU74" s="1000" t="s">
        <v>488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357</v>
      </c>
      <c r="R75" s="1008"/>
      <c r="S75" s="1008"/>
      <c r="T75" s="1008"/>
      <c r="U75" s="1009"/>
      <c r="V75" s="1010">
        <v>280</v>
      </c>
      <c r="W75" s="1008"/>
      <c r="X75" s="1008"/>
      <c r="Y75" s="1008"/>
      <c r="Z75" s="1009"/>
      <c r="AA75" s="1010">
        <v>77</v>
      </c>
      <c r="AB75" s="1008"/>
      <c r="AC75" s="1008"/>
      <c r="AD75" s="1008"/>
      <c r="AE75" s="1009"/>
      <c r="AF75" s="1010">
        <v>77</v>
      </c>
      <c r="AG75" s="1008"/>
      <c r="AH75" s="1008"/>
      <c r="AI75" s="1008"/>
      <c r="AJ75" s="1009"/>
      <c r="AK75" s="1010">
        <v>4</v>
      </c>
      <c r="AL75" s="1008"/>
      <c r="AM75" s="1008"/>
      <c r="AN75" s="1008"/>
      <c r="AO75" s="1009"/>
      <c r="AP75" s="1010" t="s">
        <v>488</v>
      </c>
      <c r="AQ75" s="1008"/>
      <c r="AR75" s="1008"/>
      <c r="AS75" s="1008"/>
      <c r="AT75" s="1009"/>
      <c r="AU75" s="1010" t="s">
        <v>488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504</v>
      </c>
      <c r="R76" s="1008"/>
      <c r="S76" s="1008"/>
      <c r="T76" s="1008"/>
      <c r="U76" s="1009"/>
      <c r="V76" s="1010">
        <v>471</v>
      </c>
      <c r="W76" s="1008"/>
      <c r="X76" s="1008"/>
      <c r="Y76" s="1008"/>
      <c r="Z76" s="1009"/>
      <c r="AA76" s="1010">
        <v>33</v>
      </c>
      <c r="AB76" s="1008"/>
      <c r="AC76" s="1008"/>
      <c r="AD76" s="1008"/>
      <c r="AE76" s="1009"/>
      <c r="AF76" s="1010">
        <v>33</v>
      </c>
      <c r="AG76" s="1008"/>
      <c r="AH76" s="1008"/>
      <c r="AI76" s="1008"/>
      <c r="AJ76" s="1009"/>
      <c r="AK76" s="1010">
        <v>20</v>
      </c>
      <c r="AL76" s="1008"/>
      <c r="AM76" s="1008"/>
      <c r="AN76" s="1008"/>
      <c r="AO76" s="1009"/>
      <c r="AP76" s="1010" t="s">
        <v>488</v>
      </c>
      <c r="AQ76" s="1008"/>
      <c r="AR76" s="1008"/>
      <c r="AS76" s="1008"/>
      <c r="AT76" s="1009"/>
      <c r="AU76" s="1010" t="s">
        <v>488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162336</v>
      </c>
      <c r="R77" s="1008"/>
      <c r="S77" s="1008"/>
      <c r="T77" s="1008"/>
      <c r="U77" s="1009"/>
      <c r="V77" s="1010">
        <v>158133</v>
      </c>
      <c r="W77" s="1008"/>
      <c r="X77" s="1008"/>
      <c r="Y77" s="1008"/>
      <c r="Z77" s="1009"/>
      <c r="AA77" s="1010">
        <v>4203</v>
      </c>
      <c r="AB77" s="1008"/>
      <c r="AC77" s="1008"/>
      <c r="AD77" s="1008"/>
      <c r="AE77" s="1009"/>
      <c r="AF77" s="1010">
        <v>4199</v>
      </c>
      <c r="AG77" s="1008"/>
      <c r="AH77" s="1008"/>
      <c r="AI77" s="1008"/>
      <c r="AJ77" s="1009"/>
      <c r="AK77" s="1010">
        <v>2277</v>
      </c>
      <c r="AL77" s="1008"/>
      <c r="AM77" s="1008"/>
      <c r="AN77" s="1008"/>
      <c r="AO77" s="1009"/>
      <c r="AP77" s="1010" t="s">
        <v>488</v>
      </c>
      <c r="AQ77" s="1008"/>
      <c r="AR77" s="1008"/>
      <c r="AS77" s="1008"/>
      <c r="AT77" s="1009"/>
      <c r="AU77" s="1010" t="s">
        <v>488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6390</v>
      </c>
      <c r="AG88" s="988"/>
      <c r="AH88" s="988"/>
      <c r="AI88" s="988"/>
      <c r="AJ88" s="988"/>
      <c r="AK88" s="992"/>
      <c r="AL88" s="992"/>
      <c r="AM88" s="992"/>
      <c r="AN88" s="992"/>
      <c r="AO88" s="992"/>
      <c r="AP88" s="988">
        <v>7657</v>
      </c>
      <c r="AQ88" s="988"/>
      <c r="AR88" s="988"/>
      <c r="AS88" s="988"/>
      <c r="AT88" s="988"/>
      <c r="AU88" s="988">
        <v>1140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20</v>
      </c>
      <c r="CX102" s="980"/>
      <c r="CY102" s="980"/>
      <c r="CZ102" s="980"/>
      <c r="DA102" s="981"/>
      <c r="DB102" s="979">
        <v>110</v>
      </c>
      <c r="DC102" s="980"/>
      <c r="DD102" s="980"/>
      <c r="DE102" s="980"/>
      <c r="DF102" s="981"/>
      <c r="DG102" s="979" t="s">
        <v>488</v>
      </c>
      <c r="DH102" s="980"/>
      <c r="DI102" s="980"/>
      <c r="DJ102" s="980"/>
      <c r="DK102" s="981"/>
      <c r="DL102" s="979">
        <v>148</v>
      </c>
      <c r="DM102" s="980"/>
      <c r="DN102" s="980"/>
      <c r="DO102" s="980"/>
      <c r="DP102" s="981"/>
      <c r="DQ102" s="979">
        <v>57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987655</v>
      </c>
      <c r="AB110" s="916"/>
      <c r="AC110" s="916"/>
      <c r="AD110" s="916"/>
      <c r="AE110" s="917"/>
      <c r="AF110" s="918">
        <v>861949</v>
      </c>
      <c r="AG110" s="916"/>
      <c r="AH110" s="916"/>
      <c r="AI110" s="916"/>
      <c r="AJ110" s="917"/>
      <c r="AK110" s="918">
        <v>771801</v>
      </c>
      <c r="AL110" s="916"/>
      <c r="AM110" s="916"/>
      <c r="AN110" s="916"/>
      <c r="AO110" s="917"/>
      <c r="AP110" s="919">
        <v>23.7</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9413283</v>
      </c>
      <c r="BR110" s="863"/>
      <c r="BS110" s="863"/>
      <c r="BT110" s="863"/>
      <c r="BU110" s="863"/>
      <c r="BV110" s="863">
        <v>8966276</v>
      </c>
      <c r="BW110" s="863"/>
      <c r="BX110" s="863"/>
      <c r="BY110" s="863"/>
      <c r="BZ110" s="863"/>
      <c r="CA110" s="863">
        <v>8519122</v>
      </c>
      <c r="CB110" s="863"/>
      <c r="CC110" s="863"/>
      <c r="CD110" s="863"/>
      <c r="CE110" s="863"/>
      <c r="CF110" s="887">
        <v>261.10000000000002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2929884</v>
      </c>
      <c r="BR112" s="835"/>
      <c r="BS112" s="835"/>
      <c r="BT112" s="835"/>
      <c r="BU112" s="835"/>
      <c r="BV112" s="835">
        <v>2813165</v>
      </c>
      <c r="BW112" s="835"/>
      <c r="BX112" s="835"/>
      <c r="BY112" s="835"/>
      <c r="BZ112" s="835"/>
      <c r="CA112" s="835">
        <v>2755572</v>
      </c>
      <c r="CB112" s="835"/>
      <c r="CC112" s="835"/>
      <c r="CD112" s="835"/>
      <c r="CE112" s="835"/>
      <c r="CF112" s="896">
        <v>84.5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204545</v>
      </c>
      <c r="AB113" s="944"/>
      <c r="AC113" s="944"/>
      <c r="AD113" s="944"/>
      <c r="AE113" s="945"/>
      <c r="AF113" s="946">
        <v>208278</v>
      </c>
      <c r="AG113" s="944"/>
      <c r="AH113" s="944"/>
      <c r="AI113" s="944"/>
      <c r="AJ113" s="945"/>
      <c r="AK113" s="946">
        <v>197831</v>
      </c>
      <c r="AL113" s="944"/>
      <c r="AM113" s="944"/>
      <c r="AN113" s="944"/>
      <c r="AO113" s="945"/>
      <c r="AP113" s="947">
        <v>6.1</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1391376</v>
      </c>
      <c r="BR113" s="835"/>
      <c r="BS113" s="835"/>
      <c r="BT113" s="835"/>
      <c r="BU113" s="835"/>
      <c r="BV113" s="835">
        <v>1251794</v>
      </c>
      <c r="BW113" s="835"/>
      <c r="BX113" s="835"/>
      <c r="BY113" s="835"/>
      <c r="BZ113" s="835"/>
      <c r="CA113" s="835">
        <v>1140073</v>
      </c>
      <c r="CB113" s="835"/>
      <c r="CC113" s="835"/>
      <c r="CD113" s="835"/>
      <c r="CE113" s="835"/>
      <c r="CF113" s="896">
        <v>34.9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162756</v>
      </c>
      <c r="AB114" s="798"/>
      <c r="AC114" s="798"/>
      <c r="AD114" s="798"/>
      <c r="AE114" s="799"/>
      <c r="AF114" s="800">
        <v>153557</v>
      </c>
      <c r="AG114" s="798"/>
      <c r="AH114" s="798"/>
      <c r="AI114" s="798"/>
      <c r="AJ114" s="799"/>
      <c r="AK114" s="800">
        <v>146756</v>
      </c>
      <c r="AL114" s="798"/>
      <c r="AM114" s="798"/>
      <c r="AN114" s="798"/>
      <c r="AO114" s="799"/>
      <c r="AP114" s="845">
        <v>4.5</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784740</v>
      </c>
      <c r="BR114" s="835"/>
      <c r="BS114" s="835"/>
      <c r="BT114" s="835"/>
      <c r="BU114" s="835"/>
      <c r="BV114" s="835">
        <v>689932</v>
      </c>
      <c r="BW114" s="835"/>
      <c r="BX114" s="835"/>
      <c r="BY114" s="835"/>
      <c r="BZ114" s="835"/>
      <c r="CA114" s="835">
        <v>611710</v>
      </c>
      <c r="CB114" s="835"/>
      <c r="CC114" s="835"/>
      <c r="CD114" s="835"/>
      <c r="CE114" s="835"/>
      <c r="CF114" s="896">
        <v>18.7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190</v>
      </c>
      <c r="AB115" s="944"/>
      <c r="AC115" s="944"/>
      <c r="AD115" s="944"/>
      <c r="AE115" s="945"/>
      <c r="AF115" s="946">
        <v>106</v>
      </c>
      <c r="AG115" s="944"/>
      <c r="AH115" s="944"/>
      <c r="AI115" s="944"/>
      <c r="AJ115" s="945"/>
      <c r="AK115" s="946">
        <v>100</v>
      </c>
      <c r="AL115" s="944"/>
      <c r="AM115" s="944"/>
      <c r="AN115" s="944"/>
      <c r="AO115" s="945"/>
      <c r="AP115" s="947">
        <v>0</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90695</v>
      </c>
      <c r="BR115" s="835"/>
      <c r="BS115" s="835"/>
      <c r="BT115" s="835"/>
      <c r="BU115" s="835"/>
      <c r="BV115" s="835">
        <v>76305</v>
      </c>
      <c r="BW115" s="835"/>
      <c r="BX115" s="835"/>
      <c r="BY115" s="835"/>
      <c r="BZ115" s="835"/>
      <c r="CA115" s="835">
        <v>57217</v>
      </c>
      <c r="CB115" s="835"/>
      <c r="CC115" s="835"/>
      <c r="CD115" s="835"/>
      <c r="CE115" s="835"/>
      <c r="CF115" s="896">
        <v>1.8</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1355146</v>
      </c>
      <c r="AB117" s="930"/>
      <c r="AC117" s="930"/>
      <c r="AD117" s="930"/>
      <c r="AE117" s="931"/>
      <c r="AF117" s="932">
        <v>1223890</v>
      </c>
      <c r="AG117" s="930"/>
      <c r="AH117" s="930"/>
      <c r="AI117" s="930"/>
      <c r="AJ117" s="931"/>
      <c r="AK117" s="932">
        <v>1116488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435</v>
      </c>
      <c r="BR118" s="866"/>
      <c r="BS118" s="866"/>
      <c r="BT118" s="866"/>
      <c r="BU118" s="866"/>
      <c r="BV118" s="866" t="s">
        <v>435</v>
      </c>
      <c r="BW118" s="866"/>
      <c r="BX118" s="866"/>
      <c r="BY118" s="866"/>
      <c r="BZ118" s="866"/>
      <c r="CA118" s="866" t="s">
        <v>435</v>
      </c>
      <c r="CB118" s="866"/>
      <c r="CC118" s="866"/>
      <c r="CD118" s="866"/>
      <c r="CE118" s="866"/>
      <c r="CF118" s="896" t="s">
        <v>435</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435</v>
      </c>
      <c r="DH118" s="798"/>
      <c r="DI118" s="798"/>
      <c r="DJ118" s="798"/>
      <c r="DK118" s="799"/>
      <c r="DL118" s="800" t="s">
        <v>435</v>
      </c>
      <c r="DM118" s="798"/>
      <c r="DN118" s="798"/>
      <c r="DO118" s="798"/>
      <c r="DP118" s="799"/>
      <c r="DQ118" s="800" t="s">
        <v>435</v>
      </c>
      <c r="DR118" s="798"/>
      <c r="DS118" s="798"/>
      <c r="DT118" s="798"/>
      <c r="DU118" s="799"/>
      <c r="DV118" s="845" t="s">
        <v>435</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435</v>
      </c>
      <c r="AB119" s="916"/>
      <c r="AC119" s="916"/>
      <c r="AD119" s="916"/>
      <c r="AE119" s="917"/>
      <c r="AF119" s="918" t="s">
        <v>435</v>
      </c>
      <c r="AG119" s="916"/>
      <c r="AH119" s="916"/>
      <c r="AI119" s="916"/>
      <c r="AJ119" s="917"/>
      <c r="AK119" s="918" t="s">
        <v>435</v>
      </c>
      <c r="AL119" s="916"/>
      <c r="AM119" s="916"/>
      <c r="AN119" s="916"/>
      <c r="AO119" s="917"/>
      <c r="AP119" s="919" t="s">
        <v>435</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14609978</v>
      </c>
      <c r="BR119" s="866"/>
      <c r="BS119" s="866"/>
      <c r="BT119" s="866"/>
      <c r="BU119" s="866"/>
      <c r="BV119" s="866">
        <v>13797472</v>
      </c>
      <c r="BW119" s="866"/>
      <c r="BX119" s="866"/>
      <c r="BY119" s="866"/>
      <c r="BZ119" s="866"/>
      <c r="CA119" s="866">
        <v>13083694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435</v>
      </c>
      <c r="DH119" s="781"/>
      <c r="DI119" s="781"/>
      <c r="DJ119" s="781"/>
      <c r="DK119" s="782"/>
      <c r="DL119" s="783" t="s">
        <v>435</v>
      </c>
      <c r="DM119" s="781"/>
      <c r="DN119" s="781"/>
      <c r="DO119" s="781"/>
      <c r="DP119" s="782"/>
      <c r="DQ119" s="783" t="s">
        <v>435</v>
      </c>
      <c r="DR119" s="781"/>
      <c r="DS119" s="781"/>
      <c r="DT119" s="781"/>
      <c r="DU119" s="782"/>
      <c r="DV119" s="869" t="s">
        <v>435</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435</v>
      </c>
      <c r="AB120" s="798"/>
      <c r="AC120" s="798"/>
      <c r="AD120" s="798"/>
      <c r="AE120" s="799"/>
      <c r="AF120" s="800" t="s">
        <v>435</v>
      </c>
      <c r="AG120" s="798"/>
      <c r="AH120" s="798"/>
      <c r="AI120" s="798"/>
      <c r="AJ120" s="799"/>
      <c r="AK120" s="800" t="s">
        <v>435</v>
      </c>
      <c r="AL120" s="798"/>
      <c r="AM120" s="798"/>
      <c r="AN120" s="798"/>
      <c r="AO120" s="799"/>
      <c r="AP120" s="845" t="s">
        <v>435</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700568</v>
      </c>
      <c r="BR120" s="863"/>
      <c r="BS120" s="863"/>
      <c r="BT120" s="863"/>
      <c r="BU120" s="863"/>
      <c r="BV120" s="863">
        <v>1161365</v>
      </c>
      <c r="BW120" s="863"/>
      <c r="BX120" s="863"/>
      <c r="BY120" s="863"/>
      <c r="BZ120" s="863"/>
      <c r="CA120" s="863">
        <v>1398090</v>
      </c>
      <c r="CB120" s="863"/>
      <c r="CC120" s="863"/>
      <c r="CD120" s="863"/>
      <c r="CE120" s="863"/>
      <c r="CF120" s="887">
        <v>42.9</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2811021</v>
      </c>
      <c r="DH120" s="863"/>
      <c r="DI120" s="863"/>
      <c r="DJ120" s="863"/>
      <c r="DK120" s="863"/>
      <c r="DL120" s="863">
        <v>2732988</v>
      </c>
      <c r="DM120" s="863"/>
      <c r="DN120" s="863"/>
      <c r="DO120" s="863"/>
      <c r="DP120" s="863"/>
      <c r="DQ120" s="863">
        <v>2691506</v>
      </c>
      <c r="DR120" s="863"/>
      <c r="DS120" s="863"/>
      <c r="DT120" s="863"/>
      <c r="DU120" s="863"/>
      <c r="DV120" s="864">
        <v>82.5</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435</v>
      </c>
      <c r="AB121" s="798"/>
      <c r="AC121" s="798"/>
      <c r="AD121" s="798"/>
      <c r="AE121" s="799"/>
      <c r="AF121" s="800" t="s">
        <v>435</v>
      </c>
      <c r="AG121" s="798"/>
      <c r="AH121" s="798"/>
      <c r="AI121" s="798"/>
      <c r="AJ121" s="799"/>
      <c r="AK121" s="800" t="s">
        <v>435</v>
      </c>
      <c r="AL121" s="798"/>
      <c r="AM121" s="798"/>
      <c r="AN121" s="798"/>
      <c r="AO121" s="799"/>
      <c r="AP121" s="845" t="s">
        <v>435</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228182</v>
      </c>
      <c r="BR121" s="835"/>
      <c r="BS121" s="835"/>
      <c r="BT121" s="835"/>
      <c r="BU121" s="835"/>
      <c r="BV121" s="835">
        <v>215244</v>
      </c>
      <c r="BW121" s="835"/>
      <c r="BX121" s="835"/>
      <c r="BY121" s="835"/>
      <c r="BZ121" s="835"/>
      <c r="CA121" s="835">
        <v>212889</v>
      </c>
      <c r="CB121" s="835"/>
      <c r="CC121" s="835"/>
      <c r="CD121" s="835"/>
      <c r="CE121" s="835"/>
      <c r="CF121" s="896">
        <v>6.5</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118863</v>
      </c>
      <c r="DH121" s="835"/>
      <c r="DI121" s="835"/>
      <c r="DJ121" s="835"/>
      <c r="DK121" s="835"/>
      <c r="DL121" s="835">
        <v>80177</v>
      </c>
      <c r="DM121" s="835"/>
      <c r="DN121" s="835"/>
      <c r="DO121" s="835"/>
      <c r="DP121" s="835"/>
      <c r="DQ121" s="835">
        <v>64066</v>
      </c>
      <c r="DR121" s="835"/>
      <c r="DS121" s="835"/>
      <c r="DT121" s="835"/>
      <c r="DU121" s="835"/>
      <c r="DV121" s="812">
        <v>2</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435</v>
      </c>
      <c r="AB122" s="798"/>
      <c r="AC122" s="798"/>
      <c r="AD122" s="798"/>
      <c r="AE122" s="799"/>
      <c r="AF122" s="800" t="s">
        <v>435</v>
      </c>
      <c r="AG122" s="798"/>
      <c r="AH122" s="798"/>
      <c r="AI122" s="798"/>
      <c r="AJ122" s="799"/>
      <c r="AK122" s="800" t="s">
        <v>435</v>
      </c>
      <c r="AL122" s="798"/>
      <c r="AM122" s="798"/>
      <c r="AN122" s="798"/>
      <c r="AO122" s="799"/>
      <c r="AP122" s="845" t="s">
        <v>435</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5567412</v>
      </c>
      <c r="BR122" s="866"/>
      <c r="BS122" s="866"/>
      <c r="BT122" s="866"/>
      <c r="BU122" s="866"/>
      <c r="BV122" s="866">
        <v>5377116</v>
      </c>
      <c r="BW122" s="866"/>
      <c r="BX122" s="866"/>
      <c r="BY122" s="866"/>
      <c r="BZ122" s="866"/>
      <c r="CA122" s="866">
        <v>5166343</v>
      </c>
      <c r="CB122" s="866"/>
      <c r="CC122" s="866"/>
      <c r="CD122" s="866"/>
      <c r="CE122" s="866"/>
      <c r="CF122" s="867">
        <v>158.4</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t="s">
        <v>448</v>
      </c>
      <c r="DH122" s="835"/>
      <c r="DI122" s="835"/>
      <c r="DJ122" s="835"/>
      <c r="DK122" s="835"/>
      <c r="DL122" s="835" t="s">
        <v>448</v>
      </c>
      <c r="DM122" s="835"/>
      <c r="DN122" s="835"/>
      <c r="DO122" s="835"/>
      <c r="DP122" s="835"/>
      <c r="DQ122" s="835" t="s">
        <v>448</v>
      </c>
      <c r="DR122" s="835"/>
      <c r="DS122" s="835"/>
      <c r="DT122" s="835"/>
      <c r="DU122" s="835"/>
      <c r="DV122" s="812" t="s">
        <v>448</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448</v>
      </c>
      <c r="AB123" s="798"/>
      <c r="AC123" s="798"/>
      <c r="AD123" s="798"/>
      <c r="AE123" s="799"/>
      <c r="AF123" s="800" t="s">
        <v>448</v>
      </c>
      <c r="AG123" s="798"/>
      <c r="AH123" s="798"/>
      <c r="AI123" s="798"/>
      <c r="AJ123" s="799"/>
      <c r="AK123" s="800" t="s">
        <v>448</v>
      </c>
      <c r="AL123" s="798"/>
      <c r="AM123" s="798"/>
      <c r="AN123" s="798"/>
      <c r="AO123" s="799"/>
      <c r="AP123" s="845" t="s">
        <v>448</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6496162</v>
      </c>
      <c r="BR123" s="854"/>
      <c r="BS123" s="854"/>
      <c r="BT123" s="854"/>
      <c r="BU123" s="854"/>
      <c r="BV123" s="854">
        <v>6753725</v>
      </c>
      <c r="BW123" s="854"/>
      <c r="BX123" s="854"/>
      <c r="BY123" s="854"/>
      <c r="BZ123" s="854"/>
      <c r="CA123" s="854">
        <v>6777322</v>
      </c>
      <c r="CB123" s="854"/>
      <c r="CC123" s="854"/>
      <c r="CD123" s="854"/>
      <c r="CE123" s="854"/>
      <c r="CF123" s="764"/>
      <c r="CG123" s="765"/>
      <c r="CH123" s="765"/>
      <c r="CI123" s="765"/>
      <c r="CJ123" s="855"/>
      <c r="CK123" s="890"/>
      <c r="CL123" s="876"/>
      <c r="CM123" s="876"/>
      <c r="CN123" s="876"/>
      <c r="CO123" s="877"/>
      <c r="CP123" s="856" t="s">
        <v>450</v>
      </c>
      <c r="CQ123" s="857"/>
      <c r="CR123" s="857"/>
      <c r="CS123" s="857"/>
      <c r="CT123" s="857"/>
      <c r="CU123" s="857"/>
      <c r="CV123" s="857"/>
      <c r="CW123" s="857"/>
      <c r="CX123" s="857"/>
      <c r="CY123" s="857"/>
      <c r="CZ123" s="857"/>
      <c r="DA123" s="857"/>
      <c r="DB123" s="857"/>
      <c r="DC123" s="857"/>
      <c r="DD123" s="857"/>
      <c r="DE123" s="857"/>
      <c r="DF123" s="858"/>
      <c r="DG123" s="797" t="s">
        <v>435</v>
      </c>
      <c r="DH123" s="798"/>
      <c r="DI123" s="798"/>
      <c r="DJ123" s="798"/>
      <c r="DK123" s="799"/>
      <c r="DL123" s="800" t="s">
        <v>435</v>
      </c>
      <c r="DM123" s="798"/>
      <c r="DN123" s="798"/>
      <c r="DO123" s="798"/>
      <c r="DP123" s="799"/>
      <c r="DQ123" s="800" t="s">
        <v>435</v>
      </c>
      <c r="DR123" s="798"/>
      <c r="DS123" s="798"/>
      <c r="DT123" s="798"/>
      <c r="DU123" s="799"/>
      <c r="DV123" s="845" t="s">
        <v>435</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435</v>
      </c>
      <c r="AB124" s="798"/>
      <c r="AC124" s="798"/>
      <c r="AD124" s="798"/>
      <c r="AE124" s="799"/>
      <c r="AF124" s="800" t="s">
        <v>435</v>
      </c>
      <c r="AG124" s="798"/>
      <c r="AH124" s="798"/>
      <c r="AI124" s="798"/>
      <c r="AJ124" s="799"/>
      <c r="AK124" s="800" t="s">
        <v>435</v>
      </c>
      <c r="AL124" s="798"/>
      <c r="AM124" s="798"/>
      <c r="AN124" s="798"/>
      <c r="AO124" s="799"/>
      <c r="AP124" s="845" t="s">
        <v>435</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256.8</v>
      </c>
      <c r="BR124" s="852"/>
      <c r="BS124" s="852"/>
      <c r="BT124" s="852"/>
      <c r="BU124" s="852"/>
      <c r="BV124" s="852">
        <v>214.2</v>
      </c>
      <c r="BW124" s="852"/>
      <c r="BX124" s="852"/>
      <c r="BY124" s="852"/>
      <c r="BZ124" s="852"/>
      <c r="CA124" s="852">
        <v>193.3</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v>90695</v>
      </c>
      <c r="DH126" s="835"/>
      <c r="DI126" s="835"/>
      <c r="DJ126" s="835"/>
      <c r="DK126" s="835"/>
      <c r="DL126" s="835">
        <v>76305</v>
      </c>
      <c r="DM126" s="835"/>
      <c r="DN126" s="835"/>
      <c r="DO126" s="835"/>
      <c r="DP126" s="835"/>
      <c r="DQ126" s="835">
        <v>57217</v>
      </c>
      <c r="DR126" s="835"/>
      <c r="DS126" s="835"/>
      <c r="DT126" s="835"/>
      <c r="DU126" s="835"/>
      <c r="DV126" s="812">
        <v>1.8</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190</v>
      </c>
      <c r="AB127" s="798"/>
      <c r="AC127" s="798"/>
      <c r="AD127" s="798"/>
      <c r="AE127" s="799"/>
      <c r="AF127" s="800">
        <v>106</v>
      </c>
      <c r="AG127" s="798"/>
      <c r="AH127" s="798"/>
      <c r="AI127" s="798"/>
      <c r="AJ127" s="799"/>
      <c r="AK127" s="800">
        <v>100</v>
      </c>
      <c r="AL127" s="798"/>
      <c r="AM127" s="798"/>
      <c r="AN127" s="798"/>
      <c r="AO127" s="799"/>
      <c r="AP127" s="845">
        <v>0</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46524</v>
      </c>
      <c r="AB128" s="819"/>
      <c r="AC128" s="819"/>
      <c r="AD128" s="819"/>
      <c r="AE128" s="820"/>
      <c r="AF128" s="821">
        <v>14948</v>
      </c>
      <c r="AG128" s="819"/>
      <c r="AH128" s="819"/>
      <c r="AI128" s="819"/>
      <c r="AJ128" s="820"/>
      <c r="AK128" s="821">
        <v>14620</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435</v>
      </c>
      <c r="DH128" s="809"/>
      <c r="DI128" s="809"/>
      <c r="DJ128" s="809"/>
      <c r="DK128" s="809"/>
      <c r="DL128" s="809" t="s">
        <v>435</v>
      </c>
      <c r="DM128" s="809"/>
      <c r="DN128" s="809"/>
      <c r="DO128" s="809"/>
      <c r="DP128" s="809"/>
      <c r="DQ128" s="809" t="s">
        <v>435</v>
      </c>
      <c r="DR128" s="809"/>
      <c r="DS128" s="809"/>
      <c r="DT128" s="809"/>
      <c r="DU128" s="809"/>
      <c r="DV128" s="810" t="s">
        <v>435</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3754846</v>
      </c>
      <c r="AB129" s="798"/>
      <c r="AC129" s="798"/>
      <c r="AD129" s="798"/>
      <c r="AE129" s="799"/>
      <c r="AF129" s="800">
        <v>3846031</v>
      </c>
      <c r="AG129" s="798"/>
      <c r="AH129" s="798"/>
      <c r="AI129" s="798"/>
      <c r="AJ129" s="799"/>
      <c r="AK129" s="800">
        <v>3750693</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435</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595575</v>
      </c>
      <c r="AB130" s="798"/>
      <c r="AC130" s="798"/>
      <c r="AD130" s="798"/>
      <c r="AE130" s="799"/>
      <c r="AF130" s="800">
        <v>559158</v>
      </c>
      <c r="AG130" s="798"/>
      <c r="AH130" s="798"/>
      <c r="AI130" s="798"/>
      <c r="AJ130" s="799"/>
      <c r="AK130" s="800">
        <v>488235</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20.3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3159271</v>
      </c>
      <c r="AB131" s="781"/>
      <c r="AC131" s="781"/>
      <c r="AD131" s="781"/>
      <c r="AE131" s="782"/>
      <c r="AF131" s="783">
        <v>3286873</v>
      </c>
      <c r="AG131" s="781"/>
      <c r="AH131" s="781"/>
      <c r="AI131" s="781"/>
      <c r="AJ131" s="782"/>
      <c r="AK131" s="783">
        <v>3262458</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193.3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22.569985290000002</v>
      </c>
      <c r="AB132" s="761"/>
      <c r="AC132" s="761"/>
      <c r="AD132" s="761"/>
      <c r="AE132" s="762"/>
      <c r="AF132" s="763">
        <v>19.76906318</v>
      </c>
      <c r="AG132" s="761"/>
      <c r="AH132" s="761"/>
      <c r="AI132" s="761"/>
      <c r="AJ132" s="762"/>
      <c r="AK132" s="763">
        <v>18.80891647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22.4</v>
      </c>
      <c r="AB133" s="740"/>
      <c r="AC133" s="740"/>
      <c r="AD133" s="740"/>
      <c r="AE133" s="741"/>
      <c r="AF133" s="739">
        <v>21.5</v>
      </c>
      <c r="AG133" s="740"/>
      <c r="AH133" s="740"/>
      <c r="AI133" s="740"/>
      <c r="AJ133" s="741"/>
      <c r="AK133" s="739">
        <v>20.3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673425</v>
      </c>
      <c r="L9" s="266">
        <v>66941</v>
      </c>
      <c r="M9" s="267">
        <v>134601</v>
      </c>
      <c r="N9" s="268">
        <v>-50.3</v>
      </c>
    </row>
    <row r="10" spans="1:16" x14ac:dyDescent="0.15">
      <c r="A10" s="250"/>
      <c r="B10" s="246"/>
      <c r="C10" s="246"/>
      <c r="D10" s="246"/>
      <c r="E10" s="246"/>
      <c r="F10" s="246"/>
      <c r="G10" s="1166" t="s">
        <v>484</v>
      </c>
      <c r="H10" s="1167"/>
      <c r="I10" s="1167"/>
      <c r="J10" s="1168"/>
      <c r="K10" s="269">
        <v>64197</v>
      </c>
      <c r="L10" s="270">
        <v>6381</v>
      </c>
      <c r="M10" s="271">
        <v>15652</v>
      </c>
      <c r="N10" s="272">
        <v>-59.2</v>
      </c>
    </row>
    <row r="11" spans="1:16" ht="13.5" customHeight="1" x14ac:dyDescent="0.15">
      <c r="A11" s="250"/>
      <c r="B11" s="246"/>
      <c r="C11" s="246"/>
      <c r="D11" s="246"/>
      <c r="E11" s="246"/>
      <c r="F11" s="246"/>
      <c r="G11" s="1166" t="s">
        <v>485</v>
      </c>
      <c r="H11" s="1167"/>
      <c r="I11" s="1167"/>
      <c r="J11" s="1168"/>
      <c r="K11" s="269">
        <v>162238</v>
      </c>
      <c r="L11" s="270">
        <v>16127</v>
      </c>
      <c r="M11" s="271">
        <v>22688</v>
      </c>
      <c r="N11" s="272">
        <v>-28.9</v>
      </c>
    </row>
    <row r="12" spans="1:16" ht="13.5" customHeight="1" x14ac:dyDescent="0.15">
      <c r="A12" s="250"/>
      <c r="B12" s="246"/>
      <c r="C12" s="246"/>
      <c r="D12" s="246"/>
      <c r="E12" s="246"/>
      <c r="F12" s="246"/>
      <c r="G12" s="1166" t="s">
        <v>486</v>
      </c>
      <c r="H12" s="1167"/>
      <c r="I12" s="1167"/>
      <c r="J12" s="1168"/>
      <c r="K12" s="269">
        <v>20369</v>
      </c>
      <c r="L12" s="270">
        <v>2025</v>
      </c>
      <c r="M12" s="271">
        <v>3308</v>
      </c>
      <c r="N12" s="272">
        <v>-38.799999999999997</v>
      </c>
    </row>
    <row r="13" spans="1:16" ht="13.5" customHeight="1" x14ac:dyDescent="0.15">
      <c r="A13" s="250"/>
      <c r="B13" s="246"/>
      <c r="C13" s="246"/>
      <c r="D13" s="246"/>
      <c r="E13" s="246"/>
      <c r="F13" s="246"/>
      <c r="G13" s="1166" t="s">
        <v>487</v>
      </c>
      <c r="H13" s="1167"/>
      <c r="I13" s="1167"/>
      <c r="J13" s="1168"/>
      <c r="K13" s="269" t="s">
        <v>488</v>
      </c>
      <c r="L13" s="270" t="s">
        <v>488</v>
      </c>
      <c r="M13" s="271">
        <v>1</v>
      </c>
      <c r="N13" s="272" t="s">
        <v>488</v>
      </c>
    </row>
    <row r="14" spans="1:16" ht="13.5" customHeight="1" x14ac:dyDescent="0.15">
      <c r="A14" s="250"/>
      <c r="B14" s="246"/>
      <c r="C14" s="246"/>
      <c r="D14" s="246"/>
      <c r="E14" s="246"/>
      <c r="F14" s="246"/>
      <c r="G14" s="1166" t="s">
        <v>489</v>
      </c>
      <c r="H14" s="1167"/>
      <c r="I14" s="1167"/>
      <c r="J14" s="1168"/>
      <c r="K14" s="269">
        <v>55205</v>
      </c>
      <c r="L14" s="270">
        <v>5488</v>
      </c>
      <c r="M14" s="271">
        <v>6215</v>
      </c>
      <c r="N14" s="272">
        <v>-11.7</v>
      </c>
    </row>
    <row r="15" spans="1:16" ht="13.5" customHeight="1" x14ac:dyDescent="0.15">
      <c r="A15" s="250"/>
      <c r="B15" s="246"/>
      <c r="C15" s="246"/>
      <c r="D15" s="246"/>
      <c r="E15" s="246"/>
      <c r="F15" s="246"/>
      <c r="G15" s="1166" t="s">
        <v>490</v>
      </c>
      <c r="H15" s="1167"/>
      <c r="I15" s="1167"/>
      <c r="J15" s="1168"/>
      <c r="K15" s="269" t="s">
        <v>488</v>
      </c>
      <c r="L15" s="270" t="s">
        <v>488</v>
      </c>
      <c r="M15" s="271">
        <v>3213</v>
      </c>
      <c r="N15" s="272" t="s">
        <v>488</v>
      </c>
    </row>
    <row r="16" spans="1:16" x14ac:dyDescent="0.15">
      <c r="A16" s="250"/>
      <c r="B16" s="246"/>
      <c r="C16" s="246"/>
      <c r="D16" s="246"/>
      <c r="E16" s="246"/>
      <c r="F16" s="246"/>
      <c r="G16" s="1169" t="s">
        <v>491</v>
      </c>
      <c r="H16" s="1170"/>
      <c r="I16" s="1170"/>
      <c r="J16" s="1171"/>
      <c r="K16" s="270">
        <v>-117464</v>
      </c>
      <c r="L16" s="270">
        <v>-11676</v>
      </c>
      <c r="M16" s="271">
        <v>-15018</v>
      </c>
      <c r="N16" s="272">
        <v>-22.3</v>
      </c>
    </row>
    <row r="17" spans="1:16" x14ac:dyDescent="0.15">
      <c r="A17" s="250"/>
      <c r="B17" s="246"/>
      <c r="C17" s="246"/>
      <c r="D17" s="246"/>
      <c r="E17" s="246"/>
      <c r="F17" s="246"/>
      <c r="G17" s="1169" t="s">
        <v>172</v>
      </c>
      <c r="H17" s="1170"/>
      <c r="I17" s="1170"/>
      <c r="J17" s="1171"/>
      <c r="K17" s="270">
        <v>857970</v>
      </c>
      <c r="L17" s="270">
        <v>85285</v>
      </c>
      <c r="M17" s="271">
        <v>170662</v>
      </c>
      <c r="N17" s="272">
        <v>-50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7.75</v>
      </c>
      <c r="L21" s="283">
        <v>15.35</v>
      </c>
      <c r="M21" s="284">
        <v>-7.6</v>
      </c>
      <c r="N21" s="251"/>
      <c r="O21" s="285"/>
      <c r="P21" s="281"/>
    </row>
    <row r="22" spans="1:16" s="286" customFormat="1" x14ac:dyDescent="0.15">
      <c r="A22" s="281"/>
      <c r="B22" s="251"/>
      <c r="C22" s="251"/>
      <c r="D22" s="251"/>
      <c r="E22" s="251"/>
      <c r="F22" s="251"/>
      <c r="G22" s="1163" t="s">
        <v>497</v>
      </c>
      <c r="H22" s="1164"/>
      <c r="I22" s="1164"/>
      <c r="J22" s="1165"/>
      <c r="K22" s="287">
        <v>89.3</v>
      </c>
      <c r="L22" s="288">
        <v>96.1</v>
      </c>
      <c r="M22" s="289">
        <v>-6.8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771801</v>
      </c>
      <c r="L32" s="296">
        <v>76720</v>
      </c>
      <c r="M32" s="297">
        <v>102910</v>
      </c>
      <c r="N32" s="298">
        <v>-25.4</v>
      </c>
    </row>
    <row r="33" spans="1:16" ht="13.5" customHeight="1" x14ac:dyDescent="0.15">
      <c r="A33" s="250"/>
      <c r="B33" s="246"/>
      <c r="C33" s="246"/>
      <c r="D33" s="246"/>
      <c r="E33" s="246"/>
      <c r="F33" s="246"/>
      <c r="G33" s="1154" t="s">
        <v>502</v>
      </c>
      <c r="H33" s="1155"/>
      <c r="I33" s="1155"/>
      <c r="J33" s="1156"/>
      <c r="K33" s="296" t="s">
        <v>488</v>
      </c>
      <c r="L33" s="296" t="s">
        <v>488</v>
      </c>
      <c r="M33" s="297">
        <v>73</v>
      </c>
      <c r="N33" s="298" t="s">
        <v>488</v>
      </c>
    </row>
    <row r="34" spans="1:16" ht="27" customHeight="1" x14ac:dyDescent="0.15">
      <c r="A34" s="250"/>
      <c r="B34" s="246"/>
      <c r="C34" s="246"/>
      <c r="D34" s="246"/>
      <c r="E34" s="246"/>
      <c r="F34" s="246"/>
      <c r="G34" s="1154" t="s">
        <v>503</v>
      </c>
      <c r="H34" s="1155"/>
      <c r="I34" s="1155"/>
      <c r="J34" s="1156"/>
      <c r="K34" s="296" t="s">
        <v>488</v>
      </c>
      <c r="L34" s="296" t="s">
        <v>488</v>
      </c>
      <c r="M34" s="297">
        <v>271</v>
      </c>
      <c r="N34" s="298" t="s">
        <v>488</v>
      </c>
    </row>
    <row r="35" spans="1:16" ht="27" customHeight="1" x14ac:dyDescent="0.15">
      <c r="A35" s="250"/>
      <c r="B35" s="246"/>
      <c r="C35" s="246"/>
      <c r="D35" s="246"/>
      <c r="E35" s="246"/>
      <c r="F35" s="246"/>
      <c r="G35" s="1154" t="s">
        <v>504</v>
      </c>
      <c r="H35" s="1155"/>
      <c r="I35" s="1155"/>
      <c r="J35" s="1156"/>
      <c r="K35" s="296">
        <v>197831</v>
      </c>
      <c r="L35" s="296">
        <v>19665</v>
      </c>
      <c r="M35" s="297">
        <v>22640</v>
      </c>
      <c r="N35" s="298">
        <v>-13.1</v>
      </c>
    </row>
    <row r="36" spans="1:16" ht="27" customHeight="1" x14ac:dyDescent="0.15">
      <c r="A36" s="250"/>
      <c r="B36" s="246"/>
      <c r="C36" s="246"/>
      <c r="D36" s="246"/>
      <c r="E36" s="246"/>
      <c r="F36" s="246"/>
      <c r="G36" s="1154" t="s">
        <v>505</v>
      </c>
      <c r="H36" s="1155"/>
      <c r="I36" s="1155"/>
      <c r="J36" s="1156"/>
      <c r="K36" s="296">
        <v>146756</v>
      </c>
      <c r="L36" s="296">
        <v>14588</v>
      </c>
      <c r="M36" s="297">
        <v>4886</v>
      </c>
      <c r="N36" s="298">
        <v>198.6</v>
      </c>
    </row>
    <row r="37" spans="1:16" ht="13.5" customHeight="1" x14ac:dyDescent="0.15">
      <c r="A37" s="250"/>
      <c r="B37" s="246"/>
      <c r="C37" s="246"/>
      <c r="D37" s="246"/>
      <c r="E37" s="246"/>
      <c r="F37" s="246"/>
      <c r="G37" s="1154" t="s">
        <v>506</v>
      </c>
      <c r="H37" s="1155"/>
      <c r="I37" s="1155"/>
      <c r="J37" s="1156"/>
      <c r="K37" s="296">
        <v>100</v>
      </c>
      <c r="L37" s="296">
        <v>10</v>
      </c>
      <c r="M37" s="297">
        <v>1587</v>
      </c>
      <c r="N37" s="298">
        <v>-99.4</v>
      </c>
    </row>
    <row r="38" spans="1:16" ht="27" customHeight="1" x14ac:dyDescent="0.15">
      <c r="A38" s="250"/>
      <c r="B38" s="246"/>
      <c r="C38" s="246"/>
      <c r="D38" s="246"/>
      <c r="E38" s="246"/>
      <c r="F38" s="246"/>
      <c r="G38" s="1157" t="s">
        <v>507</v>
      </c>
      <c r="H38" s="1158"/>
      <c r="I38" s="1158"/>
      <c r="J38" s="1159"/>
      <c r="K38" s="299" t="s">
        <v>488</v>
      </c>
      <c r="L38" s="299" t="s">
        <v>488</v>
      </c>
      <c r="M38" s="300">
        <v>17</v>
      </c>
      <c r="N38" s="301" t="s">
        <v>488</v>
      </c>
      <c r="O38" s="295"/>
    </row>
    <row r="39" spans="1:16" x14ac:dyDescent="0.15">
      <c r="A39" s="250"/>
      <c r="B39" s="246"/>
      <c r="C39" s="246"/>
      <c r="D39" s="246"/>
      <c r="E39" s="246"/>
      <c r="F39" s="246"/>
      <c r="G39" s="1157" t="s">
        <v>508</v>
      </c>
      <c r="H39" s="1158"/>
      <c r="I39" s="1158"/>
      <c r="J39" s="1159"/>
      <c r="K39" s="302">
        <v>-14620</v>
      </c>
      <c r="L39" s="302">
        <v>-1453</v>
      </c>
      <c r="M39" s="303">
        <v>-4567</v>
      </c>
      <c r="N39" s="304">
        <v>-68.2</v>
      </c>
      <c r="O39" s="295"/>
    </row>
    <row r="40" spans="1:16" ht="27" customHeight="1" x14ac:dyDescent="0.15">
      <c r="A40" s="250"/>
      <c r="B40" s="246"/>
      <c r="C40" s="246"/>
      <c r="D40" s="246"/>
      <c r="E40" s="246"/>
      <c r="F40" s="246"/>
      <c r="G40" s="1154" t="s">
        <v>509</v>
      </c>
      <c r="H40" s="1155"/>
      <c r="I40" s="1155"/>
      <c r="J40" s="1156"/>
      <c r="K40" s="302">
        <v>-488235</v>
      </c>
      <c r="L40" s="302">
        <v>-48532</v>
      </c>
      <c r="M40" s="303">
        <v>-91042</v>
      </c>
      <c r="N40" s="304">
        <v>-46.7</v>
      </c>
      <c r="O40" s="295"/>
    </row>
    <row r="41" spans="1:16" x14ac:dyDescent="0.15">
      <c r="A41" s="250"/>
      <c r="B41" s="246"/>
      <c r="C41" s="246"/>
      <c r="D41" s="246"/>
      <c r="E41" s="246"/>
      <c r="F41" s="246"/>
      <c r="G41" s="1160" t="s">
        <v>283</v>
      </c>
      <c r="H41" s="1161"/>
      <c r="I41" s="1161"/>
      <c r="J41" s="1162"/>
      <c r="K41" s="296">
        <v>613633</v>
      </c>
      <c r="L41" s="302">
        <v>60997</v>
      </c>
      <c r="M41" s="303">
        <v>36776</v>
      </c>
      <c r="N41" s="304">
        <v>65.900000000000006</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163557</v>
      </c>
      <c r="J51" s="322">
        <v>14886</v>
      </c>
      <c r="K51" s="323">
        <v>-73.400000000000006</v>
      </c>
      <c r="L51" s="324">
        <v>114097</v>
      </c>
      <c r="M51" s="325">
        <v>-2.7</v>
      </c>
      <c r="N51" s="326">
        <v>-70.7</v>
      </c>
    </row>
    <row r="52" spans="1:14" x14ac:dyDescent="0.15">
      <c r="A52" s="250"/>
      <c r="B52" s="246"/>
      <c r="C52" s="246"/>
      <c r="D52" s="246"/>
      <c r="E52" s="246"/>
      <c r="F52" s="246"/>
      <c r="G52" s="327"/>
      <c r="H52" s="328" t="s">
        <v>520</v>
      </c>
      <c r="I52" s="329">
        <v>124128</v>
      </c>
      <c r="J52" s="330">
        <v>11298</v>
      </c>
      <c r="K52" s="331">
        <v>-77.3</v>
      </c>
      <c r="L52" s="332">
        <v>61630</v>
      </c>
      <c r="M52" s="333">
        <v>3.8</v>
      </c>
      <c r="N52" s="334">
        <v>-81.099999999999994</v>
      </c>
    </row>
    <row r="53" spans="1:14" x14ac:dyDescent="0.15">
      <c r="A53" s="250"/>
      <c r="B53" s="246"/>
      <c r="C53" s="246"/>
      <c r="D53" s="246"/>
      <c r="E53" s="246"/>
      <c r="F53" s="246"/>
      <c r="G53" s="312" t="s">
        <v>521</v>
      </c>
      <c r="H53" s="313"/>
      <c r="I53" s="321">
        <v>594601</v>
      </c>
      <c r="J53" s="322">
        <v>55194</v>
      </c>
      <c r="K53" s="323">
        <v>270.8</v>
      </c>
      <c r="L53" s="324">
        <v>136577</v>
      </c>
      <c r="M53" s="325">
        <v>19.7</v>
      </c>
      <c r="N53" s="326">
        <v>251.1</v>
      </c>
    </row>
    <row r="54" spans="1:14" x14ac:dyDescent="0.15">
      <c r="A54" s="250"/>
      <c r="B54" s="246"/>
      <c r="C54" s="246"/>
      <c r="D54" s="246"/>
      <c r="E54" s="246"/>
      <c r="F54" s="246"/>
      <c r="G54" s="327"/>
      <c r="H54" s="328" t="s">
        <v>520</v>
      </c>
      <c r="I54" s="329">
        <v>204499</v>
      </c>
      <c r="J54" s="330">
        <v>18983</v>
      </c>
      <c r="K54" s="331">
        <v>68</v>
      </c>
      <c r="L54" s="332">
        <v>59645</v>
      </c>
      <c r="M54" s="333">
        <v>-3.2</v>
      </c>
      <c r="N54" s="334">
        <v>71.2</v>
      </c>
    </row>
    <row r="55" spans="1:14" x14ac:dyDescent="0.15">
      <c r="A55" s="250"/>
      <c r="B55" s="246"/>
      <c r="C55" s="246"/>
      <c r="D55" s="246"/>
      <c r="E55" s="246"/>
      <c r="F55" s="246"/>
      <c r="G55" s="312" t="s">
        <v>522</v>
      </c>
      <c r="H55" s="313"/>
      <c r="I55" s="321">
        <v>378663</v>
      </c>
      <c r="J55" s="322">
        <v>35960</v>
      </c>
      <c r="K55" s="323">
        <v>-34.799999999999997</v>
      </c>
      <c r="L55" s="324">
        <v>132212</v>
      </c>
      <c r="M55" s="325">
        <v>-3.2</v>
      </c>
      <c r="N55" s="326">
        <v>-31.6</v>
      </c>
    </row>
    <row r="56" spans="1:14" x14ac:dyDescent="0.15">
      <c r="A56" s="250"/>
      <c r="B56" s="246"/>
      <c r="C56" s="246"/>
      <c r="D56" s="246"/>
      <c r="E56" s="246"/>
      <c r="F56" s="246"/>
      <c r="G56" s="327"/>
      <c r="H56" s="328" t="s">
        <v>520</v>
      </c>
      <c r="I56" s="329">
        <v>199836</v>
      </c>
      <c r="J56" s="330">
        <v>18978</v>
      </c>
      <c r="K56" s="331">
        <v>0</v>
      </c>
      <c r="L56" s="332">
        <v>67114</v>
      </c>
      <c r="M56" s="333">
        <v>12.5</v>
      </c>
      <c r="N56" s="334">
        <v>-12.5</v>
      </c>
    </row>
    <row r="57" spans="1:14" x14ac:dyDescent="0.15">
      <c r="A57" s="250"/>
      <c r="B57" s="246"/>
      <c r="C57" s="246"/>
      <c r="D57" s="246"/>
      <c r="E57" s="246"/>
      <c r="F57" s="246"/>
      <c r="G57" s="312" t="s">
        <v>523</v>
      </c>
      <c r="H57" s="313"/>
      <c r="I57" s="321">
        <v>312313</v>
      </c>
      <c r="J57" s="322">
        <v>30292</v>
      </c>
      <c r="K57" s="323">
        <v>-15.8</v>
      </c>
      <c r="L57" s="324">
        <v>162193</v>
      </c>
      <c r="M57" s="325">
        <v>22.7</v>
      </c>
      <c r="N57" s="326">
        <v>-38.5</v>
      </c>
    </row>
    <row r="58" spans="1:14" x14ac:dyDescent="0.15">
      <c r="A58" s="250"/>
      <c r="B58" s="246"/>
      <c r="C58" s="246"/>
      <c r="D58" s="246"/>
      <c r="E58" s="246"/>
      <c r="F58" s="246"/>
      <c r="G58" s="327"/>
      <c r="H58" s="328" t="s">
        <v>520</v>
      </c>
      <c r="I58" s="329">
        <v>185504</v>
      </c>
      <c r="J58" s="330">
        <v>17993</v>
      </c>
      <c r="K58" s="331">
        <v>-5.2</v>
      </c>
      <c r="L58" s="332">
        <v>79985</v>
      </c>
      <c r="M58" s="333">
        <v>19.2</v>
      </c>
      <c r="N58" s="334">
        <v>-24.4</v>
      </c>
    </row>
    <row r="59" spans="1:14" x14ac:dyDescent="0.15">
      <c r="A59" s="250"/>
      <c r="B59" s="246"/>
      <c r="C59" s="246"/>
      <c r="D59" s="246"/>
      <c r="E59" s="246"/>
      <c r="F59" s="246"/>
      <c r="G59" s="312" t="s">
        <v>524</v>
      </c>
      <c r="H59" s="313"/>
      <c r="I59" s="321">
        <v>288113</v>
      </c>
      <c r="J59" s="322">
        <v>28639</v>
      </c>
      <c r="K59" s="323">
        <v>-5.5</v>
      </c>
      <c r="L59" s="324">
        <v>168868</v>
      </c>
      <c r="M59" s="325">
        <v>4.0999999999999996</v>
      </c>
      <c r="N59" s="326">
        <v>-9.6</v>
      </c>
    </row>
    <row r="60" spans="1:14" x14ac:dyDescent="0.15">
      <c r="A60" s="250"/>
      <c r="B60" s="246"/>
      <c r="C60" s="246"/>
      <c r="D60" s="246"/>
      <c r="E60" s="246"/>
      <c r="F60" s="246"/>
      <c r="G60" s="327"/>
      <c r="H60" s="328" t="s">
        <v>520</v>
      </c>
      <c r="I60" s="335">
        <v>160348</v>
      </c>
      <c r="J60" s="330">
        <v>15939</v>
      </c>
      <c r="K60" s="331">
        <v>-11.4</v>
      </c>
      <c r="L60" s="332">
        <v>79360</v>
      </c>
      <c r="M60" s="333">
        <v>-0.8</v>
      </c>
      <c r="N60" s="334">
        <v>-10.6</v>
      </c>
    </row>
    <row r="61" spans="1:14" x14ac:dyDescent="0.15">
      <c r="A61" s="250"/>
      <c r="B61" s="246"/>
      <c r="C61" s="246"/>
      <c r="D61" s="246"/>
      <c r="E61" s="246"/>
      <c r="F61" s="246"/>
      <c r="G61" s="312" t="s">
        <v>525</v>
      </c>
      <c r="H61" s="336"/>
      <c r="I61" s="337">
        <v>347449</v>
      </c>
      <c r="J61" s="338">
        <v>32994</v>
      </c>
      <c r="K61" s="339">
        <v>28.3</v>
      </c>
      <c r="L61" s="340">
        <v>142789</v>
      </c>
      <c r="M61" s="341">
        <v>8.1</v>
      </c>
      <c r="N61" s="326">
        <v>20.2</v>
      </c>
    </row>
    <row r="62" spans="1:14" x14ac:dyDescent="0.15">
      <c r="A62" s="250"/>
      <c r="B62" s="246"/>
      <c r="C62" s="246"/>
      <c r="D62" s="246"/>
      <c r="E62" s="246"/>
      <c r="F62" s="246"/>
      <c r="G62" s="327"/>
      <c r="H62" s="328" t="s">
        <v>520</v>
      </c>
      <c r="I62" s="329">
        <v>174863</v>
      </c>
      <c r="J62" s="330">
        <v>16638</v>
      </c>
      <c r="K62" s="331">
        <v>-5.2</v>
      </c>
      <c r="L62" s="332">
        <v>69547</v>
      </c>
      <c r="M62" s="333">
        <v>6.3</v>
      </c>
      <c r="N62" s="334">
        <v>-11.5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8.1</v>
      </c>
      <c r="G47" s="12">
        <v>11.8</v>
      </c>
      <c r="H47" s="12">
        <v>12.06</v>
      </c>
      <c r="I47" s="12">
        <v>18.940000000000001</v>
      </c>
      <c r="J47" s="13">
        <v>23.66</v>
      </c>
    </row>
    <row r="48" spans="2:10" ht="57.75" customHeight="1" x14ac:dyDescent="0.15">
      <c r="B48" s="14"/>
      <c r="C48" s="1174" t="s">
        <v>4</v>
      </c>
      <c r="D48" s="1174"/>
      <c r="E48" s="1175"/>
      <c r="F48" s="15">
        <v>4.7699999999999996</v>
      </c>
      <c r="G48" s="16">
        <v>3.61</v>
      </c>
      <c r="H48" s="16">
        <v>4.4000000000000004</v>
      </c>
      <c r="I48" s="16">
        <v>4.6500000000000004</v>
      </c>
      <c r="J48" s="17">
        <v>5.34</v>
      </c>
    </row>
    <row r="49" spans="2:10" ht="57.75" customHeight="1" thickBot="1" x14ac:dyDescent="0.2">
      <c r="B49" s="18"/>
      <c r="C49" s="1176" t="s">
        <v>5</v>
      </c>
      <c r="D49" s="1176"/>
      <c r="E49" s="1177"/>
      <c r="F49" s="19">
        <v>2.78</v>
      </c>
      <c r="G49" s="20" t="s">
        <v>532</v>
      </c>
      <c r="H49" s="20">
        <v>32.67</v>
      </c>
      <c r="I49" s="20">
        <v>4.26</v>
      </c>
      <c r="J49" s="21">
        <v>0.57999999999999996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2018-01-24T03:33:19Z</dcterms:created>
  <dcterms:modified xsi:type="dcterms:W3CDTF">2018-10-26T04:05:50Z</dcterms:modified>
  <cp:category/>
</cp:coreProperties>
</file>