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881F7523-024D-490F-AFB8-578B0EA3A926}"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AM36" i="10" l="1"/>
  <c r="BW34" i="10" s="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<sst xmlns="http://schemas.openxmlformats.org/spreadsheetml/2006/main" count="1111" uniqueCount="568">
  <si>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</si>
  <si>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</si>
  <si>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</si>
  <si>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</si>
  <si>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</si>
  <si>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</si>
  <si>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</si>
  <si>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</si>
  <si>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</si>
  <si>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</si>
  <si>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</si>
  <si>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</si>
  <si>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</si>
  <si>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</si>
  <si>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</si>
  <si>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</si>
  <si>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</si>
  <si>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</si>
  <si>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</si>
  <si>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</si>
  <si>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</si>
  <si>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</si>
  <si>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</si>
  <si>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</si>
  <si>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</si>
  <si>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</si>
  <si>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</si>
  <si>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</si>
  <si>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</si>
  <si>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</si>
  <si>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</si>
  <si>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</si>
  <si>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</si>
  <si>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</si>
  <si>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</si>
  <si>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</si>
  <si>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</si>
  <si>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</si>
  <si>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</si>
  <si>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</si>
  <si>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</si>
  <si>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</si>
  <si>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</si>
  <si>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</si>
  <si>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</si>
  <si>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</si>
  <si>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</si>
  <si>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</si>
  <si>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</si>
  <si>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</si>
  <si>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</si>
  <si>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</si>
  <si>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</si>
  <si>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</si>
  <si>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</si>
  <si>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</si>
  <si>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</si>
  <si>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</si>
  <si>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</si>
  <si>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</si>
  <si>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</si>
  <si>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</si>
  <si>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</si>
  <si>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</si>
  <si>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</si>
  <si>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</si>
  <si>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</si>
  <si>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</si>
  <si>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</si>
  <si>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</si>
  <si>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</si>
  <si>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</si>
  <si>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</si>
  <si>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</si>
  <si>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</si>
  <si>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</si>
  <si>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</si>
  <si>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</si>
  <si>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</si>
  <si>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</si>
  <si>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</si>
  <si>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</si>
  <si>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</si>
  <si>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</si>
  <si>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</si>
  <si>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</si>
  <si>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</si>
  <si>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</si>
  <si>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</si>
  <si>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</si>
  <si>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</si>
  <si>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</si>
  <si>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</si>
  <si>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</si>
  <si>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藤崎町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</si>
  <si>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</si>
  <si>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</si>
  <si>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</si>
  <si>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</si>
  <si>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</si>
  <si>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</si>
  <si>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</si>
  <si>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</si>
  <si>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</si>
  <si>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</si>
  <si>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</si>
  <si>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</si>
  <si>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</si>
  <si>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</si>
  <si>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</si>
  <si>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</si>
  <si>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</si>
  <si>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</si>
  <si>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</si>
  <si>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</si>
  <si>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</si>
  <si>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</si>
  <si>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</si>
  <si>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</si>
  <si>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</si>
  <si>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</si>
  <si>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</si>
  <si>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</si>
  <si>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</si>
  <si>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</si>
  <si>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</si>
  <si>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</si>
  <si>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</si>
  <si>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</si>
  <si>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</si>
  <si>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</si>
  <si>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</si>
  <si>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</si>
  <si>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</si>
  <si>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</si>
  <si>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</si>
  <si>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</si>
  <si>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</si>
  <si>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</si>
  <si>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</si>
  <si>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</si>
  <si>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</si>
  <si>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</si>
  <si>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</si>
  <si>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</si>
  <si>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</si>
  <si>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</si>
  <si>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</si>
  <si>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</si>
  <si>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</si>
  <si>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</si>
  <si>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</si>
  <si>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</si>
  <si>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</si>
  <si>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</si>
  <si>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</si>
  <si>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</si>
  <si>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</si>
  <si>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</si>
  <si>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</si>
  <si>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</si>
  <si>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</si>
  <si>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</si>
  <si>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</si>
  <si>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</si>
  <si>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</si>
  <si>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</si>
  <si>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</si>
  <si>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</si>
  <si>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</si>
  <si>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</si>
  <si>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</si>
  <si>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</si>
  <si>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</si>
  <si>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</si>
  <si>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</si>
  <si>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</si>
  <si>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</si>
  <si>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</si>
  <si>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</si>
  <si>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</si>
  <si>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</si>
  <si>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</si>
  <si>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</si>
  <si>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</si>
  <si>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</si>
  <si>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</si>
  <si>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</si>
  <si>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</si>
  <si>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</si>
  <si>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</si>
  <si>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</si>
  <si>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</si>
  <si>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</si>
  <si>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</si>
  <si>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</si>
  <si>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</si>
  <si>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</si>
  <si>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</si>
  <si>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</si>
  <si>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</si>
  <si>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</si>
  <si>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青森県藤崎町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</si>
  <si>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</si>
  <si>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</si>
  <si>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</si>
  <si>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</si>
  <si>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</si>
  <si>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</si>
  <si>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</si>
  <si>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</si>
  <si>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</si>
  <si>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</si>
  <si>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</si>
  <si>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</si>
  <si>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</si>
  <si>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</si>
  <si>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</si>
  <si>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</si>
  <si>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</si>
  <si>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</si>
  <si>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</si>
  <si>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</si>
  <si>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</si>
  <si>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</si>
  <si>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</si>
  <si>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</si>
  <si>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</si>
  <si>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</si>
  <si>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</si>
  <si>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</si>
  <si>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</si>
  <si>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</si>
  <si>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</si>
  <si>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</si>
  <si>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</si>
  <si>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</si>
  <si>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</si>
  <si>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</si>
  <si>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</si>
  <si>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</si>
  <si>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</si>
  <si>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</si>
  <si>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</si>
  <si>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</si>
  <si>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</si>
  <si>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</si>
  <si>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</si>
  <si>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</si>
  <si>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</si>
  <si>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</si>
  <si>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</si>
  <si>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</si>
  <si>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</si>
  <si>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</si>
  <si>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</si>
  <si>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</si>
  <si>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</si>
  <si>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</si>
  <si>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</si>
  <si>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</si>
  <si>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</si>
  <si>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</si>
  <si>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</si>
  <si>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</si>
  <si>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</si>
  <si>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</si>
  <si>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</si>
  <si>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</si>
  <si>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</si>
  <si>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</si>
  <si>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</si>
  <si>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</si>
  <si>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</si>
  <si>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</si>
  <si>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</si>
  <si>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</si>
  <si>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</si>
  <si>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</si>
  <si>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</si>
  <si>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</si>
  <si>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</si>
  <si>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</si>
  <si>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</si>
  <si>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</si>
  <si>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</si>
  <si>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</si>
  <si>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</si>
  <si>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</si>
  <si>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</si>
  <si>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</si>
  <si>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</si>
  <si>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</si>
  <si>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</si>
  <si>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</si>
  <si>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</si>
  <si>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</si>
  <si>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</si>
  <si>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</si>
  <si>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</si>
  <si>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</si>
  <si>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</si>
  <si>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</si>
  <si>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</si>
  <si>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</si>
  <si>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</si>
  <si>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</si>
  <si>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</si>
  <si>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</si>
  <si>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</si>
  <si>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</si>
  <si>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</si>
  <si>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</si>
  <si>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</si>
  <si>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</si>
  <si>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</si>
  <si>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</si>
  <si>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</si>
  <si>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</si>
  <si>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</si>
  <si>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</si>
  <si>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</si>
  <si>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</si>
  <si>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</si>
  <si>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</si>
  <si>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</si>
  <si>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</si>
  <si>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</si>
  <si>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</si>
  <si>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</si>
  <si>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</si>
  <si>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</si>
  <si>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</si>
  <si>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</si>
  <si>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</si>
  <si>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</si>
  <si>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</si>
  <si>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</si>
  <si>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</si>
  <si>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</si>
  <si>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</si>
  <si>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</si>
  <si>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</si>
  <si>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</si>
  <si>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</si>
  <si>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</si>
  <si>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</si>
  <si>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</si>
  <si>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</si>
  <si>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</si>
  <si>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</si>
  <si>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</si>
  <si>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</si>
  <si>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青森県藤崎町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</si>
  <si>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</si>
  <si>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</si>
  <si>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</si>
  <si>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</si>
  <si>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</si>
  <si>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</si>
  <si>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</si>
  <si>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</si>
  <si>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</si>
  <si>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</si>
  <si>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</si>
  <si>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</si>
  <si>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</si>
  <si>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</si>
  <si>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</si>
  <si>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</si>
  <si>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</si>
  <si>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</si>
  <si>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</si>
  <si>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</si>
  <si>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</si>
  <si>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</si>
  <si>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</si>
  <si>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</si>
  <si>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</si>
  <si>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</si>
  <si>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</si>
  <si>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</si>
  <si>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</si>
  <si>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</si>
  <si>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</si>
  <si>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</si>
  <si>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</si>
  <si>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</si>
  <si>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</si>
  <si>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</si>
  <si>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</si>
  <si>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</si>
  <si>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</si>
  <si>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</si>
  <si>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</si>
  <si>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</si>
  <si>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</si>
  <si>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</si>
  <si>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</si>
  <si>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</si>
  <si>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</si>
  <si>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</si>
  <si>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</si>
  <si>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</si>
  <si>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</si>
  <si>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</si>
  <si>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</si>
  <si>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</si>
  <si>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</si>
  <si>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</si>
  <si>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</si>
  <si>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</si>
  <si>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</si>
  <si>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</si>
  <si>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</si>
  <si>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</si>
  <si>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</si>
  <si>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</si>
  <si>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</si>
  <si>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</si>
  <si>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</si>
  <si>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</si>
  <si>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</si>
  <si>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</si>
  <si>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</si>
  <si>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</si>
  <si>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</si>
  <si>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</si>
  <si>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</si>
  <si>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</si>
  <si>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</si>
  <si>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</si>
  <si>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</si>
  <si>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</si>
  <si>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</si>
  <si>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</si>
  <si>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</si>
  <si>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</si>
  <si>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</si>
  <si>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</si>
  <si>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</si>
  <si>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</si>
  <si>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</si>
  <si>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</si>
  <si>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</si>
  <si>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</si>
  <si>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</si>
  <si>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</si>
  <si>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</si>
  <si>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</si>
  <si>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</si>
  <si>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</si>
  <si>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</si>
  <si>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</si>
  <si>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</si>
  <si>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</si>
  <si>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</si>
  <si>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</si>
  <si>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</si>
  <si>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</si>
  <si>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</si>
  <si>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</si>
  <si>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</si>
  <si>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</si>
  <si>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</si>
  <si>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</si>
  <si>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</si>
  <si>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</si>
  <si>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</si>
  <si>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</si>
  <si>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</si>
  <si>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</si>
  <si>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</si>
  <si>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</si>
  <si>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</si>
  <si>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</si>
  <si>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</si>
  <si>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</si>
  <si>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</si>
  <si>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</si>
  <si>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</si>
  <si>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</si>
  <si>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</si>
  <si>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</si>
  <si>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</si>
  <si>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</si>
  <si>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</si>
  <si>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</si>
  <si>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</si>
  <si>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</si>
  <si>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</si>
  <si>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</si>
  <si>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</si>
  <si>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</si>
  <si>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</si>
  <si>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</si>
  <si>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</si>
  <si>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</si>
  <si>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</si>
  <si>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</si>
  <si>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</si>
  <si>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</si>
  <si>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</si>
  <si>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</si>
  <si>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</si>
  <si>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</si>
  <si>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</si>
  <si>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</si>
  <si>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</si>
  <si>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</si>
  <si>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</si>
  <si>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</si>
  <si>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</si>
  <si>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</si>
  <si>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</si>
  <si>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</si>
  <si>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</si>
  <si>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</si>
  <si>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</si>
  <si>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</si>
  <si>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</si>
  <si>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</si>
  <si>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</si>
  <si>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</si>
  <si>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</si>
  <si>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</si>
  <si>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</si>
  <si>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</si>
  <si>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</si>
  <si>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3.38</t>
  </si>
  <si>
    <t>▲ 0.30</t>
  </si>
  <si>
    <t>▲ 1.29</t>
  </si>
  <si>
    <t>▲ 5.14</t>
  </si>
  <si>
    <t>水道事業会計</t>
  </si>
  <si>
    <t>一般会計</t>
  </si>
  <si>
    <t>介護保険特別会計</t>
  </si>
  <si>
    <t>国民健康保険特別会計</t>
  </si>
  <si>
    <t>農業集落排水事業会計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</si>
  <si>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</si>
  <si>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</si>
  <si>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</si>
  <si>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</si>
  <si>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</si>
  <si>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</si>
  <si>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</si>
  <si>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</si>
  <si>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</si>
  <si>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</si>
  <si>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</si>
  <si>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弘前地区消防事務組合・一般会計</t>
    <rPh sb="0" eb="2">
      <t>ヒロサキ</t>
    </rPh>
    <rPh sb="2" eb="4">
      <t>チク</t>
    </rPh>
    <rPh sb="4" eb="6">
      <t>ショウボウ</t>
    </rPh>
    <rPh sb="6" eb="8">
      <t>ジム</t>
    </rPh>
    <rPh sb="8" eb="10">
      <t>クミアイ</t>
    </rPh>
    <rPh sb="11" eb="13">
      <t>イッパン</t>
    </rPh>
    <rPh sb="13" eb="15">
      <t>カイケイ</t>
    </rPh>
    <phoneticPr fontId="2"/>
  </si>
  <si>
    <t>黒石地区清掃施設組合・一般会計</t>
    <rPh sb="0" eb="2">
      <t>クロイシ</t>
    </rPh>
    <rPh sb="2" eb="4">
      <t>チク</t>
    </rPh>
    <rPh sb="4" eb="6">
      <t>セイソウ</t>
    </rPh>
    <rPh sb="6" eb="8">
      <t>シセツ</t>
    </rPh>
    <rPh sb="8" eb="10">
      <t>クミアイ</t>
    </rPh>
    <rPh sb="11" eb="13">
      <t>イッパン</t>
    </rPh>
    <rPh sb="13" eb="15">
      <t>カイケイ</t>
    </rPh>
    <phoneticPr fontId="2"/>
  </si>
  <si>
    <t>弘前地区環境整備事務組合・一般会計</t>
    <rPh sb="0" eb="12">
      <t>ヒロサキチクカンキョウセイビジムクミアイ</t>
    </rPh>
    <rPh sb="13" eb="15">
      <t>イッパン</t>
    </rPh>
    <rPh sb="15" eb="17">
      <t>カイケイ</t>
    </rPh>
    <phoneticPr fontId="2"/>
  </si>
  <si>
    <t>青森県市町村総合事務組合・一般会計</t>
    <rPh sb="0" eb="6">
      <t>アオモリケンシチョウソン</t>
    </rPh>
    <rPh sb="6" eb="8">
      <t>ソウゴウ</t>
    </rPh>
    <rPh sb="8" eb="10">
      <t>ジム</t>
    </rPh>
    <rPh sb="10" eb="12">
      <t>クミアイ</t>
    </rPh>
    <rPh sb="13" eb="15">
      <t>イッパン</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</si>
  <si>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</si>
  <si>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14">
      <t>アオモリケンコウキコウレイシャイリョウコウイキレンゴウ</t>
    </rPh>
    <rPh sb="15" eb="17">
      <t>コウキ</t>
    </rPh>
    <rPh sb="17" eb="20">
      <t>コウレイシャ</t>
    </rPh>
    <rPh sb="20" eb="22">
      <t>イリョウ</t>
    </rPh>
    <rPh sb="22" eb="24">
      <t>トクベツ</t>
    </rPh>
    <rPh sb="24" eb="26">
      <t>カイケイ</t>
    </rPh>
    <phoneticPr fontId="2"/>
  </si>
  <si>
    <t>津軽広域連合・一般会計</t>
    <rPh sb="0" eb="2">
      <t>ツガル</t>
    </rPh>
    <rPh sb="2" eb="4">
      <t>コウイキ</t>
    </rPh>
    <rPh sb="4" eb="6">
      <t>レンゴウ</t>
    </rPh>
    <rPh sb="7" eb="9">
      <t>イッパン</t>
    </rPh>
    <rPh sb="9" eb="11">
      <t>カイケイ</t>
    </rPh>
    <phoneticPr fontId="2"/>
  </si>
  <si>
    <t>青森県市町村職員退職手当組合・一般会計</t>
    <rPh sb="0" eb="6">
      <t>アオモリケンシチョウソン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</si>
  <si>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</si>
  <si>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t>
    <phoneticPr fontId="2"/>
  </si>
  <si>
    <t>-</t>
    <phoneticPr fontId="2"/>
  </si>
  <si>
    <t>-</t>
    <phoneticPr fontId="2"/>
  </si>
  <si>
    <t>株式会社ふじさきファーマーズＬＡＢＯ</t>
    <rPh sb="0" eb="4">
      <t>カブシキガイシャ</t>
    </rPh>
    <phoneticPr fontId="2"/>
  </si>
  <si>
    <t>まちづくり振興基金</t>
    <rPh sb="5" eb="7">
      <t>シンコウ</t>
    </rPh>
    <rPh sb="7" eb="9">
      <t>キキン</t>
    </rPh>
    <phoneticPr fontId="5"/>
  </si>
  <si>
    <t>公共施設等整備基金</t>
    <rPh sb="0" eb="2">
      <t>コウキョウ</t>
    </rPh>
    <rPh sb="2" eb="4">
      <t>シセツ</t>
    </rPh>
    <rPh sb="4" eb="5">
      <t>トウ</t>
    </rPh>
    <rPh sb="5" eb="7">
      <t>セイビ</t>
    </rPh>
    <rPh sb="7" eb="9">
      <t>キキン</t>
    </rPh>
    <phoneticPr fontId="2"/>
  </si>
  <si>
    <t>ふじさき応援基金</t>
    <rPh sb="4" eb="6">
      <t>オウエン</t>
    </rPh>
    <rPh sb="6" eb="8">
      <t>キキン</t>
    </rPh>
    <phoneticPr fontId="2"/>
  </si>
  <si>
    <t>農業災害基金</t>
    <rPh sb="0" eb="2">
      <t>ノウギョウ</t>
    </rPh>
    <rPh sb="2" eb="4">
      <t>サイガイ</t>
    </rPh>
    <rPh sb="4" eb="6">
      <t>キキン</t>
    </rPh>
    <phoneticPr fontId="2"/>
  </si>
  <si>
    <t>地域福祉基金</t>
    <rPh sb="0" eb="2">
      <t>チイキ</t>
    </rPh>
    <rPh sb="2" eb="4">
      <t>フクシ</t>
    </rPh>
    <rPh sb="4" eb="6">
      <t>キキン</t>
    </rPh>
    <phoneticPr fontId="2"/>
  </si>
  <si>
    <t>津軽広域水道企業団（津軽事業部）・水道事業会計</t>
    <rPh sb="0" eb="2">
      <t>ツガル</t>
    </rPh>
    <rPh sb="2" eb="4">
      <t>コウイキ</t>
    </rPh>
    <rPh sb="4" eb="6">
      <t>スイドウ</t>
    </rPh>
    <rPh sb="6" eb="9">
      <t>キギョウダン</t>
    </rPh>
    <rPh sb="10" eb="12">
      <t>ツガル</t>
    </rPh>
    <rPh sb="12" eb="14">
      <t>ジギョウ</t>
    </rPh>
    <rPh sb="14" eb="15">
      <t>ブ</t>
    </rPh>
    <rPh sb="17" eb="19">
      <t>スイドウ</t>
    </rPh>
    <rPh sb="19" eb="21">
      <t>ジギョウ</t>
    </rPh>
    <rPh sb="21" eb="23">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</si>
</sst>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120302</c:v>
                </c:pt>
                <c:pt idx="2">
                  <c:v>114841</c:v>
                </c:pt>
                <c:pt idx="3">
                  <c:v>124145</c:v>
                </c:pt>
                <c:pt idx="4">
                  <c:v>131480</c:v>
                </c:pt>
              </c:numCache>
            </c:numRef>
          </c:val>
          <c:smooth val="0"/>
          <c:extLst>
            <c:ext xmlns:c16="http://schemas.microsoft.com/office/drawing/2014/chart" uri="{C3380CC4-5D6E-409C-BE32-E72D297353CC}">
              <c16:uniqueId val="{00000000-0B84-4E53-9BE5-CAAE63CF15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50809</c:v>
                </c:pt>
                <c:pt idx="1">
                  <c:v>63078</c:v>
                </c:pt>
                <c:pt idx="2">
                  <c:v>46252</c:v>
                </c:pt>
                <c:pt idx="3">
                  <c:v>70792</c:v>
                </c:pt>
                <c:pt idx="4">
                  <c:v>76882</c:v>
                </c:pt>
              </c:numCache>
            </c:numRef>
          </c:val>
          <c:smooth val="0"/>
          <c:extLst>
            <c:ext xmlns:c16="http://schemas.microsoft.com/office/drawing/2014/chart" uri="{C3380CC4-5D6E-409C-BE32-E72D297353CC}">
              <c16:uniqueId val="{00000001-0B84-4E53-9BE5-CAAE63CF15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4.62</c:v>
                </c:pt>
                <c:pt idx="1">
                  <c:v>5.67</c:v>
                </c:pt>
                <c:pt idx="2">
                  <c:v>3.39</c:v>
                </c:pt>
                <c:pt idx="3">
                  <c:v>5.32</c:v>
                </c:pt>
                <c:pt idx="4">
                  <c:v>5.0599999999999996</c:v>
                </c:pt>
              </c:numCache>
            </c:numRef>
          </c:val>
          <c:extLst>
            <c:ext xmlns:c16="http://schemas.microsoft.com/office/drawing/2014/chart" uri="{C3380CC4-5D6E-409C-BE32-E72D297353CC}">
              <c16:uniqueId val="{00000000-6359-442D-9B1A-C63C82DCA3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21.33</c:v>
                </c:pt>
                <c:pt idx="1">
                  <c:v>21.4</c:v>
                </c:pt>
                <c:pt idx="2">
                  <c:v>23.14</c:v>
                </c:pt>
                <c:pt idx="3">
                  <c:v>23.48</c:v>
                </c:pt>
                <c:pt idx="4">
                  <c:v>20.84</c:v>
                </c:pt>
              </c:numCache>
            </c:numRef>
          </c:val>
          <c:extLst>
            <c:ext xmlns:c16="http://schemas.microsoft.com/office/drawing/2014/chart" uri="{C3380CC4-5D6E-409C-BE32-E72D297353CC}">
              <c16:uniqueId val="{00000001-6359-442D-9B1A-C63C82DCA3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-3.38</c:v>
                </c:pt>
                <c:pt idx="1">
                  <c:v>-0.3</c:v>
                </c:pt>
                <c:pt idx="2">
                  <c:v>-1.29</c:v>
                </c:pt>
                <c:pt idx="3">
                  <c:v>0.44</c:v>
                </c:pt>
                <c:pt idx="4">
                  <c:v>-5.14</c:v>
                </c:pt>
              </c:numCache>
            </c:numRef>
          </c:val>
          <c:smooth val="0"/>
          <c:extLst>
            <c:ext xmlns:c16="http://schemas.microsoft.com/office/drawing/2014/chart" uri="{C3380CC4-5D6E-409C-BE32-E72D297353CC}">
              <c16:uniqueId val="{00000002-6359-442D-9B1A-C63C82DCA3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6E-4A52-823A-A2A1E60363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6E-4A52-823A-A2A1E60363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6E-4A52-823A-A2A1E60363E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0.14000000000000001</c:v>
                </c:pt>
                <c:pt idx="4">
                  <c:v>#N/A</c:v>
                </c:pt>
                <c:pt idx="5">
                  <c:v>0.13</c:v>
                </c:pt>
                <c:pt idx="6">
                  <c:v>#N/A</c:v>
                </c:pt>
                <c:pt idx="7">
                  <c:v>0.13</c:v>
                </c:pt>
                <c:pt idx="8">
                  <c:v>#N/A</c:v>
                </c:pt>
                <c:pt idx="9">
                  <c:v>0.09</c:v>
                </c:pt>
              </c:numCache>
            </c:numRef>
          </c:val>
          <c:extLst>
            <c:ext xmlns:c16="http://schemas.microsoft.com/office/drawing/2014/chart" uri="{C3380CC4-5D6E-409C-BE32-E72D297353CC}">
              <c16:uniqueId val="{00000003-1A6E-4A52-823A-A2A1E60363E8}"/>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1.23</c:v>
                </c:pt>
                <c:pt idx="2">
                  <c:v>#N/A</c:v>
                </c:pt>
                <c:pt idx="3">
                  <c:v>1.1599999999999999</c:v>
                </c:pt>
                <c:pt idx="4">
                  <c:v>#N/A</c:v>
                </c:pt>
                <c:pt idx="5">
                  <c:v>1.06</c:v>
                </c:pt>
                <c:pt idx="6">
                  <c:v>#N/A</c:v>
                </c:pt>
                <c:pt idx="7">
                  <c:v>1.04</c:v>
                </c:pt>
                <c:pt idx="8">
                  <c:v>#N/A</c:v>
                </c:pt>
                <c:pt idx="9">
                  <c:v>1.23</c:v>
                </c:pt>
              </c:numCache>
            </c:numRef>
          </c:val>
          <c:extLst>
            <c:ext xmlns:c16="http://schemas.microsoft.com/office/drawing/2014/chart" uri="{C3380CC4-5D6E-409C-BE32-E72D297353CC}">
              <c16:uniqueId val="{00000004-1A6E-4A52-823A-A2A1E60363E8}"/>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1.06</c:v>
                </c:pt>
                <c:pt idx="2">
                  <c:v>#N/A</c:v>
                </c:pt>
                <c:pt idx="3">
                  <c:v>1</c:v>
                </c:pt>
                <c:pt idx="4">
                  <c:v>#N/A</c:v>
                </c:pt>
                <c:pt idx="5">
                  <c:v>1.04</c:v>
                </c:pt>
                <c:pt idx="6">
                  <c:v>#N/A</c:v>
                </c:pt>
                <c:pt idx="7">
                  <c:v>1.1000000000000001</c:v>
                </c:pt>
                <c:pt idx="8">
                  <c:v>#N/A</c:v>
                </c:pt>
                <c:pt idx="9">
                  <c:v>1.37</c:v>
                </c:pt>
              </c:numCache>
            </c:numRef>
          </c:val>
          <c:extLst>
            <c:ext xmlns:c16="http://schemas.microsoft.com/office/drawing/2014/chart" uri="{C3380CC4-5D6E-409C-BE32-E72D297353CC}">
              <c16:uniqueId val="{00000005-1A6E-4A52-823A-A2A1E60363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0.87</c:v>
                </c:pt>
                <c:pt idx="2">
                  <c:v>#N/A</c:v>
                </c:pt>
                <c:pt idx="3">
                  <c:v>0.71</c:v>
                </c:pt>
                <c:pt idx="4">
                  <c:v>#N/A</c:v>
                </c:pt>
                <c:pt idx="5">
                  <c:v>1.58</c:v>
                </c:pt>
                <c:pt idx="6">
                  <c:v>#N/A</c:v>
                </c:pt>
                <c:pt idx="7">
                  <c:v>1.24</c:v>
                </c:pt>
                <c:pt idx="8">
                  <c:v>#N/A</c:v>
                </c:pt>
                <c:pt idx="9">
                  <c:v>1.55</c:v>
                </c:pt>
              </c:numCache>
            </c:numRef>
          </c:val>
          <c:extLst>
            <c:ext xmlns:c16="http://schemas.microsoft.com/office/drawing/2014/chart" uri="{C3380CC4-5D6E-409C-BE32-E72D297353CC}">
              <c16:uniqueId val="{00000006-1A6E-4A52-823A-A2A1E60363E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1.25</c:v>
                </c:pt>
                <c:pt idx="2">
                  <c:v>#N/A</c:v>
                </c:pt>
                <c:pt idx="3">
                  <c:v>1.1299999999999999</c:v>
                </c:pt>
                <c:pt idx="4">
                  <c:v>#N/A</c:v>
                </c:pt>
                <c:pt idx="5">
                  <c:v>2.57</c:v>
                </c:pt>
                <c:pt idx="6">
                  <c:v>#N/A</c:v>
                </c:pt>
                <c:pt idx="7">
                  <c:v>1.96</c:v>
                </c:pt>
                <c:pt idx="8">
                  <c:v>#N/A</c:v>
                </c:pt>
                <c:pt idx="9">
                  <c:v>1.84</c:v>
                </c:pt>
              </c:numCache>
            </c:numRef>
          </c:val>
          <c:extLst>
            <c:ext xmlns:c16="http://schemas.microsoft.com/office/drawing/2014/chart" uri="{C3380CC4-5D6E-409C-BE32-E72D297353CC}">
              <c16:uniqueId val="{00000007-1A6E-4A52-823A-A2A1E60363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4.62</c:v>
                </c:pt>
                <c:pt idx="2">
                  <c:v>#N/A</c:v>
                </c:pt>
                <c:pt idx="3">
                  <c:v>5.66</c:v>
                </c:pt>
                <c:pt idx="4">
                  <c:v>#N/A</c:v>
                </c:pt>
                <c:pt idx="5">
                  <c:v>3.39</c:v>
                </c:pt>
                <c:pt idx="6">
                  <c:v>#N/A</c:v>
                </c:pt>
                <c:pt idx="7">
                  <c:v>5.31</c:v>
                </c:pt>
                <c:pt idx="8">
                  <c:v>#N/A</c:v>
                </c:pt>
                <c:pt idx="9">
                  <c:v>5.05</c:v>
                </c:pt>
              </c:numCache>
            </c:numRef>
          </c:val>
          <c:extLst>
            <c:ext xmlns:c16="http://schemas.microsoft.com/office/drawing/2014/chart" uri="{C3380CC4-5D6E-409C-BE32-E72D297353CC}">
              <c16:uniqueId val="{00000008-1A6E-4A52-823A-A2A1E60363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7.75</c:v>
                </c:pt>
                <c:pt idx="2">
                  <c:v>#N/A</c:v>
                </c:pt>
                <c:pt idx="3">
                  <c:v>8.07</c:v>
                </c:pt>
                <c:pt idx="4">
                  <c:v>#N/A</c:v>
                </c:pt>
                <c:pt idx="5">
                  <c:v>8.4600000000000009</c:v>
                </c:pt>
                <c:pt idx="6">
                  <c:v>#N/A</c:v>
                </c:pt>
                <c:pt idx="7">
                  <c:v>9.7200000000000006</c:v>
                </c:pt>
                <c:pt idx="8">
                  <c:v>#N/A</c:v>
                </c:pt>
                <c:pt idx="9">
                  <c:v>10.95</c:v>
                </c:pt>
              </c:numCache>
            </c:numRef>
          </c:val>
          <c:extLst>
            <c:ext xmlns:c16="http://schemas.microsoft.com/office/drawing/2014/chart" uri="{C3380CC4-5D6E-409C-BE32-E72D297353CC}">
              <c16:uniqueId val="{00000009-1A6E-4A52-823A-A2A1E60363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1050</c:v>
                </c:pt>
                <c:pt idx="5">
                  <c:v>1039</c:v>
                </c:pt>
                <c:pt idx="8">
                  <c:v>1033</c:v>
                </c:pt>
                <c:pt idx="11">
                  <c:v>997</c:v>
                </c:pt>
                <c:pt idx="14">
                  <c:v>896</c:v>
                </c:pt>
              </c:numCache>
            </c:numRef>
          </c:val>
          <c:extLst>
            <c:ext xmlns:c16="http://schemas.microsoft.com/office/drawing/2014/chart" uri="{C3380CC4-5D6E-409C-BE32-E72D297353CC}">
              <c16:uniqueId val="{00000000-6973-4D28-895A-14655D4551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73-4D28-895A-14655D4551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3</c:v>
                </c:pt>
                <c:pt idx="6">
                  <c:v>0</c:v>
                </c:pt>
                <c:pt idx="9">
                  <c:v>0</c:v>
                </c:pt>
                <c:pt idx="12">
                  <c:v>0</c:v>
                </c:pt>
              </c:numCache>
            </c:numRef>
          </c:val>
          <c:extLst>
            <c:ext xmlns:c16="http://schemas.microsoft.com/office/drawing/2014/chart" uri="{C3380CC4-5D6E-409C-BE32-E72D297353CC}">
              <c16:uniqueId val="{00000002-6973-4D28-895A-14655D4551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16</c:v>
                </c:pt>
                <c:pt idx="6">
                  <c:v>16</c:v>
                </c:pt>
                <c:pt idx="9">
                  <c:v>23</c:v>
                </c:pt>
                <c:pt idx="12">
                  <c:v>28</c:v>
                </c:pt>
              </c:numCache>
            </c:numRef>
          </c:val>
          <c:extLst>
            <c:ext xmlns:c16="http://schemas.microsoft.com/office/drawing/2014/chart" uri="{C3380CC4-5D6E-409C-BE32-E72D297353CC}">
              <c16:uniqueId val="{00000003-6973-4D28-895A-14655D4551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207</c:v>
                </c:pt>
                <c:pt idx="3">
                  <c:v>196</c:v>
                </c:pt>
                <c:pt idx="6">
                  <c:v>185</c:v>
                </c:pt>
                <c:pt idx="9">
                  <c:v>197</c:v>
                </c:pt>
                <c:pt idx="12">
                  <c:v>231</c:v>
                </c:pt>
              </c:numCache>
            </c:numRef>
          </c:val>
          <c:extLst>
            <c:ext xmlns:c16="http://schemas.microsoft.com/office/drawing/2014/chart" uri="{C3380CC4-5D6E-409C-BE32-E72D297353CC}">
              <c16:uniqueId val="{00000004-6973-4D28-895A-14655D4551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73-4D28-895A-14655D4551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73-4D28-895A-14655D4551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1308</c:v>
                </c:pt>
                <c:pt idx="3">
                  <c:v>1309</c:v>
                </c:pt>
                <c:pt idx="6">
                  <c:v>1276</c:v>
                </c:pt>
                <c:pt idx="9">
                  <c:v>1230</c:v>
                </c:pt>
                <c:pt idx="12">
                  <c:v>1195</c:v>
                </c:pt>
              </c:numCache>
            </c:numRef>
          </c:val>
          <c:extLst>
            <c:ext xmlns:c16="http://schemas.microsoft.com/office/drawing/2014/chart" uri="{C3380CC4-5D6E-409C-BE32-E72D297353CC}">
              <c16:uniqueId val="{00000007-6973-4D28-895A-14655D4551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491</c:v>
                </c:pt>
                <c:pt idx="2">
                  <c:v>#N/A</c:v>
                </c:pt>
                <c:pt idx="3">
                  <c:v>#N/A</c:v>
                </c:pt>
                <c:pt idx="4">
                  <c:v>485</c:v>
                </c:pt>
                <c:pt idx="5">
                  <c:v>#N/A</c:v>
                </c:pt>
                <c:pt idx="6">
                  <c:v>#N/A</c:v>
                </c:pt>
                <c:pt idx="7">
                  <c:v>444</c:v>
                </c:pt>
                <c:pt idx="8">
                  <c:v>#N/A</c:v>
                </c:pt>
                <c:pt idx="9">
                  <c:v>#N/A</c:v>
                </c:pt>
                <c:pt idx="10">
                  <c:v>453</c:v>
                </c:pt>
                <c:pt idx="11">
                  <c:v>#N/A</c:v>
                </c:pt>
                <c:pt idx="12">
                  <c:v>#N/A</c:v>
                </c:pt>
                <c:pt idx="13">
                  <c:v>558</c:v>
                </c:pt>
                <c:pt idx="14">
                  <c:v>#N/A</c:v>
                </c:pt>
              </c:numCache>
            </c:numRef>
          </c:val>
          <c:smooth val="0"/>
          <c:extLst>
            <c:ext xmlns:c16="http://schemas.microsoft.com/office/drawing/2014/chart" uri="{C3380CC4-5D6E-409C-BE32-E72D297353CC}">
              <c16:uniqueId val="{00000008-6973-4D28-895A-14655D4551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10232</c:v>
                </c:pt>
                <c:pt idx="5">
                  <c:v>9810</c:v>
                </c:pt>
                <c:pt idx="8">
                  <c:v>9247</c:v>
                </c:pt>
                <c:pt idx="11">
                  <c:v>8787</c:v>
                </c:pt>
                <c:pt idx="14">
                  <c:v>8147</c:v>
                </c:pt>
              </c:numCache>
            </c:numRef>
          </c:val>
          <c:extLst>
            <c:ext xmlns:c16="http://schemas.microsoft.com/office/drawing/2014/chart" uri="{C3380CC4-5D6E-409C-BE32-E72D297353CC}">
              <c16:uniqueId val="{00000000-255C-418E-B532-E28FB392E1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668</c:v>
                </c:pt>
                <c:pt idx="5">
                  <c:v>540</c:v>
                </c:pt>
                <c:pt idx="8">
                  <c:v>443</c:v>
                </c:pt>
                <c:pt idx="11">
                  <c:v>375</c:v>
                </c:pt>
                <c:pt idx="14">
                  <c:v>324</c:v>
                </c:pt>
              </c:numCache>
            </c:numRef>
          </c:val>
          <c:extLst>
            <c:ext xmlns:c16="http://schemas.microsoft.com/office/drawing/2014/chart" uri="{C3380CC4-5D6E-409C-BE32-E72D297353CC}">
              <c16:uniqueId val="{00000001-255C-418E-B532-E28FB392E1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1834</c:v>
                </c:pt>
                <c:pt idx="5">
                  <c:v>1903</c:v>
                </c:pt>
                <c:pt idx="8">
                  <c:v>2336</c:v>
                </c:pt>
                <c:pt idx="11">
                  <c:v>2511</c:v>
                </c:pt>
                <c:pt idx="14">
                  <c:v>2505</c:v>
                </c:pt>
              </c:numCache>
            </c:numRef>
          </c:val>
          <c:extLst>
            <c:ext xmlns:c16="http://schemas.microsoft.com/office/drawing/2014/chart" uri="{C3380CC4-5D6E-409C-BE32-E72D297353CC}">
              <c16:uniqueId val="{00000002-255C-418E-B532-E28FB392E1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5C-418E-B532-E28FB392E1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5C-418E-B532-E28FB392E1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5C-418E-B532-E28FB392E1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912</c:v>
                </c:pt>
                <c:pt idx="3">
                  <c:v>902</c:v>
                </c:pt>
                <c:pt idx="6">
                  <c:v>861</c:v>
                </c:pt>
                <c:pt idx="9">
                  <c:v>880</c:v>
                </c:pt>
                <c:pt idx="12">
                  <c:v>918</c:v>
                </c:pt>
              </c:numCache>
            </c:numRef>
          </c:val>
          <c:extLst>
            <c:ext xmlns:c16="http://schemas.microsoft.com/office/drawing/2014/chart" uri="{C3380CC4-5D6E-409C-BE32-E72D297353CC}">
              <c16:uniqueId val="{00000006-255C-418E-B532-E28FB392E1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77</c:v>
                </c:pt>
                <c:pt idx="3">
                  <c:v>130</c:v>
                </c:pt>
                <c:pt idx="6">
                  <c:v>130</c:v>
                </c:pt>
                <c:pt idx="9">
                  <c:v>108</c:v>
                </c:pt>
                <c:pt idx="12">
                  <c:v>88</c:v>
                </c:pt>
              </c:numCache>
            </c:numRef>
          </c:val>
          <c:extLst>
            <c:ext xmlns:c16="http://schemas.microsoft.com/office/drawing/2014/chart" uri="{C3380CC4-5D6E-409C-BE32-E72D297353CC}">
              <c16:uniqueId val="{00000007-255C-418E-B532-E28FB392E1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2904</c:v>
                </c:pt>
                <c:pt idx="3">
                  <c:v>2758</c:v>
                </c:pt>
                <c:pt idx="6">
                  <c:v>2554</c:v>
                </c:pt>
                <c:pt idx="9">
                  <c:v>2405</c:v>
                </c:pt>
                <c:pt idx="12">
                  <c:v>2262</c:v>
                </c:pt>
              </c:numCache>
            </c:numRef>
          </c:val>
          <c:extLst>
            <c:ext xmlns:c16="http://schemas.microsoft.com/office/drawing/2014/chart" uri="{C3380CC4-5D6E-409C-BE32-E72D297353CC}">
              <c16:uniqueId val="{00000008-255C-418E-B532-E28FB392E1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255C-418E-B532-E28FB392E1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11262</c:v>
                </c:pt>
                <c:pt idx="3">
                  <c:v>10574</c:v>
                </c:pt>
                <c:pt idx="6">
                  <c:v>9767</c:v>
                </c:pt>
                <c:pt idx="9">
                  <c:v>9193</c:v>
                </c:pt>
                <c:pt idx="12">
                  <c:v>8557</c:v>
                </c:pt>
              </c:numCache>
            </c:numRef>
          </c:val>
          <c:extLst>
            <c:ext xmlns:c16="http://schemas.microsoft.com/office/drawing/2014/chart" uri="{C3380CC4-5D6E-409C-BE32-E72D297353CC}">
              <c16:uniqueId val="{0000000A-255C-418E-B532-E28FB392E1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2423</c:v>
                </c:pt>
                <c:pt idx="2">
                  <c:v>#N/A</c:v>
                </c:pt>
                <c:pt idx="3">
                  <c:v>#N/A</c:v>
                </c:pt>
                <c:pt idx="4">
                  <c:v>2110</c:v>
                </c:pt>
                <c:pt idx="5">
                  <c:v>#N/A</c:v>
                </c:pt>
                <c:pt idx="6">
                  <c:v>#N/A</c:v>
                </c:pt>
                <c:pt idx="7">
                  <c:v>1287</c:v>
                </c:pt>
                <c:pt idx="8">
                  <c:v>#N/A</c:v>
                </c:pt>
                <c:pt idx="9">
                  <c:v>#N/A</c:v>
                </c:pt>
                <c:pt idx="10">
                  <c:v>913</c:v>
                </c:pt>
                <c:pt idx="11">
                  <c:v>#N/A</c:v>
                </c:pt>
                <c:pt idx="12">
                  <c:v>#N/A</c:v>
                </c:pt>
                <c:pt idx="13">
                  <c:v>850</c:v>
                </c:pt>
                <c:pt idx="14">
                  <c:v>#N/A</c:v>
                </c:pt>
              </c:numCache>
            </c:numRef>
          </c:val>
          <c:smooth val="0"/>
          <c:extLst>
            <c:ext xmlns:c16="http://schemas.microsoft.com/office/drawing/2014/chart" uri="{C3380CC4-5D6E-409C-BE32-E72D297353CC}">
              <c16:uniqueId val="{0000000B-255C-418E-B532-E28FB392E1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1170</c:v>
                </c:pt>
                <c:pt idx="1">
                  <c:v>1153</c:v>
                </c:pt>
                <c:pt idx="2">
                  <c:v>1016</c:v>
                </c:pt>
              </c:numCache>
            </c:numRef>
          </c:val>
          <c:extLst>
            <c:ext xmlns:c16="http://schemas.microsoft.com/office/drawing/2014/chart" uri="{C3380CC4-5D6E-409C-BE32-E72D297353CC}">
              <c16:uniqueId val="{00000000-1F2D-497F-894F-A4A83DB8A8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c:v>
                </c:pt>
                <c:pt idx="1">
                  <c:v>89</c:v>
                </c:pt>
                <c:pt idx="2">
                  <c:v>168</c:v>
                </c:pt>
              </c:numCache>
            </c:numRef>
          </c:val>
          <c:extLst>
            <c:ext xmlns:c16="http://schemas.microsoft.com/office/drawing/2014/chart" uri="{C3380CC4-5D6E-409C-BE32-E72D297353CC}">
              <c16:uniqueId val="{00000001-1F2D-497F-894F-A4A83DB8A8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2137</c:v>
                </c:pt>
                <c:pt idx="1">
                  <c:v>2357</c:v>
                </c:pt>
                <c:pt idx="2">
                  <c:v>2405</c:v>
                </c:pt>
              </c:numCache>
            </c:numRef>
          </c:val>
          <c:extLst>
            <c:ext xmlns:c16="http://schemas.microsoft.com/office/drawing/2014/chart" uri="{C3380CC4-5D6E-409C-BE32-E72D297353CC}">
              <c16:uniqueId val="{00000002-1F2D-497F-894F-A4A83DB8A8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14,422
14,398
37.29
9,304,749
9,000,930
246,689
4,877,000
8,557,239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少子高齢化や人口減少に加え、農業を中心とした脆弱な社会基盤であり、財政力指数は全国平均、青森県平均だけでなく、類似団体でも平均をやや下回る結果となっている。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今後は、コンビニ収納の周知徹底やスマートフォン収納による税の徴収強化、町単独事業として行っている事業については、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サイクルの徹底や事業のスクラップを行うなど、行政の効率化を図ることによる健全な財政運営と町総合計画に沿った活力ある町づくりを目指す。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経常収支比率は、令和元年度をピークに徐々に下降していたが、令和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上昇の傾向が見られる。未だ全国平均、青森県平均、類似団体平均を下回っているものの、今後は物価・人件費の高騰と扶助費の増が避けられない情勢であり、町税や交付税等の歳入の増では賄いきれていないことから、行財政改革の継続や建設事業等の選択・集中による公債費の抑制などの方策で、義務的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59</xdr:row>
      <xdr:rowOff>148590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0381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80221</xdr:rowOff>
    </xdr:from>
    <xdr:to>
      <xdr:col>19</xdr:col>
      <xdr:colOff>133350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957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80221</xdr:rowOff>
    </xdr:from>
    <xdr:to>
      <xdr:col>15</xdr:col>
      <xdr:colOff>82550</xdr:colOff>
      <xdr:row>60</xdr:row>
      <xdr:rowOff>1270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95771"/>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49530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8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117281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145432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37465</xdr:rowOff>
    </xdr:from>
    <xdr:to>
      <xdr:col>19</xdr:col>
      <xdr:colOff>184150</xdr:colOff>
      <xdr:row>59</xdr:row>
      <xdr:rowOff>139065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149242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29421</xdr:rowOff>
    </xdr:from>
    <xdr:to>
      <xdr:col>15</xdr:col>
      <xdr:colOff>133350</xdr:colOff>
      <xdr:row>59</xdr:row>
      <xdr:rowOff>131021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141198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一人当たり人件費・物件費等決算額が、類似団体の平均よりも低いのは、人件費の抑制によるものと考えられる。現在は、再任用制度を活用するなどして、住民サービスの質を維持しながら、人件費の抑制に努めており、今後も継続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10016</xdr:rowOff>
    </xdr:from>
    <xdr:to>
      <xdr:col>23</xdr:col>
      <xdr:colOff>133350</xdr:colOff>
      <xdr:row>80</xdr:row>
      <xdr:rowOff>37801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726016"/>
          <a:ext cx="838200" cy="2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10747</xdr:rowOff>
    </xdr:from>
    <xdr:to>
      <xdr:col>19</xdr:col>
      <xdr:colOff>133350</xdr:colOff>
      <xdr:row>80</xdr:row>
      <xdr:rowOff>37801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26747"/>
          <a:ext cx="889000" cy="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10747</xdr:rowOff>
    </xdr:from>
    <xdr:to>
      <xdr:col>15</xdr:col>
      <xdr:colOff>82550</xdr:colOff>
      <xdr:row>80</xdr:row>
      <xdr:rowOff>11147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2674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151271</xdr:rowOff>
    </xdr:from>
    <xdr:to>
      <xdr:col>11</xdr:col>
      <xdr:colOff>31750</xdr:colOff>
      <xdr:row>80</xdr:row>
      <xdr:rowOff>11147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695821"/>
          <a:ext cx="889000" cy="3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38326</xdr:rowOff>
    </xdr:from>
    <xdr:to>
      <xdr:col>7</xdr:col>
      <xdr:colOff>31750</xdr:colOff>
      <xdr:row>80</xdr:row>
      <xdr:rowOff>139926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124703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4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130666</xdr:rowOff>
    </xdr:from>
    <xdr:to>
      <xdr:col>23</xdr:col>
      <xdr:colOff>184150</xdr:colOff>
      <xdr:row>80</xdr:row>
      <xdr:rowOff>60816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51943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59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158451</xdr:rowOff>
    </xdr:from>
    <xdr:to>
      <xdr:col>19</xdr:col>
      <xdr:colOff>184150</xdr:colOff>
      <xdr:row>80</xdr:row>
      <xdr:rowOff>88601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98778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71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131397</xdr:rowOff>
    </xdr:from>
    <xdr:to>
      <xdr:col>15</xdr:col>
      <xdr:colOff>133350</xdr:colOff>
      <xdr:row>80</xdr:row>
      <xdr:rowOff>61547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71724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4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131797</xdr:rowOff>
    </xdr:from>
    <xdr:to>
      <xdr:col>11</xdr:col>
      <xdr:colOff>82550</xdr:colOff>
      <xdr:row>80</xdr:row>
      <xdr:rowOff>61947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72124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100471</xdr:rowOff>
    </xdr:from>
    <xdr:to>
      <xdr:col>7</xdr:col>
      <xdr:colOff>31750</xdr:colOff>
      <xdr:row>80</xdr:row>
      <xdr:rowOff>30621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40798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1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町村合併後の給与調整を経て、現在では類似団体平均を下回る結果となっている。給与体系については、原則県準拠とし、人事評価も反映させながら、今後も給与の適正化に努める。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83609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0821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83609</xdr:rowOff>
    </xdr:from>
    <xdr:to>
      <xdr:col>77</xdr:col>
      <xdr:colOff>44450</xdr:colOff>
      <xdr:row>83</xdr:row>
      <xdr:rowOff>12700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1425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12700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12700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32809</xdr:rowOff>
    </xdr:from>
    <xdr:to>
      <xdr:col>77</xdr:col>
      <xdr:colOff>95250</xdr:colOff>
      <xdr:row>82</xdr:row>
      <xdr:rowOff>134409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144586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6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集中改革プラン等、行財政改革の取組により、技能職員の退職者不補充、機構改革、保育所の民営化などにより減少した職員数は維持しており、類似団体平均よりも下回っている。今後も定員適正化計画に基づき、アウトソーシングや再任用制度の活用を図り、人口規模に応じた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57815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167620"/>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57815</xdr:rowOff>
    </xdr:from>
    <xdr:to>
      <xdr:col>77</xdr:col>
      <xdr:colOff>44450</xdr:colOff>
      <xdr:row>59</xdr:row>
      <xdr:rowOff>73902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1733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67008</xdr:rowOff>
    </xdr:from>
    <xdr:to>
      <xdr:col>72</xdr:col>
      <xdr:colOff>203200</xdr:colOff>
      <xdr:row>59</xdr:row>
      <xdr:rowOff>73902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8255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67008</xdr:rowOff>
    </xdr:from>
    <xdr:to>
      <xdr:col>68</xdr:col>
      <xdr:colOff>152400</xdr:colOff>
      <xdr:row>59</xdr:row>
      <xdr:rowOff>71604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8255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24916</xdr:rowOff>
    </xdr:from>
    <xdr:to>
      <xdr:col>64</xdr:col>
      <xdr:colOff>152400</xdr:colOff>
      <xdr:row>61</xdr:row>
      <xdr:rowOff>126516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111293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1270</xdr:rowOff>
    </xdr:from>
    <xdr:to>
      <xdr:col>81</xdr:col>
      <xdr:colOff>95250</xdr:colOff>
      <xdr:row>59</xdr:row>
      <xdr:rowOff>102870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93997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7015</xdr:rowOff>
    </xdr:from>
    <xdr:to>
      <xdr:col>77</xdr:col>
      <xdr:colOff>95250</xdr:colOff>
      <xdr:row>59</xdr:row>
      <xdr:rowOff>108615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118792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9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23102</xdr:rowOff>
    </xdr:from>
    <xdr:to>
      <xdr:col>73</xdr:col>
      <xdr:colOff>44450</xdr:colOff>
      <xdr:row>59</xdr:row>
      <xdr:rowOff>124702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134879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16208</xdr:rowOff>
    </xdr:from>
    <xdr:to>
      <xdr:col>68</xdr:col>
      <xdr:colOff>203200</xdr:colOff>
      <xdr:row>59</xdr:row>
      <xdr:rowOff>117808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127985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0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20804</xdr:rowOff>
    </xdr:from>
    <xdr:to>
      <xdr:col>64</xdr:col>
      <xdr:colOff>152400</xdr:colOff>
      <xdr:row>59</xdr:row>
      <xdr:rowOff>122404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132581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0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全国平均や類似団体に比して高率で推移しているのは、公営企業債等繰入見込額の減があるものの、公共施設整備等に合併特例事業債等を活用してきた結果であると考えられる。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今後も償還額が高く推移するため、事業の必要性・住民ニーズを精査することで事業の選択を行い、起債の活用は必要最低限にとどめる必要がある。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132645</xdr:rowOff>
    </xdr:from>
    <xdr:to>
      <xdr:col>81</xdr:col>
      <xdr:colOff>44450</xdr:colOff>
      <xdr:row>43</xdr:row>
      <xdr:rowOff>14817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335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132645</xdr:rowOff>
    </xdr:from>
    <xdr:to>
      <xdr:col>77</xdr:col>
      <xdr:colOff>44450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3354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44</xdr:row>
      <xdr:rowOff>4233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2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57855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4803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81845</xdr:rowOff>
    </xdr:from>
    <xdr:to>
      <xdr:col>77</xdr:col>
      <xdr:colOff>95250</xdr:colOff>
      <xdr:row>43</xdr:row>
      <xdr:rowOff>11995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168222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7055</xdr:rowOff>
    </xdr:from>
    <xdr:to>
      <xdr:col>64</xdr:col>
      <xdr:colOff>152400</xdr:colOff>
      <xdr:row>44</xdr:row>
      <xdr:rowOff>108655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93432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全国平均、類似団体平均に比して高率で推移しているものの、徐々に改善されている。これは、公営企業債等繰入見込額の減や行財政改革等の効果による充当可能基金の増が大きく影響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施設等の整備による元利償還金の増及び、充当可能基金の減が見込まれており、新規事業の実施については、これまで以上に必要性や効果の精査を行うとともに、計画的な事業の実施により後世への負担とならないよう財政運営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81774</xdr:rowOff>
    </xdr:from>
    <xdr:to>
      <xdr:col>81</xdr:col>
      <xdr:colOff>44450</xdr:colOff>
      <xdr:row>15</xdr:row>
      <xdr:rowOff>108585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5352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108585</xdr:rowOff>
    </xdr:from>
    <xdr:to>
      <xdr:col>77</xdr:col>
      <xdr:colOff>44450</xdr:colOff>
      <xdr:row>16</xdr:row>
      <xdr:rowOff>51082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80335"/>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51082</xdr:rowOff>
    </xdr:from>
    <xdr:to>
      <xdr:col>72</xdr:col>
      <xdr:colOff>203200</xdr:colOff>
      <xdr:row>18</xdr:row>
      <xdr:rowOff>23213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94282"/>
          <a:ext cx="889000" cy="3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23213</xdr:rowOff>
    </xdr:from>
    <xdr:to>
      <xdr:col>68</xdr:col>
      <xdr:colOff>152400</xdr:colOff>
      <xdr:row>18</xdr:row>
      <xdr:rowOff>162631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09313"/>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16228</xdr:rowOff>
    </xdr:from>
    <xdr:to>
      <xdr:col>64</xdr:col>
      <xdr:colOff>152400</xdr:colOff>
      <xdr:row>15</xdr:row>
      <xdr:rowOff>117828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128005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30974</xdr:rowOff>
    </xdr:from>
    <xdr:to>
      <xdr:col>81</xdr:col>
      <xdr:colOff>95250</xdr:colOff>
      <xdr:row>15</xdr:row>
      <xdr:rowOff>132574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3051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7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57785</xdr:rowOff>
    </xdr:from>
    <xdr:to>
      <xdr:col>77</xdr:col>
      <xdr:colOff>95250</xdr:colOff>
      <xdr:row>15</xdr:row>
      <xdr:rowOff>159385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144162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1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282</xdr:rowOff>
    </xdr:from>
    <xdr:to>
      <xdr:col>73</xdr:col>
      <xdr:colOff>44450</xdr:colOff>
      <xdr:row>16</xdr:row>
      <xdr:rowOff>101882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86659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143863</xdr:rowOff>
    </xdr:from>
    <xdr:to>
      <xdr:col>68</xdr:col>
      <xdr:colOff>203200</xdr:colOff>
      <xdr:row>18</xdr:row>
      <xdr:rowOff>74013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58790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4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111831</xdr:rowOff>
    </xdr:from>
    <xdr:to>
      <xdr:col>64</xdr:col>
      <xdr:colOff>152400</xdr:colOff>
      <xdr:row>19</xdr:row>
      <xdr:rowOff>41980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979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26757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14,422
14,398
37.29
9,304,749
9,000,930
246,689
4,877,000
8,557,239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類似団体平均より、人件費に係る経常収支比率は低くなっている。その主な要因としては、退職者不補充等による職員数の削減や、再任用制度の活用などによる人件費の削減の成果が大きく、今後も継続して人件費関係経費全体については、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55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9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94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全国平均、青森県平均、類似団体平均のいずれと比較しても低いのは、これまでの集中改革プラン等町の行財政改革により、経費の節減を図ってきたことが大きな要因である。今後も経費の節減や各種施設の指定管理者制度を継続し、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4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14</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4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59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年度までは、扶助費に係る経常収支比率が類似団体平均を下回っていたが、令和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上回る状態が続いている。その要因は、臨時的な子育て世帯や住民税非課税世帯への現金給付事業によるものである。今後も扶助費は増加していく見込みのため、資格審査の適正化等により、事業費を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882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59</xdr:row>
      <xdr:rowOff>92710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882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59</xdr:row>
      <xdr:rowOff>92710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8248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xdr:rowOff>
    </xdr:from>
    <xdr:to>
      <xdr:col>24</xdr:col>
      <xdr:colOff>76200</xdr:colOff>
      <xdr:row>58</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平均をやや下回っているのは、公営企業会計への操出金を補助金及び出資金として支出していることが大きな要因である。類似団体の平均を下回っているが、国民健康保険事業会計においても国民健康保険料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118835</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125185</xdr:rowOff>
    </xdr:from>
    <xdr:to>
      <xdr:col>65</xdr:col>
      <xdr:colOff>53975</xdr:colOff>
      <xdr:row>59</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その他に係る経常収支比率が類似団体平均を下回っているのは、これまで大きな割合を占めてきた下水道事業に対する補助金が減となったことによる。ただし、今後は下水道事業の元利償還金の増加が見込まれており、適切な財政運営を行っていく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2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8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161290</xdr:rowOff>
    </xdr:from>
    <xdr:to>
      <xdr:col>78</xdr:col>
      <xdr:colOff>69850</xdr:colOff>
      <xdr:row>35</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90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144145</xdr:rowOff>
    </xdr:from>
    <xdr:to>
      <xdr:col>73</xdr:col>
      <xdr:colOff>180975</xdr:colOff>
      <xdr:row>34</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973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144145</xdr:rowOff>
    </xdr:from>
    <xdr:to>
      <xdr:col>69</xdr:col>
      <xdr:colOff>92075</xdr:colOff>
      <xdr:row>35</xdr:row>
      <xdr:rowOff>6985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973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24765</xdr:rowOff>
    </xdr:from>
    <xdr:to>
      <xdr:col>65</xdr:col>
      <xdr:colOff>53975</xdr:colOff>
      <xdr:row>35</xdr:row>
      <xdr:rowOff>126365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111142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110490</xdr:rowOff>
    </xdr:from>
    <xdr:to>
      <xdr:col>74</xdr:col>
      <xdr:colOff>31750</xdr:colOff>
      <xdr:row>35</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50817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93345</xdr:rowOff>
    </xdr:from>
    <xdr:to>
      <xdr:col>69</xdr:col>
      <xdr:colOff>142875</xdr:colOff>
      <xdr:row>35</xdr:row>
      <xdr:rowOff>23495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33672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127635</xdr:rowOff>
    </xdr:from>
    <xdr:to>
      <xdr:col>65</xdr:col>
      <xdr:colOff>53975</xdr:colOff>
      <xdr:row>35</xdr:row>
      <xdr:rowOff>57785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67962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減少傾向が見られるものの、類似団体平均、全国平均、青森県平均のいずれと比較しても、大きく上回る結果となった。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その要因は、合併後整備してきた大型施設の元利償還による償還金の増による。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今後は一層の公債費の抑制に努めつつ、町総合計画に沿った施策の重点を図っていく。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144145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4772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144145</xdr:rowOff>
    </xdr:from>
    <xdr:to>
      <xdr:col>19</xdr:col>
      <xdr:colOff>187325</xdr:colOff>
      <xdr:row>78</xdr:row>
      <xdr:rowOff>144145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517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144145</xdr:rowOff>
    </xdr:from>
    <xdr:to>
      <xdr:col>15</xdr:col>
      <xdr:colOff>98425</xdr:colOff>
      <xdr:row>79</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517245"/>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109855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6372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59055</xdr:rowOff>
    </xdr:from>
    <xdr:to>
      <xdr:col>6</xdr:col>
      <xdr:colOff>171450</xdr:colOff>
      <xdr:row>76</xdr:row>
      <xdr:rowOff>160655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170832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93345</xdr:rowOff>
    </xdr:from>
    <xdr:to>
      <xdr:col>20</xdr:col>
      <xdr:colOff>38100</xdr:colOff>
      <xdr:row>79</xdr:row>
      <xdr:rowOff>23495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8272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5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93345</xdr:rowOff>
    </xdr:from>
    <xdr:to>
      <xdr:col>15</xdr:col>
      <xdr:colOff>149225</xdr:colOff>
      <xdr:row>79</xdr:row>
      <xdr:rowOff>23495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8272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59055</xdr:rowOff>
    </xdr:from>
    <xdr:to>
      <xdr:col>6</xdr:col>
      <xdr:colOff>171450</xdr:colOff>
      <xdr:row>79</xdr:row>
      <xdr:rowOff>160655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145432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のは、町が取り組んできたこれまでの集中改革プラン等、行財政改革により、経費の節減等を図ってきたことが大きな要因であると考えられる。今後も継続して行政の効率化に努めることにより、財政の健全化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74</xdr:row>
      <xdr:rowOff>44704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6314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106426</xdr:rowOff>
    </xdr:from>
    <xdr:to>
      <xdr:col>78</xdr:col>
      <xdr:colOff>69850</xdr:colOff>
      <xdr:row>73</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622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106426</xdr:rowOff>
    </xdr:from>
    <xdr:to>
      <xdr:col>73</xdr:col>
      <xdr:colOff>180975</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622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73</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6314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165354</xdr:rowOff>
    </xdr:from>
    <xdr:to>
      <xdr:col>82</xdr:col>
      <xdr:colOff>158750</xdr:colOff>
      <xdr:row>74</xdr:row>
      <xdr:rowOff>95504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73931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55626</xdr:rowOff>
    </xdr:from>
    <xdr:to>
      <xdr:col>74</xdr:col>
      <xdr:colOff>31750</xdr:colOff>
      <xdr:row>73</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167403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105918</xdr:rowOff>
    </xdr:from>
    <xdr:to>
      <xdr:col>65</xdr:col>
      <xdr:colOff>53975</xdr:colOff>
      <xdr:row>74</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46245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84056</xdr:rowOff>
    </xdr:from>
    <xdr:to>
      <xdr:col>29</xdr:col>
      <xdr:colOff>127000</xdr:colOff>
      <xdr:row>20</xdr:row>
      <xdr:rowOff>132573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60681"/>
          <a:ext cx="647700" cy="4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132573</xdr:rowOff>
    </xdr:from>
    <xdr:to>
      <xdr:col>26</xdr:col>
      <xdr:colOff>50800</xdr:colOff>
      <xdr:row>20</xdr:row>
      <xdr:rowOff>144755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609198"/>
          <a:ext cx="698500" cy="1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130103</xdr:rowOff>
    </xdr:from>
    <xdr:to>
      <xdr:col>22</xdr:col>
      <xdr:colOff>114300</xdr:colOff>
      <xdr:row>20</xdr:row>
      <xdr:rowOff>144755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606728"/>
          <a:ext cx="698500" cy="14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130103</xdr:rowOff>
    </xdr:from>
    <xdr:to>
      <xdr:col>18</xdr:col>
      <xdr:colOff>177800</xdr:colOff>
      <xdr:row>20</xdr:row>
      <xdr:rowOff>159853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606728"/>
          <a:ext cx="698500" cy="29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81578</xdr:rowOff>
    </xdr:from>
    <xdr:to>
      <xdr:col>15</xdr:col>
      <xdr:colOff>101600</xdr:colOff>
      <xdr:row>19</xdr:row>
      <xdr:rowOff>11728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21905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8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33256</xdr:rowOff>
    </xdr:from>
    <xdr:to>
      <xdr:col>29</xdr:col>
      <xdr:colOff>177800</xdr:colOff>
      <xdr:row>20</xdr:row>
      <xdr:rowOff>134856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0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113283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1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81773</xdr:rowOff>
    </xdr:from>
    <xdr:to>
      <xdr:col>26</xdr:col>
      <xdr:colOff>101600</xdr:colOff>
      <xdr:row>21</xdr:row>
      <xdr:rowOff>11923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5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168150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44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93955</xdr:rowOff>
    </xdr:from>
    <xdr:to>
      <xdr:col>22</xdr:col>
      <xdr:colOff>165100</xdr:colOff>
      <xdr:row>21</xdr:row>
      <xdr:rowOff>24105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7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8882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5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79303</xdr:rowOff>
    </xdr:from>
    <xdr:to>
      <xdr:col>19</xdr:col>
      <xdr:colOff>38100</xdr:colOff>
      <xdr:row>21</xdr:row>
      <xdr:rowOff>9453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5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165680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4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109053</xdr:rowOff>
    </xdr:from>
    <xdr:to>
      <xdr:col>15</xdr:col>
      <xdr:colOff>101600</xdr:colOff>
      <xdr:row>21</xdr:row>
      <xdr:rowOff>39203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8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23980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209639</xdr:rowOff>
    </xdr:from>
    <xdr:to>
      <xdr:col>29</xdr:col>
      <xdr:colOff>127000</xdr:colOff>
      <xdr:row>36</xdr:row>
      <xdr:rowOff>10795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19989"/>
          <a:ext cx="647700" cy="144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194416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0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10795</xdr:rowOff>
    </xdr:from>
    <xdr:to>
      <xdr:col>26</xdr:col>
      <xdr:colOff>50800</xdr:colOff>
      <xdr:row>36</xdr:row>
      <xdr:rowOff>28283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64045"/>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321234</xdr:rowOff>
    </xdr:from>
    <xdr:to>
      <xdr:col>22</xdr:col>
      <xdr:colOff>114300</xdr:colOff>
      <xdr:row>36</xdr:row>
      <xdr:rowOff>28283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31584"/>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320148</xdr:rowOff>
    </xdr:from>
    <xdr:to>
      <xdr:col>18</xdr:col>
      <xdr:colOff>177800</xdr:colOff>
      <xdr:row>35</xdr:row>
      <xdr:rowOff>321234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30498"/>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333432</xdr:rowOff>
    </xdr:from>
    <xdr:to>
      <xdr:col>15</xdr:col>
      <xdr:colOff>101600</xdr:colOff>
      <xdr:row>36</xdr:row>
      <xdr:rowOff>92132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76909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158839</xdr:rowOff>
    </xdr:from>
    <xdr:to>
      <xdr:col>29</xdr:col>
      <xdr:colOff>177800</xdr:colOff>
      <xdr:row>35</xdr:row>
      <xdr:rowOff>260439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6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3916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302895</xdr:rowOff>
    </xdr:from>
    <xdr:to>
      <xdr:col>26</xdr:col>
      <xdr:colOff>101600</xdr:colOff>
      <xdr:row>36</xdr:row>
      <xdr:rowOff>61595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1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46372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9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320383</xdr:rowOff>
    </xdr:from>
    <xdr:to>
      <xdr:col>22</xdr:col>
      <xdr:colOff>165100</xdr:colOff>
      <xdr:row>36</xdr:row>
      <xdr:rowOff>79083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3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63860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1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270434</xdr:rowOff>
    </xdr:from>
    <xdr:to>
      <xdr:col>19</xdr:col>
      <xdr:colOff>38100</xdr:colOff>
      <xdr:row>36</xdr:row>
      <xdr:rowOff>29134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8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269348</xdr:rowOff>
    </xdr:from>
    <xdr:to>
      <xdr:col>15</xdr:col>
      <xdr:colOff>101600</xdr:colOff>
      <xdr:row>36</xdr:row>
      <xdr:rowOff>28048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7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38225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14,422
14,398
37.29
9,304,749
9,000,930
246,689
4,877,000
8,557,239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38633</xdr:rowOff>
    </xdr:from>
    <xdr:to>
      <xdr:col>24</xdr:col>
      <xdr:colOff>63500</xdr:colOff>
      <xdr:row>38</xdr:row>
      <xdr:rowOff>51308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53733"/>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51308</xdr:rowOff>
    </xdr:from>
    <xdr:to>
      <xdr:col>19</xdr:col>
      <xdr:colOff>177800</xdr:colOff>
      <xdr:row>38</xdr:row>
      <xdr:rowOff>64173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6408"/>
          <a:ext cx="8890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31814</xdr:rowOff>
    </xdr:from>
    <xdr:to>
      <xdr:col>15</xdr:col>
      <xdr:colOff>50800</xdr:colOff>
      <xdr:row>38</xdr:row>
      <xdr:rowOff>64173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6914"/>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31814</xdr:rowOff>
    </xdr:from>
    <xdr:to>
      <xdr:col>10</xdr:col>
      <xdr:colOff>114300</xdr:colOff>
      <xdr:row>38</xdr:row>
      <xdr:rowOff>135001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6914"/>
          <a:ext cx="889000" cy="10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159283</xdr:rowOff>
    </xdr:from>
    <xdr:to>
      <xdr:col>24</xdr:col>
      <xdr:colOff>114300</xdr:colOff>
      <xdr:row>38</xdr:row>
      <xdr:rowOff>89433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74210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508</xdr:rowOff>
    </xdr:from>
    <xdr:to>
      <xdr:col>20</xdr:col>
      <xdr:colOff>38100</xdr:colOff>
      <xdr:row>38</xdr:row>
      <xdr:rowOff>102108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93235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13373</xdr:rowOff>
    </xdr:from>
    <xdr:to>
      <xdr:col>15</xdr:col>
      <xdr:colOff>101600</xdr:colOff>
      <xdr:row>38</xdr:row>
      <xdr:rowOff>114973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106100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152464</xdr:rowOff>
    </xdr:from>
    <xdr:to>
      <xdr:col>10</xdr:col>
      <xdr:colOff>165100</xdr:colOff>
      <xdr:row>38</xdr:row>
      <xdr:rowOff>82614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73741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84201</xdr:rowOff>
    </xdr:from>
    <xdr:to>
      <xdr:col>6</xdr:col>
      <xdr:colOff>38100</xdr:colOff>
      <xdr:row>39</xdr:row>
      <xdr:rowOff>14351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5478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32062</xdr:rowOff>
    </xdr:from>
    <xdr:to>
      <xdr:col>24</xdr:col>
      <xdr:colOff>63500</xdr:colOff>
      <xdr:row>58</xdr:row>
      <xdr:rowOff>59927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76162"/>
          <a:ext cx="838200" cy="2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32062</xdr:rowOff>
    </xdr:from>
    <xdr:to>
      <xdr:col>19</xdr:col>
      <xdr:colOff>177800</xdr:colOff>
      <xdr:row>58</xdr:row>
      <xdr:rowOff>59101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6162"/>
          <a:ext cx="8890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53213</xdr:rowOff>
    </xdr:from>
    <xdr:to>
      <xdr:col>15</xdr:col>
      <xdr:colOff>50800</xdr:colOff>
      <xdr:row>58</xdr:row>
      <xdr:rowOff>59101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97313"/>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53213</xdr:rowOff>
    </xdr:from>
    <xdr:to>
      <xdr:col>10</xdr:col>
      <xdr:colOff>114300</xdr:colOff>
      <xdr:row>58</xdr:row>
      <xdr:rowOff>65944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7313"/>
          <a:ext cx="889000" cy="1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138478</xdr:rowOff>
    </xdr:from>
    <xdr:to>
      <xdr:col>6</xdr:col>
      <xdr:colOff>38100</xdr:colOff>
      <xdr:row>58</xdr:row>
      <xdr:rowOff>68628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1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85155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8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9127</xdr:rowOff>
    </xdr:from>
    <xdr:to>
      <xdr:col>24</xdr:col>
      <xdr:colOff>114300</xdr:colOff>
      <xdr:row>58</xdr:row>
      <xdr:rowOff>110727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95504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152712</xdr:rowOff>
    </xdr:from>
    <xdr:to>
      <xdr:col>20</xdr:col>
      <xdr:colOff>38100</xdr:colOff>
      <xdr:row>58</xdr:row>
      <xdr:rowOff>82862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73989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8301</xdr:rowOff>
    </xdr:from>
    <xdr:to>
      <xdr:col>15</xdr:col>
      <xdr:colOff>101600</xdr:colOff>
      <xdr:row>58</xdr:row>
      <xdr:rowOff>109901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2413</xdr:rowOff>
    </xdr:from>
    <xdr:to>
      <xdr:col>10</xdr:col>
      <xdr:colOff>165100</xdr:colOff>
      <xdr:row>58</xdr:row>
      <xdr:rowOff>104013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95140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15144</xdr:rowOff>
    </xdr:from>
    <xdr:to>
      <xdr:col>6</xdr:col>
      <xdr:colOff>38100</xdr:colOff>
      <xdr:row>58</xdr:row>
      <xdr:rowOff>116744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107871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39726</xdr:rowOff>
    </xdr:from>
    <xdr:to>
      <xdr:col>24</xdr:col>
      <xdr:colOff>63500</xdr:colOff>
      <xdr:row>77</xdr:row>
      <xdr:rowOff>107735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41376"/>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140043</xdr:rowOff>
    </xdr:from>
    <xdr:to>
      <xdr:col>19</xdr:col>
      <xdr:colOff>177800</xdr:colOff>
      <xdr:row>77</xdr:row>
      <xdr:rowOff>39726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70243"/>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140043</xdr:rowOff>
    </xdr:from>
    <xdr:to>
      <xdr:col>15</xdr:col>
      <xdr:colOff>50800</xdr:colOff>
      <xdr:row>77</xdr:row>
      <xdr:rowOff>95275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7024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95275</xdr:rowOff>
    </xdr:from>
    <xdr:to>
      <xdr:col>10</xdr:col>
      <xdr:colOff>114300</xdr:colOff>
      <xdr:row>77</xdr:row>
      <xdr:rowOff>131584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96925"/>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147841</xdr:rowOff>
    </xdr:from>
    <xdr:to>
      <xdr:col>6</xdr:col>
      <xdr:colOff>38100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94518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56935</xdr:rowOff>
    </xdr:from>
    <xdr:to>
      <xdr:col>24</xdr:col>
      <xdr:colOff>114300</xdr:colOff>
      <xdr:row>77</xdr:row>
      <xdr:rowOff>158535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35362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3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160376</xdr:rowOff>
    </xdr:from>
    <xdr:to>
      <xdr:col>20</xdr:col>
      <xdr:colOff>38100</xdr:colOff>
      <xdr:row>77</xdr:row>
      <xdr:rowOff>90526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81653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2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89243</xdr:rowOff>
    </xdr:from>
    <xdr:to>
      <xdr:col>15</xdr:col>
      <xdr:colOff>101600</xdr:colOff>
      <xdr:row>77</xdr:row>
      <xdr:rowOff>19393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10520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44475</xdr:rowOff>
    </xdr:from>
    <xdr:to>
      <xdr:col>10</xdr:col>
      <xdr:colOff>165100</xdr:colOff>
      <xdr:row>77</xdr:row>
      <xdr:rowOff>146075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137202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3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80784</xdr:rowOff>
    </xdr:from>
    <xdr:to>
      <xdr:col>6</xdr:col>
      <xdr:colOff>38100</xdr:colOff>
      <xdr:row>78</xdr:row>
      <xdr:rowOff>10934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7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98312</xdr:rowOff>
    </xdr:from>
    <xdr:to>
      <xdr:col>24</xdr:col>
      <xdr:colOff>63500</xdr:colOff>
      <xdr:row>94</xdr:row>
      <xdr:rowOff>57186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43162"/>
          <a:ext cx="838200" cy="1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128346</xdr:rowOff>
    </xdr:from>
    <xdr:to>
      <xdr:col>19</xdr:col>
      <xdr:colOff>177800</xdr:colOff>
      <xdr:row>94</xdr:row>
      <xdr:rowOff>57186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73196"/>
          <a:ext cx="889000" cy="10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128346</xdr:rowOff>
    </xdr:from>
    <xdr:to>
      <xdr:col>15</xdr:col>
      <xdr:colOff>50800</xdr:colOff>
      <xdr:row>95</xdr:row>
      <xdr:rowOff>96441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73196"/>
          <a:ext cx="889000" cy="3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96441</xdr:rowOff>
    </xdr:from>
    <xdr:to>
      <xdr:col>10</xdr:col>
      <xdr:colOff>114300</xdr:colOff>
      <xdr:row>95</xdr:row>
      <xdr:rowOff>114782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84191"/>
          <a:ext cx="889000" cy="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14235</xdr:rowOff>
    </xdr:from>
    <xdr:to>
      <xdr:col>6</xdr:col>
      <xdr:colOff>38100</xdr:colOff>
      <xdr:row>96</xdr:row>
      <xdr:rowOff>115835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106962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47512</xdr:rowOff>
    </xdr:from>
    <xdr:to>
      <xdr:col>24</xdr:col>
      <xdr:colOff>114300</xdr:colOff>
      <xdr:row>93</xdr:row>
      <xdr:rowOff>149112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70389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4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6386</xdr:rowOff>
    </xdr:from>
    <xdr:to>
      <xdr:col>20</xdr:col>
      <xdr:colOff>38100</xdr:colOff>
      <xdr:row>94</xdr:row>
      <xdr:rowOff>107986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124513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9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77546</xdr:rowOff>
    </xdr:from>
    <xdr:to>
      <xdr:col>15</xdr:col>
      <xdr:colOff>101600</xdr:colOff>
      <xdr:row>94</xdr:row>
      <xdr:rowOff>7696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24223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9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45641</xdr:rowOff>
    </xdr:from>
    <xdr:to>
      <xdr:col>10</xdr:col>
      <xdr:colOff>165100</xdr:colOff>
      <xdr:row>95</xdr:row>
      <xdr:rowOff>147241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163768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0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63982</xdr:rowOff>
    </xdr:from>
    <xdr:to>
      <xdr:col>6</xdr:col>
      <xdr:colOff>38100</xdr:colOff>
      <xdr:row>95</xdr:row>
      <xdr:rowOff>165582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10659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73623</xdr:rowOff>
    </xdr:from>
    <xdr:to>
      <xdr:col>55</xdr:col>
      <xdr:colOff>0</xdr:colOff>
      <xdr:row>37</xdr:row>
      <xdr:rowOff>104301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17273"/>
          <a:ext cx="8382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104301</xdr:rowOff>
    </xdr:from>
    <xdr:to>
      <xdr:col>50</xdr:col>
      <xdr:colOff>114300</xdr:colOff>
      <xdr:row>37</xdr:row>
      <xdr:rowOff>135898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47951"/>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80866</xdr:rowOff>
    </xdr:from>
    <xdr:to>
      <xdr:col>45</xdr:col>
      <xdr:colOff>177800</xdr:colOff>
      <xdr:row>37</xdr:row>
      <xdr:rowOff>135898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81616"/>
          <a:ext cx="889000" cy="3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80866</xdr:rowOff>
    </xdr:from>
    <xdr:to>
      <xdr:col>41</xdr:col>
      <xdr:colOff>50800</xdr:colOff>
      <xdr:row>37</xdr:row>
      <xdr:rowOff>146219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1616"/>
          <a:ext cx="889000" cy="40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131039</xdr:rowOff>
    </xdr:from>
    <xdr:to>
      <xdr:col>36</xdr:col>
      <xdr:colOff>165100</xdr:colOff>
      <xdr:row>37</xdr:row>
      <xdr:rowOff>61189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77716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22823</xdr:rowOff>
    </xdr:from>
    <xdr:to>
      <xdr:col>55</xdr:col>
      <xdr:colOff>50800</xdr:colOff>
      <xdr:row>37</xdr:row>
      <xdr:rowOff>124423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109200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53501</xdr:rowOff>
    </xdr:from>
    <xdr:to>
      <xdr:col>50</xdr:col>
      <xdr:colOff>165100</xdr:colOff>
      <xdr:row>37</xdr:row>
      <xdr:rowOff>155101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146228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85098</xdr:rowOff>
    </xdr:from>
    <xdr:to>
      <xdr:col>46</xdr:col>
      <xdr:colOff>38100</xdr:colOff>
      <xdr:row>38</xdr:row>
      <xdr:rowOff>15247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8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6375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30066</xdr:rowOff>
    </xdr:from>
    <xdr:to>
      <xdr:col>41</xdr:col>
      <xdr:colOff>101600</xdr:colOff>
      <xdr:row>35</xdr:row>
      <xdr:rowOff>131666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122793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95419</xdr:rowOff>
    </xdr:from>
    <xdr:to>
      <xdr:col>36</xdr:col>
      <xdr:colOff>165100</xdr:colOff>
      <xdr:row>38</xdr:row>
      <xdr:rowOff>25569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3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94430</xdr:rowOff>
    </xdr:from>
    <xdr:to>
      <xdr:col>55</xdr:col>
      <xdr:colOff>0</xdr:colOff>
      <xdr:row>57</xdr:row>
      <xdr:rowOff>117632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67080"/>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117632</xdr:rowOff>
    </xdr:from>
    <xdr:to>
      <xdr:col>50</xdr:col>
      <xdr:colOff>114300</xdr:colOff>
      <xdr:row>58</xdr:row>
      <xdr:rowOff>39680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90282"/>
          <a:ext cx="8890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147023</xdr:rowOff>
    </xdr:from>
    <xdr:to>
      <xdr:col>45</xdr:col>
      <xdr:colOff>177800</xdr:colOff>
      <xdr:row>58</xdr:row>
      <xdr:rowOff>39680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19673"/>
          <a:ext cx="8890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147023</xdr:rowOff>
    </xdr:from>
    <xdr:to>
      <xdr:col>41</xdr:col>
      <xdr:colOff>50800</xdr:colOff>
      <xdr:row>58</xdr:row>
      <xdr:rowOff>22318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19673"/>
          <a:ext cx="889000" cy="4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76148</xdr:rowOff>
    </xdr:from>
    <xdr:to>
      <xdr:col>36</xdr:col>
      <xdr:colOff>165100</xdr:colOff>
      <xdr:row>57</xdr:row>
      <xdr:rowOff>6298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22825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43630</xdr:rowOff>
    </xdr:from>
    <xdr:to>
      <xdr:col>55</xdr:col>
      <xdr:colOff>50800</xdr:colOff>
      <xdr:row>57</xdr:row>
      <xdr:rowOff>145230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22057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66832</xdr:rowOff>
    </xdr:from>
    <xdr:to>
      <xdr:col>50</xdr:col>
      <xdr:colOff>165100</xdr:colOff>
      <xdr:row>57</xdr:row>
      <xdr:rowOff>168432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159559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160330</xdr:rowOff>
    </xdr:from>
    <xdr:to>
      <xdr:col>46</xdr:col>
      <xdr:colOff>38100</xdr:colOff>
      <xdr:row>58</xdr:row>
      <xdr:rowOff>90480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81607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96223</xdr:rowOff>
    </xdr:from>
    <xdr:to>
      <xdr:col>41</xdr:col>
      <xdr:colOff>101600</xdr:colOff>
      <xdr:row>58</xdr:row>
      <xdr:rowOff>26373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17500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142968</xdr:rowOff>
    </xdr:from>
    <xdr:to>
      <xdr:col>36</xdr:col>
      <xdr:colOff>165100</xdr:colOff>
      <xdr:row>58</xdr:row>
      <xdr:rowOff>73118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1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64245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47482</xdr:rowOff>
    </xdr:from>
    <xdr:to>
      <xdr:col>55</xdr:col>
      <xdr:colOff>0</xdr:colOff>
      <xdr:row>78</xdr:row>
      <xdr:rowOff>7558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49132"/>
          <a:ext cx="838200" cy="1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170583</xdr:rowOff>
    </xdr:from>
    <xdr:to>
      <xdr:col>50</xdr:col>
      <xdr:colOff>114300</xdr:colOff>
      <xdr:row>78</xdr:row>
      <xdr:rowOff>7558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2233"/>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170583</xdr:rowOff>
    </xdr:from>
    <xdr:to>
      <xdr:col>45</xdr:col>
      <xdr:colOff>177800</xdr:colOff>
      <xdr:row>78</xdr:row>
      <xdr:rowOff>24268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72233"/>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19937</xdr:rowOff>
    </xdr:from>
    <xdr:to>
      <xdr:col>41</xdr:col>
      <xdr:colOff>50800</xdr:colOff>
      <xdr:row>78</xdr:row>
      <xdr:rowOff>24268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93037"/>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148805</xdr:rowOff>
    </xdr:from>
    <xdr:to>
      <xdr:col>36</xdr:col>
      <xdr:colOff>165100</xdr:colOff>
      <xdr:row>77</xdr:row>
      <xdr:rowOff>78955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95482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168132</xdr:rowOff>
    </xdr:from>
    <xdr:to>
      <xdr:col>55</xdr:col>
      <xdr:colOff>50800</xdr:colOff>
      <xdr:row>77</xdr:row>
      <xdr:rowOff>98282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146559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7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128208</xdr:rowOff>
    </xdr:from>
    <xdr:to>
      <xdr:col>50</xdr:col>
      <xdr:colOff>165100</xdr:colOff>
      <xdr:row>78</xdr:row>
      <xdr:rowOff>58358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49485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119783</xdr:rowOff>
    </xdr:from>
    <xdr:to>
      <xdr:col>46</xdr:col>
      <xdr:colOff>38100</xdr:colOff>
      <xdr:row>78</xdr:row>
      <xdr:rowOff>49933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41060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1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144918</xdr:rowOff>
    </xdr:from>
    <xdr:to>
      <xdr:col>41</xdr:col>
      <xdr:colOff>101600</xdr:colOff>
      <xdr:row>78</xdr:row>
      <xdr:rowOff>75068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66195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43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140587</xdr:rowOff>
    </xdr:from>
    <xdr:to>
      <xdr:col>36</xdr:col>
      <xdr:colOff>165100</xdr:colOff>
      <xdr:row>78</xdr:row>
      <xdr:rowOff>70737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61864</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43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9609</xdr:rowOff>
    </xdr:from>
    <xdr:to>
      <xdr:col>55</xdr:col>
      <xdr:colOff>0</xdr:colOff>
      <xdr:row>97</xdr:row>
      <xdr:rowOff>85906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40259"/>
          <a:ext cx="838200" cy="7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9609</xdr:rowOff>
    </xdr:from>
    <xdr:to>
      <xdr:col>50</xdr:col>
      <xdr:colOff>114300</xdr:colOff>
      <xdr:row>97</xdr:row>
      <xdr:rowOff>132119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40259"/>
          <a:ext cx="889000" cy="1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36821</xdr:rowOff>
    </xdr:from>
    <xdr:to>
      <xdr:col>45</xdr:col>
      <xdr:colOff>177800</xdr:colOff>
      <xdr:row>97</xdr:row>
      <xdr:rowOff>132119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67471"/>
          <a:ext cx="889000" cy="9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36821</xdr:rowOff>
    </xdr:from>
    <xdr:to>
      <xdr:col>41</xdr:col>
      <xdr:colOff>50800</xdr:colOff>
      <xdr:row>97</xdr:row>
      <xdr:rowOff>104665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67471"/>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xdr:rowOff>
    </xdr:from>
    <xdr:to>
      <xdr:col>36</xdr:col>
      <xdr:colOff>165100</xdr:colOff>
      <xdr:row>97</xdr:row>
      <xdr:rowOff>109393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35106</xdr:rowOff>
    </xdr:from>
    <xdr:to>
      <xdr:col>55</xdr:col>
      <xdr:colOff>50800</xdr:colOff>
      <xdr:row>97</xdr:row>
      <xdr:rowOff>136706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13533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130259</xdr:rowOff>
    </xdr:from>
    <xdr:to>
      <xdr:col>50</xdr:col>
      <xdr:colOff>165100</xdr:colOff>
      <xdr:row>97</xdr:row>
      <xdr:rowOff>60409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81319</xdr:rowOff>
    </xdr:from>
    <xdr:to>
      <xdr:col>46</xdr:col>
      <xdr:colOff>38100</xdr:colOff>
      <xdr:row>98</xdr:row>
      <xdr:rowOff>11469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157471</xdr:rowOff>
    </xdr:from>
    <xdr:to>
      <xdr:col>41</xdr:col>
      <xdr:colOff>101600</xdr:colOff>
      <xdr:row>97</xdr:row>
      <xdr:rowOff>87621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0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53865</xdr:rowOff>
    </xdr:from>
    <xdr:to>
      <xdr:col>36</xdr:col>
      <xdr:colOff>165100</xdr:colOff>
      <xdr:row>97</xdr:row>
      <xdr:rowOff>155465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146592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95025</xdr:rowOff>
    </xdr:from>
    <xdr:to>
      <xdr:col>85</xdr:col>
      <xdr:colOff>127000</xdr:colOff>
      <xdr:row>39</xdr:row>
      <xdr:rowOff>95667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1575"/>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95025</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1575"/>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77459</xdr:rowOff>
    </xdr:from>
    <xdr:to>
      <xdr:col>67</xdr:col>
      <xdr:colOff>101600</xdr:colOff>
      <xdr:row>39</xdr:row>
      <xdr:rowOff>7609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24136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44867</xdr:rowOff>
    </xdr:from>
    <xdr:to>
      <xdr:col>85</xdr:col>
      <xdr:colOff>177800</xdr:colOff>
      <xdr:row>39</xdr:row>
      <xdr:rowOff>146467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131244</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44225</xdr:rowOff>
    </xdr:from>
    <xdr:to>
      <xdr:col>81</xdr:col>
      <xdr:colOff>101600</xdr:colOff>
      <xdr:row>39</xdr:row>
      <xdr:rowOff>145825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136952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3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21110</xdr:rowOff>
    </xdr:from>
    <xdr:to>
      <xdr:col>85</xdr:col>
      <xdr:colOff>127000</xdr:colOff>
      <xdr:row>76</xdr:row>
      <xdr:rowOff>38157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51310"/>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166653</xdr:rowOff>
    </xdr:from>
    <xdr:to>
      <xdr:col>81</xdr:col>
      <xdr:colOff>50800</xdr:colOff>
      <xdr:row>76</xdr:row>
      <xdr:rowOff>21110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2540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149116</xdr:rowOff>
    </xdr:from>
    <xdr:to>
      <xdr:col>76</xdr:col>
      <xdr:colOff>114300</xdr:colOff>
      <xdr:row>75</xdr:row>
      <xdr:rowOff>166653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0786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149116</xdr:rowOff>
    </xdr:from>
    <xdr:to>
      <xdr:col>71</xdr:col>
      <xdr:colOff>177800</xdr:colOff>
      <xdr:row>75</xdr:row>
      <xdr:rowOff>160742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07866"/>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74955</xdr:rowOff>
    </xdr:from>
    <xdr:to>
      <xdr:col>67</xdr:col>
      <xdr:colOff>101600</xdr:colOff>
      <xdr:row>77</xdr:row>
      <xdr:rowOff>5105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167682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158807</xdr:rowOff>
    </xdr:from>
    <xdr:to>
      <xdr:col>85</xdr:col>
      <xdr:colOff>177800</xdr:colOff>
      <xdr:row>76</xdr:row>
      <xdr:rowOff>88957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137234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9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141761</xdr:rowOff>
    </xdr:from>
    <xdr:to>
      <xdr:col>81</xdr:col>
      <xdr:colOff>101600</xdr:colOff>
      <xdr:row>76</xdr:row>
      <xdr:rowOff>71912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0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88438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115853</xdr:rowOff>
    </xdr:from>
    <xdr:to>
      <xdr:col>76</xdr:col>
      <xdr:colOff>165100</xdr:colOff>
      <xdr:row>76</xdr:row>
      <xdr:rowOff>46003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62530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98316</xdr:rowOff>
    </xdr:from>
    <xdr:to>
      <xdr:col>72</xdr:col>
      <xdr:colOff>38100</xdr:colOff>
      <xdr:row>76</xdr:row>
      <xdr:rowOff>28466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44993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109942</xdr:rowOff>
    </xdr:from>
    <xdr:to>
      <xdr:col>67</xdr:col>
      <xdr:colOff>101600</xdr:colOff>
      <xdr:row>76</xdr:row>
      <xdr:rowOff>40092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56619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43807</xdr:rowOff>
    </xdr:from>
    <xdr:to>
      <xdr:col>85</xdr:col>
      <xdr:colOff>127000</xdr:colOff>
      <xdr:row>98</xdr:row>
      <xdr:rowOff>49744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45907"/>
          <a:ext cx="838200" cy="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30800</xdr:rowOff>
    </xdr:from>
    <xdr:to>
      <xdr:col>81</xdr:col>
      <xdr:colOff>50800</xdr:colOff>
      <xdr:row>98</xdr:row>
      <xdr:rowOff>43807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32900"/>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30800</xdr:rowOff>
    </xdr:from>
    <xdr:to>
      <xdr:col>76</xdr:col>
      <xdr:colOff>114300</xdr:colOff>
      <xdr:row>98</xdr:row>
      <xdr:rowOff>55073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32900"/>
          <a:ext cx="889000" cy="2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55073</xdr:rowOff>
    </xdr:from>
    <xdr:to>
      <xdr:col>71</xdr:col>
      <xdr:colOff>177800</xdr:colOff>
      <xdr:row>98</xdr:row>
      <xdr:rowOff>84173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57173"/>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10513</xdr:rowOff>
    </xdr:from>
    <xdr:to>
      <xdr:col>67</xdr:col>
      <xdr:colOff>101600</xdr:colOff>
      <xdr:row>98</xdr:row>
      <xdr:rowOff>112113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128640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170394</xdr:rowOff>
    </xdr:from>
    <xdr:to>
      <xdr:col>85</xdr:col>
      <xdr:colOff>177800</xdr:colOff>
      <xdr:row>98</xdr:row>
      <xdr:rowOff>100544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85321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164457</xdr:rowOff>
    </xdr:from>
    <xdr:to>
      <xdr:col>81</xdr:col>
      <xdr:colOff>101600</xdr:colOff>
      <xdr:row>98</xdr:row>
      <xdr:rowOff>94607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85734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8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151450</xdr:rowOff>
    </xdr:from>
    <xdr:to>
      <xdr:col>76</xdr:col>
      <xdr:colOff>165100</xdr:colOff>
      <xdr:row>98</xdr:row>
      <xdr:rowOff>81600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72727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7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4273</xdr:rowOff>
    </xdr:from>
    <xdr:to>
      <xdr:col>72</xdr:col>
      <xdr:colOff>38100</xdr:colOff>
      <xdr:row>98</xdr:row>
      <xdr:rowOff>105873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122400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33373</xdr:rowOff>
    </xdr:from>
    <xdr:to>
      <xdr:col>67</xdr:col>
      <xdr:colOff>101600</xdr:colOff>
      <xdr:row>98</xdr:row>
      <xdr:rowOff>134973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126100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2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159360</xdr:rowOff>
    </xdr:from>
    <xdr:to>
      <xdr:col>116</xdr:col>
      <xdr:colOff>63500</xdr:colOff>
      <xdr:row>36</xdr:row>
      <xdr:rowOff>7512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160110"/>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66355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38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7512</xdr:rowOff>
    </xdr:from>
    <xdr:to>
      <xdr:col>111</xdr:col>
      <xdr:colOff>177800</xdr:colOff>
      <xdr:row>36</xdr:row>
      <xdr:rowOff>45688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17971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90301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45688</xdr:rowOff>
    </xdr:from>
    <xdr:to>
      <xdr:col>107</xdr:col>
      <xdr:colOff>50800</xdr:colOff>
      <xdr:row>36</xdr:row>
      <xdr:rowOff>90094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217888"/>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58412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47346</xdr:rowOff>
    </xdr:from>
    <xdr:to>
      <xdr:col>102</xdr:col>
      <xdr:colOff>114300</xdr:colOff>
      <xdr:row>36</xdr:row>
      <xdr:rowOff>90094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21954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54553</xdr:rowOff>
    </xdr:from>
    <xdr:to>
      <xdr:col>98</xdr:col>
      <xdr:colOff>38100</xdr:colOff>
      <xdr:row>36</xdr:row>
      <xdr:rowOff>156153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147280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108560</xdr:rowOff>
    </xdr:from>
    <xdr:to>
      <xdr:col>116</xdr:col>
      <xdr:colOff>114300</xdr:colOff>
      <xdr:row>36</xdr:row>
      <xdr:rowOff>38710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131437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9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128162</xdr:rowOff>
    </xdr:from>
    <xdr:to>
      <xdr:col>112</xdr:col>
      <xdr:colOff>38100</xdr:colOff>
      <xdr:row>36</xdr:row>
      <xdr:rowOff>58312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1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74839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90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166338</xdr:rowOff>
    </xdr:from>
    <xdr:to>
      <xdr:col>107</xdr:col>
      <xdr:colOff>101600</xdr:colOff>
      <xdr:row>36</xdr:row>
      <xdr:rowOff>96488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1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113015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94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39294</xdr:rowOff>
    </xdr:from>
    <xdr:to>
      <xdr:col>102</xdr:col>
      <xdr:colOff>165100</xdr:colOff>
      <xdr:row>36</xdr:row>
      <xdr:rowOff>140894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157421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9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167996</xdr:rowOff>
    </xdr:from>
    <xdr:to>
      <xdr:col>98</xdr:col>
      <xdr:colOff>38100</xdr:colOff>
      <xdr:row>36</xdr:row>
      <xdr:rowOff>98146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114673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134991</xdr:rowOff>
    </xdr:from>
    <xdr:to>
      <xdr:col>116</xdr:col>
      <xdr:colOff>63500</xdr:colOff>
      <xdr:row>58</xdr:row>
      <xdr:rowOff>135265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79091"/>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134991</xdr:rowOff>
    </xdr:from>
    <xdr:to>
      <xdr:col>111</xdr:col>
      <xdr:colOff>177800</xdr:colOff>
      <xdr:row>58</xdr:row>
      <xdr:rowOff>137368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79091"/>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137368</xdr:rowOff>
    </xdr:from>
    <xdr:to>
      <xdr:col>107</xdr:col>
      <xdr:colOff>50800</xdr:colOff>
      <xdr:row>58</xdr:row>
      <xdr:rowOff>137368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1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137368</xdr:rowOff>
    </xdr:from>
    <xdr:to>
      <xdr:col>102</xdr:col>
      <xdr:colOff>114300</xdr:colOff>
      <xdr:row>58</xdr:row>
      <xdr:rowOff>138329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81468"/>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114274</xdr:rowOff>
    </xdr:from>
    <xdr:to>
      <xdr:col>98</xdr:col>
      <xdr:colOff>38100</xdr:colOff>
      <xdr:row>58</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84465</xdr:rowOff>
    </xdr:from>
    <xdr:to>
      <xdr:col>116</xdr:col>
      <xdr:colOff>114300</xdr:colOff>
      <xdr:row>59</xdr:row>
      <xdr:rowOff>14615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170842</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3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84191</xdr:rowOff>
    </xdr:from>
    <xdr:to>
      <xdr:col>112</xdr:col>
      <xdr:colOff>38100</xdr:colOff>
      <xdr:row>59</xdr:row>
      <xdr:rowOff>14341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5468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21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86568</xdr:rowOff>
    </xdr:from>
    <xdr:to>
      <xdr:col>107</xdr:col>
      <xdr:colOff>101600</xdr:colOff>
      <xdr:row>59</xdr:row>
      <xdr:rowOff>16718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7845</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86568</xdr:rowOff>
    </xdr:from>
    <xdr:to>
      <xdr:col>102</xdr:col>
      <xdr:colOff>165100</xdr:colOff>
      <xdr:row>59</xdr:row>
      <xdr:rowOff>16718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7845</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87529</xdr:rowOff>
    </xdr:from>
    <xdr:to>
      <xdr:col>98</xdr:col>
      <xdr:colOff>38100</xdr:colOff>
      <xdr:row>59</xdr:row>
      <xdr:rowOff>17679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8806</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99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140795</xdr:rowOff>
    </xdr:from>
    <xdr:to>
      <xdr:col>116</xdr:col>
      <xdr:colOff>63500</xdr:colOff>
      <xdr:row>78</xdr:row>
      <xdr:rowOff>159131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513895"/>
          <a:ext cx="838200" cy="1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153498</xdr:rowOff>
    </xdr:from>
    <xdr:to>
      <xdr:col>111</xdr:col>
      <xdr:colOff>177800</xdr:colOff>
      <xdr:row>78</xdr:row>
      <xdr:rowOff>159131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526598"/>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135700</xdr:rowOff>
    </xdr:from>
    <xdr:to>
      <xdr:col>107</xdr:col>
      <xdr:colOff>50800</xdr:colOff>
      <xdr:row>78</xdr:row>
      <xdr:rowOff>153498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508800"/>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135700</xdr:rowOff>
    </xdr:from>
    <xdr:to>
      <xdr:col>102</xdr:col>
      <xdr:colOff>114300</xdr:colOff>
      <xdr:row>78</xdr:row>
      <xdr:rowOff>165793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508800"/>
          <a:ext cx="8890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85030</xdr:rowOff>
    </xdr:from>
    <xdr:to>
      <xdr:col>98</xdr:col>
      <xdr:colOff>38100</xdr:colOff>
      <xdr:row>77</xdr:row>
      <xdr:rowOff>15180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31707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89995</xdr:rowOff>
    </xdr:from>
    <xdr:to>
      <xdr:col>116</xdr:col>
      <xdr:colOff>114300</xdr:colOff>
      <xdr:row>79</xdr:row>
      <xdr:rowOff>20145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4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4922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108331</xdr:rowOff>
    </xdr:from>
    <xdr:to>
      <xdr:col>112</xdr:col>
      <xdr:colOff>38100</xdr:colOff>
      <xdr:row>79</xdr:row>
      <xdr:rowOff>38481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4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29608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57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102698</xdr:rowOff>
    </xdr:from>
    <xdr:to>
      <xdr:col>107</xdr:col>
      <xdr:colOff>101600</xdr:colOff>
      <xdr:row>79</xdr:row>
      <xdr:rowOff>32848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4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23975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5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84900</xdr:rowOff>
    </xdr:from>
    <xdr:to>
      <xdr:col>102</xdr:col>
      <xdr:colOff>165100</xdr:colOff>
      <xdr:row>79</xdr:row>
      <xdr:rowOff>15050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4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6177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114993</xdr:rowOff>
    </xdr:from>
    <xdr:to>
      <xdr:col>98</xdr:col>
      <xdr:colOff>38100</xdr:colOff>
      <xdr:row>79</xdr:row>
      <xdr:rowOff>45143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4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36270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5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124,552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円となっており、類似団体の平均と比較して一人当たりのコストが高い状況である。特に令和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年度以降、住民税非課税世帯・子育て世帯への各種給付金事業費の増が要因となり、高い状況となっている。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普通建設事業費（うち新規整備）は住民一人当たり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円となっており、類似団体の平均と比較して一人当たりのコストが低い状況ではあるが、リンゴカの整備工事を実施したため大幅増となった。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82,828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年度から類似団体の平均をやや下回ることとなったが、大型事業の償還が始まることを踏まえ、今後の増額が見込まれる。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類似団体と比較して一人当たりのコストが低い人件費や物件費等の費目については、今後も継続していくことで上記の扶助費、普通建設費の増に対応していくこととする。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青森県藤崎町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14,422
14,398
37.29
9,304,749
9,000,930
246,689
4,877,000
8,557,239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129032</xdr:rowOff>
    </xdr:from>
    <xdr:to>
      <xdr:col>24</xdr:col>
      <xdr:colOff>63500</xdr:colOff>
      <xdr:row>37</xdr:row>
      <xdr:rowOff>137033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7268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105791</xdr:rowOff>
    </xdr:from>
    <xdr:to>
      <xdr:col>19</xdr:col>
      <xdr:colOff>177800</xdr:colOff>
      <xdr:row>37</xdr:row>
      <xdr:rowOff>129032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49441"/>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171323</xdr:rowOff>
    </xdr:from>
    <xdr:to>
      <xdr:col>15</xdr:col>
      <xdr:colOff>50800</xdr:colOff>
      <xdr:row>37</xdr:row>
      <xdr:rowOff>105791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3523"/>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171323</xdr:rowOff>
    </xdr:from>
    <xdr:to>
      <xdr:col>10</xdr:col>
      <xdr:colOff>114300</xdr:colOff>
      <xdr:row>37</xdr:row>
      <xdr:rowOff>60071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43523"/>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82440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86233</xdr:rowOff>
    </xdr:from>
    <xdr:to>
      <xdr:col>24</xdr:col>
      <xdr:colOff>114300</xdr:colOff>
      <xdr:row>38</xdr:row>
      <xdr:rowOff>16383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78232</xdr:rowOff>
    </xdr:from>
    <xdr:to>
      <xdr:col>20</xdr:col>
      <xdr:colOff>38100</xdr:colOff>
      <xdr:row>38</xdr:row>
      <xdr:rowOff>8382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170959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54991</xdr:rowOff>
    </xdr:from>
    <xdr:to>
      <xdr:col>15</xdr:col>
      <xdr:colOff>101600</xdr:colOff>
      <xdr:row>37</xdr:row>
      <xdr:rowOff>156591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147718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120523</xdr:rowOff>
    </xdr:from>
    <xdr:to>
      <xdr:col>10</xdr:col>
      <xdr:colOff>165100</xdr:colOff>
      <xdr:row>37</xdr:row>
      <xdr:rowOff>50673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41800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9271</xdr:rowOff>
    </xdr:from>
    <xdr:to>
      <xdr:col>6</xdr:col>
      <xdr:colOff>38100</xdr:colOff>
      <xdr:row>37</xdr:row>
      <xdr:rowOff>110871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101998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48200</xdr:rowOff>
    </xdr:from>
    <xdr:to>
      <xdr:col>24</xdr:col>
      <xdr:colOff>63500</xdr:colOff>
      <xdr:row>58</xdr:row>
      <xdr:rowOff>65607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2300"/>
          <a:ext cx="8382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65607</xdr:rowOff>
    </xdr:from>
    <xdr:to>
      <xdr:col>19</xdr:col>
      <xdr:colOff>177800</xdr:colOff>
      <xdr:row>58</xdr:row>
      <xdr:rowOff>70552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9707"/>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107962</xdr:rowOff>
    </xdr:from>
    <xdr:to>
      <xdr:col>15</xdr:col>
      <xdr:colOff>50800</xdr:colOff>
      <xdr:row>58</xdr:row>
      <xdr:rowOff>70552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0612"/>
          <a:ext cx="889000" cy="1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107962</xdr:rowOff>
    </xdr:from>
    <xdr:to>
      <xdr:col>10</xdr:col>
      <xdr:colOff>114300</xdr:colOff>
      <xdr:row>58</xdr:row>
      <xdr:rowOff>99474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0612"/>
          <a:ext cx="889000" cy="16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24646</xdr:rowOff>
    </xdr:from>
    <xdr:to>
      <xdr:col>6</xdr:col>
      <xdr:colOff>38100</xdr:colOff>
      <xdr:row>58</xdr:row>
      <xdr:rowOff>126246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142773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4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168850</xdr:rowOff>
    </xdr:from>
    <xdr:to>
      <xdr:col>24</xdr:col>
      <xdr:colOff>114300</xdr:colOff>
      <xdr:row>58</xdr:row>
      <xdr:rowOff>99000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83777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14807</xdr:rowOff>
    </xdr:from>
    <xdr:to>
      <xdr:col>20</xdr:col>
      <xdr:colOff>38100</xdr:colOff>
      <xdr:row>58</xdr:row>
      <xdr:rowOff>116407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107534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19752</xdr:rowOff>
    </xdr:from>
    <xdr:to>
      <xdr:col>15</xdr:col>
      <xdr:colOff>101600</xdr:colOff>
      <xdr:row>58</xdr:row>
      <xdr:rowOff>121352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112479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57162</xdr:rowOff>
    </xdr:from>
    <xdr:to>
      <xdr:col>10</xdr:col>
      <xdr:colOff>165100</xdr:colOff>
      <xdr:row>57</xdr:row>
      <xdr:rowOff>158762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149889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2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48674</xdr:rowOff>
    </xdr:from>
    <xdr:to>
      <xdr:col>6</xdr:col>
      <xdr:colOff>38100</xdr:colOff>
      <xdr:row>58</xdr:row>
      <xdr:rowOff>150274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141401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113046</xdr:rowOff>
    </xdr:from>
    <xdr:to>
      <xdr:col>24</xdr:col>
      <xdr:colOff>63500</xdr:colOff>
      <xdr:row>78</xdr:row>
      <xdr:rowOff>11402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4696"/>
          <a:ext cx="838200" cy="6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114874</xdr:rowOff>
    </xdr:from>
    <xdr:to>
      <xdr:col>19</xdr:col>
      <xdr:colOff>177800</xdr:colOff>
      <xdr:row>78</xdr:row>
      <xdr:rowOff>11402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16524"/>
          <a:ext cx="889000" cy="6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114874</xdr:rowOff>
    </xdr:from>
    <xdr:to>
      <xdr:col>15</xdr:col>
      <xdr:colOff>50800</xdr:colOff>
      <xdr:row>78</xdr:row>
      <xdr:rowOff>137771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6524"/>
          <a:ext cx="889000" cy="1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137771</xdr:rowOff>
    </xdr:from>
    <xdr:to>
      <xdr:col>10</xdr:col>
      <xdr:colOff>114300</xdr:colOff>
      <xdr:row>79</xdr:row>
      <xdr:rowOff>35398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10871"/>
          <a:ext cx="889000" cy="6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45956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5797</xdr:rowOff>
    </xdr:from>
    <xdr:to>
      <xdr:col>6</xdr:col>
      <xdr:colOff>38100</xdr:colOff>
      <xdr:row>78</xdr:row>
      <xdr:rowOff>107397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123924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62246</xdr:rowOff>
    </xdr:from>
    <xdr:to>
      <xdr:col>24</xdr:col>
      <xdr:colOff>114300</xdr:colOff>
      <xdr:row>77</xdr:row>
      <xdr:rowOff>163846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132052</xdr:rowOff>
    </xdr:from>
    <xdr:to>
      <xdr:col>20</xdr:col>
      <xdr:colOff>38100</xdr:colOff>
      <xdr:row>78</xdr:row>
      <xdr:rowOff>62202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53329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64074</xdr:rowOff>
    </xdr:from>
    <xdr:to>
      <xdr:col>15</xdr:col>
      <xdr:colOff>101600</xdr:colOff>
      <xdr:row>77</xdr:row>
      <xdr:rowOff>165674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156801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86971</xdr:rowOff>
    </xdr:from>
    <xdr:to>
      <xdr:col>10</xdr:col>
      <xdr:colOff>165100</xdr:colOff>
      <xdr:row>79</xdr:row>
      <xdr:rowOff>17121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8248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156048</xdr:rowOff>
    </xdr:from>
    <xdr:to>
      <xdr:col>6</xdr:col>
      <xdr:colOff>38100</xdr:colOff>
      <xdr:row>79</xdr:row>
      <xdr:rowOff>86198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77325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2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143125</xdr:rowOff>
    </xdr:from>
    <xdr:to>
      <xdr:col>24</xdr:col>
      <xdr:colOff>63500</xdr:colOff>
      <xdr:row>97</xdr:row>
      <xdr:rowOff>153481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73775"/>
          <a:ext cx="8382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137620</xdr:rowOff>
    </xdr:from>
    <xdr:to>
      <xdr:col>19</xdr:col>
      <xdr:colOff>177800</xdr:colOff>
      <xdr:row>97</xdr:row>
      <xdr:rowOff>143125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68270"/>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137620</xdr:rowOff>
    </xdr:from>
    <xdr:to>
      <xdr:col>15</xdr:col>
      <xdr:colOff>50800</xdr:colOff>
      <xdr:row>98</xdr:row>
      <xdr:rowOff>13700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68270"/>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7925</xdr:rowOff>
    </xdr:from>
    <xdr:to>
      <xdr:col>10</xdr:col>
      <xdr:colOff>114300</xdr:colOff>
      <xdr:row>98</xdr:row>
      <xdr:rowOff>13700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10025"/>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147284</xdr:rowOff>
    </xdr:from>
    <xdr:to>
      <xdr:col>6</xdr:col>
      <xdr:colOff>38100</xdr:colOff>
      <xdr:row>97</xdr:row>
      <xdr:rowOff>77434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8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102681</xdr:rowOff>
    </xdr:from>
    <xdr:to>
      <xdr:col>24</xdr:col>
      <xdr:colOff>114300</xdr:colOff>
      <xdr:row>98</xdr:row>
      <xdr:rowOff>32831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17608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92325</xdr:rowOff>
    </xdr:from>
    <xdr:to>
      <xdr:col>20</xdr:col>
      <xdr:colOff>38100</xdr:colOff>
      <xdr:row>98</xdr:row>
      <xdr:rowOff>22475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13602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86820</xdr:rowOff>
    </xdr:from>
    <xdr:to>
      <xdr:col>15</xdr:col>
      <xdr:colOff>101600</xdr:colOff>
      <xdr:row>98</xdr:row>
      <xdr:rowOff>16970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134350</xdr:rowOff>
    </xdr:from>
    <xdr:to>
      <xdr:col>10</xdr:col>
      <xdr:colOff>165100</xdr:colOff>
      <xdr:row>98</xdr:row>
      <xdr:rowOff>64500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55627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128575</xdr:rowOff>
    </xdr:from>
    <xdr:to>
      <xdr:col>6</xdr:col>
      <xdr:colOff>38100</xdr:colOff>
      <xdr:row>98</xdr:row>
      <xdr:rowOff>58725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49852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139471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5434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118101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147404</xdr:rowOff>
    </xdr:from>
    <xdr:to>
      <xdr:col>55</xdr:col>
      <xdr:colOff>0</xdr:colOff>
      <xdr:row>58</xdr:row>
      <xdr:rowOff>17414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20054"/>
          <a:ext cx="8382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147404</xdr:rowOff>
    </xdr:from>
    <xdr:to>
      <xdr:col>50</xdr:col>
      <xdr:colOff>114300</xdr:colOff>
      <xdr:row>58</xdr:row>
      <xdr:rowOff>9223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20054"/>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9223</xdr:rowOff>
    </xdr:from>
    <xdr:to>
      <xdr:col>45</xdr:col>
      <xdr:colOff>177800</xdr:colOff>
      <xdr:row>58</xdr:row>
      <xdr:rowOff>21796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5332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153629</xdr:rowOff>
    </xdr:from>
    <xdr:to>
      <xdr:col>41</xdr:col>
      <xdr:colOff>50800</xdr:colOff>
      <xdr:row>58</xdr:row>
      <xdr:rowOff>21796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26279"/>
          <a:ext cx="889000" cy="3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103561</xdr:rowOff>
    </xdr:from>
    <xdr:to>
      <xdr:col>36</xdr:col>
      <xdr:colOff>165100</xdr:colOff>
      <xdr:row>56</xdr:row>
      <xdr:rowOff>33711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50238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138064</xdr:rowOff>
    </xdr:from>
    <xdr:to>
      <xdr:col>55</xdr:col>
      <xdr:colOff>50800</xdr:colOff>
      <xdr:row>58</xdr:row>
      <xdr:rowOff>68214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52991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96604</xdr:rowOff>
    </xdr:from>
    <xdr:to>
      <xdr:col>50</xdr:col>
      <xdr:colOff>165100</xdr:colOff>
      <xdr:row>58</xdr:row>
      <xdr:rowOff>26754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17881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129873</xdr:rowOff>
    </xdr:from>
    <xdr:to>
      <xdr:col>46</xdr:col>
      <xdr:colOff>38100</xdr:colOff>
      <xdr:row>58</xdr:row>
      <xdr:rowOff>60023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51150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142446</xdr:rowOff>
    </xdr:from>
    <xdr:to>
      <xdr:col>41</xdr:col>
      <xdr:colOff>101600</xdr:colOff>
      <xdr:row>58</xdr:row>
      <xdr:rowOff>72596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63723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102829</xdr:rowOff>
    </xdr:from>
    <xdr:to>
      <xdr:col>36</xdr:col>
      <xdr:colOff>165100</xdr:colOff>
      <xdr:row>58</xdr:row>
      <xdr:rowOff>32979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7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24106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165630</xdr:rowOff>
    </xdr:from>
    <xdr:to>
      <xdr:col>55</xdr:col>
      <xdr:colOff>0</xdr:colOff>
      <xdr:row>79</xdr:row>
      <xdr:rowOff>22577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38730"/>
          <a:ext cx="8382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22577</xdr:rowOff>
    </xdr:from>
    <xdr:to>
      <xdr:col>50</xdr:col>
      <xdr:colOff>114300</xdr:colOff>
      <xdr:row>79</xdr:row>
      <xdr:rowOff>34232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67127"/>
          <a:ext cx="889000" cy="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9657</xdr:rowOff>
    </xdr:from>
    <xdr:to>
      <xdr:col>45</xdr:col>
      <xdr:colOff>177800</xdr:colOff>
      <xdr:row>79</xdr:row>
      <xdr:rowOff>34232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54207"/>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9657</xdr:rowOff>
    </xdr:from>
    <xdr:to>
      <xdr:col>41</xdr:col>
      <xdr:colOff>50800</xdr:colOff>
      <xdr:row>79</xdr:row>
      <xdr:rowOff>35550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54207"/>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75059</xdr:rowOff>
    </xdr:from>
    <xdr:to>
      <xdr:col>36</xdr:col>
      <xdr:colOff>165100</xdr:colOff>
      <xdr:row>79</xdr:row>
      <xdr:rowOff>5209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21736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114830</xdr:rowOff>
    </xdr:from>
    <xdr:to>
      <xdr:col>55</xdr:col>
      <xdr:colOff>50800</xdr:colOff>
      <xdr:row>79</xdr:row>
      <xdr:rowOff>44980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29757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0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143227</xdr:rowOff>
    </xdr:from>
    <xdr:to>
      <xdr:col>50</xdr:col>
      <xdr:colOff>165100</xdr:colOff>
      <xdr:row>79</xdr:row>
      <xdr:rowOff>73377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64504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154882</xdr:rowOff>
    </xdr:from>
    <xdr:to>
      <xdr:col>46</xdr:col>
      <xdr:colOff>38100</xdr:colOff>
      <xdr:row>79</xdr:row>
      <xdr:rowOff>85032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76159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130307</xdr:rowOff>
    </xdr:from>
    <xdr:to>
      <xdr:col>41</xdr:col>
      <xdr:colOff>101600</xdr:colOff>
      <xdr:row>79</xdr:row>
      <xdr:rowOff>60457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0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51584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9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156200</xdr:rowOff>
    </xdr:from>
    <xdr:to>
      <xdr:col>36</xdr:col>
      <xdr:colOff>165100</xdr:colOff>
      <xdr:row>79</xdr:row>
      <xdr:rowOff>86350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77477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133702</xdr:rowOff>
    </xdr:from>
    <xdr:to>
      <xdr:col>55</xdr:col>
      <xdr:colOff>0</xdr:colOff>
      <xdr:row>98</xdr:row>
      <xdr:rowOff>143576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935802"/>
          <a:ext cx="8382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139221</xdr:rowOff>
    </xdr:from>
    <xdr:to>
      <xdr:col>50</xdr:col>
      <xdr:colOff>114300</xdr:colOff>
      <xdr:row>98</xdr:row>
      <xdr:rowOff>143576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94132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139221</xdr:rowOff>
    </xdr:from>
    <xdr:to>
      <xdr:col>45</xdr:col>
      <xdr:colOff>177800</xdr:colOff>
      <xdr:row>98</xdr:row>
      <xdr:rowOff>161939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941321"/>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60899</xdr:rowOff>
    </xdr:from>
    <xdr:to>
      <xdr:col>41</xdr:col>
      <xdr:colOff>50800</xdr:colOff>
      <xdr:row>98</xdr:row>
      <xdr:rowOff>161939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62999"/>
          <a:ext cx="889000" cy="1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74433</xdr:rowOff>
    </xdr:from>
    <xdr:to>
      <xdr:col>36</xdr:col>
      <xdr:colOff>165100</xdr:colOff>
      <xdr:row>98</xdr:row>
      <xdr:rowOff>4583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0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21110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82902</xdr:rowOff>
    </xdr:from>
    <xdr:to>
      <xdr:col>55</xdr:col>
      <xdr:colOff>50800</xdr:colOff>
      <xdr:row>99</xdr:row>
      <xdr:rowOff>13052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169279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9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92776</xdr:rowOff>
    </xdr:from>
    <xdr:to>
      <xdr:col>50</xdr:col>
      <xdr:colOff>165100</xdr:colOff>
      <xdr:row>99</xdr:row>
      <xdr:rowOff>22926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14053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88421</xdr:rowOff>
    </xdr:from>
    <xdr:to>
      <xdr:col>46</xdr:col>
      <xdr:colOff>38100</xdr:colOff>
      <xdr:row>99</xdr:row>
      <xdr:rowOff>18571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9698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111139</xdr:rowOff>
    </xdr:from>
    <xdr:to>
      <xdr:col>41</xdr:col>
      <xdr:colOff>101600</xdr:colOff>
      <xdr:row>99</xdr:row>
      <xdr:rowOff>41289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9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32416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70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10099</xdr:rowOff>
    </xdr:from>
    <xdr:to>
      <xdr:col>36</xdr:col>
      <xdr:colOff>165100</xdr:colOff>
      <xdr:row>98</xdr:row>
      <xdr:rowOff>111699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102826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96690</xdr:rowOff>
    </xdr:from>
    <xdr:to>
      <xdr:col>85</xdr:col>
      <xdr:colOff>127000</xdr:colOff>
      <xdr:row>39</xdr:row>
      <xdr:rowOff>138034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783240"/>
          <a:ext cx="8382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138034</xdr:rowOff>
    </xdr:from>
    <xdr:to>
      <xdr:col>81</xdr:col>
      <xdr:colOff>50800</xdr:colOff>
      <xdr:row>39</xdr:row>
      <xdr:rowOff>153874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824584"/>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130360</xdr:rowOff>
    </xdr:from>
    <xdr:to>
      <xdr:col>76</xdr:col>
      <xdr:colOff>114300</xdr:colOff>
      <xdr:row>39</xdr:row>
      <xdr:rowOff>153874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816910"/>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108023</xdr:rowOff>
    </xdr:from>
    <xdr:to>
      <xdr:col>71</xdr:col>
      <xdr:colOff>177800</xdr:colOff>
      <xdr:row>39</xdr:row>
      <xdr:rowOff>130360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794573"/>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41318</xdr:rowOff>
    </xdr:from>
    <xdr:to>
      <xdr:col>67</xdr:col>
      <xdr:colOff>101600</xdr:colOff>
      <xdr:row>37</xdr:row>
      <xdr:rowOff>142918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159445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45890</xdr:rowOff>
    </xdr:from>
    <xdr:to>
      <xdr:col>85</xdr:col>
      <xdr:colOff>177800</xdr:colOff>
      <xdr:row>39</xdr:row>
      <xdr:rowOff>147490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7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132267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64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87234</xdr:rowOff>
    </xdr:from>
    <xdr:to>
      <xdr:col>81</xdr:col>
      <xdr:colOff>101600</xdr:colOff>
      <xdr:row>40</xdr:row>
      <xdr:rowOff>17384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7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40</xdr:row>
      <xdr:rowOff>8511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8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103074</xdr:rowOff>
    </xdr:from>
    <xdr:to>
      <xdr:col>76</xdr:col>
      <xdr:colOff>165100</xdr:colOff>
      <xdr:row>40</xdr:row>
      <xdr:rowOff>33224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7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40</xdr:row>
      <xdr:rowOff>24351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8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79560</xdr:rowOff>
    </xdr:from>
    <xdr:to>
      <xdr:col>72</xdr:col>
      <xdr:colOff>38100</xdr:colOff>
      <xdr:row>40</xdr:row>
      <xdr:rowOff>9710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7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837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85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57223</xdr:rowOff>
    </xdr:from>
    <xdr:to>
      <xdr:col>67</xdr:col>
      <xdr:colOff>101600</xdr:colOff>
      <xdr:row>39</xdr:row>
      <xdr:rowOff>158823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7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149950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8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43043</xdr:rowOff>
    </xdr:from>
    <xdr:to>
      <xdr:col>85</xdr:col>
      <xdr:colOff>127000</xdr:colOff>
      <xdr:row>56</xdr:row>
      <xdr:rowOff>112561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44243"/>
          <a:ext cx="838200" cy="6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43043</xdr:rowOff>
    </xdr:from>
    <xdr:to>
      <xdr:col>81</xdr:col>
      <xdr:colOff>50800</xdr:colOff>
      <xdr:row>57</xdr:row>
      <xdr:rowOff>10710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44243"/>
          <a:ext cx="889000" cy="13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155347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130232</xdr:rowOff>
    </xdr:from>
    <xdr:to>
      <xdr:col>76</xdr:col>
      <xdr:colOff>114300</xdr:colOff>
      <xdr:row>57</xdr:row>
      <xdr:rowOff>10710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31432"/>
          <a:ext cx="889000" cy="5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130232</xdr:rowOff>
    </xdr:from>
    <xdr:to>
      <xdr:col>71</xdr:col>
      <xdr:colOff>177800</xdr:colOff>
      <xdr:row>57</xdr:row>
      <xdr:rowOff>63055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31432"/>
          <a:ext cx="889000" cy="10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94039</xdr:rowOff>
    </xdr:from>
    <xdr:to>
      <xdr:col>67</xdr:col>
      <xdr:colOff>101600</xdr:colOff>
      <xdr:row>57</xdr:row>
      <xdr:rowOff>24189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40716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61761</xdr:rowOff>
    </xdr:from>
    <xdr:to>
      <xdr:col>85</xdr:col>
      <xdr:colOff>177800</xdr:colOff>
      <xdr:row>56</xdr:row>
      <xdr:rowOff>163361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40188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163693</xdr:rowOff>
    </xdr:from>
    <xdr:to>
      <xdr:col>81</xdr:col>
      <xdr:colOff>101600</xdr:colOff>
      <xdr:row>56</xdr:row>
      <xdr:rowOff>93843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110370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131360</xdr:rowOff>
    </xdr:from>
    <xdr:to>
      <xdr:col>76</xdr:col>
      <xdr:colOff>165100</xdr:colOff>
      <xdr:row>57</xdr:row>
      <xdr:rowOff>61510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52637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79432</xdr:rowOff>
    </xdr:from>
    <xdr:to>
      <xdr:col>72</xdr:col>
      <xdr:colOff>38100</xdr:colOff>
      <xdr:row>57</xdr:row>
      <xdr:rowOff>9582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12255</xdr:rowOff>
    </xdr:from>
    <xdr:to>
      <xdr:col>67</xdr:col>
      <xdr:colOff>101600</xdr:colOff>
      <xdr:row>57</xdr:row>
      <xdr:rowOff>113855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104982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95025</xdr:rowOff>
    </xdr:from>
    <xdr:to>
      <xdr:col>85</xdr:col>
      <xdr:colOff>127000</xdr:colOff>
      <xdr:row>79</xdr:row>
      <xdr:rowOff>95667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39575"/>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95025</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39575"/>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77339</xdr:rowOff>
    </xdr:from>
    <xdr:to>
      <xdr:col>67</xdr:col>
      <xdr:colOff>101600</xdr:colOff>
      <xdr:row>79</xdr:row>
      <xdr:rowOff>7489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5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24016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2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44867</xdr:rowOff>
    </xdr:from>
    <xdr:to>
      <xdr:col>85</xdr:col>
      <xdr:colOff>177800</xdr:colOff>
      <xdr:row>79</xdr:row>
      <xdr:rowOff>146467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131244</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44225</xdr:rowOff>
    </xdr:from>
    <xdr:to>
      <xdr:col>81</xdr:col>
      <xdr:colOff>101600</xdr:colOff>
      <xdr:row>79</xdr:row>
      <xdr:rowOff>145825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136952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21110</xdr:rowOff>
    </xdr:from>
    <xdr:to>
      <xdr:col>85</xdr:col>
      <xdr:colOff>127000</xdr:colOff>
      <xdr:row>96</xdr:row>
      <xdr:rowOff>38157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480310"/>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166653</xdr:rowOff>
    </xdr:from>
    <xdr:to>
      <xdr:col>81</xdr:col>
      <xdr:colOff>50800</xdr:colOff>
      <xdr:row>96</xdr:row>
      <xdr:rowOff>21110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45440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149116</xdr:rowOff>
    </xdr:from>
    <xdr:to>
      <xdr:col>76</xdr:col>
      <xdr:colOff>114300</xdr:colOff>
      <xdr:row>95</xdr:row>
      <xdr:rowOff>166653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43686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149116</xdr:rowOff>
    </xdr:from>
    <xdr:to>
      <xdr:col>71</xdr:col>
      <xdr:colOff>177800</xdr:colOff>
      <xdr:row>95</xdr:row>
      <xdr:rowOff>160742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36866"/>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74879</xdr:rowOff>
    </xdr:from>
    <xdr:to>
      <xdr:col>67</xdr:col>
      <xdr:colOff>101600</xdr:colOff>
      <xdr:row>97</xdr:row>
      <xdr:rowOff>5029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167606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158807</xdr:rowOff>
    </xdr:from>
    <xdr:to>
      <xdr:col>85</xdr:col>
      <xdr:colOff>177800</xdr:colOff>
      <xdr:row>96</xdr:row>
      <xdr:rowOff>88957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137234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141760</xdr:rowOff>
    </xdr:from>
    <xdr:to>
      <xdr:col>81</xdr:col>
      <xdr:colOff>101600</xdr:colOff>
      <xdr:row>96</xdr:row>
      <xdr:rowOff>71910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88437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20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115853</xdr:rowOff>
    </xdr:from>
    <xdr:to>
      <xdr:col>76</xdr:col>
      <xdr:colOff>165100</xdr:colOff>
      <xdr:row>96</xdr:row>
      <xdr:rowOff>46003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0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62530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1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98316</xdr:rowOff>
    </xdr:from>
    <xdr:to>
      <xdr:col>72</xdr:col>
      <xdr:colOff>38100</xdr:colOff>
      <xdr:row>96</xdr:row>
      <xdr:rowOff>28466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8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44993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1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109942</xdr:rowOff>
    </xdr:from>
    <xdr:to>
      <xdr:col>67</xdr:col>
      <xdr:colOff>101600</xdr:colOff>
      <xdr:row>96</xdr:row>
      <xdr:rowOff>40092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56619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17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104157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624,109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円となっている。町として事業費の減少に努めてきたことから、公債費や教育費は比較的高いものの全体として類似団体の平均を下回っている。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公債費については、合併後に整備した公共施設等に対する元利償還金が歳出額を引き上げている状況の中で、令和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年度は類似団体平均を下回ったが、近年の大型事業の償還が順次始まっていることに留意する必要がある。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教育費については、増の大きな要因となる教育施設の大規模工事が令和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年度は少なかったため、類似団体平均を下回ったが、今後も教育施設の大規模改修を予定しているため適切な財政運営に努める必要がある。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実質収支額はプラスであるものの、実質単年度収支においては、令和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年度以外は財政調整基金をはじめとする基金取崩によりマイナスとなっている。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コンビニ収納やスマートフォン収納による税の徴収強化、町単独事業についてはＰＤＣＡサイクルの徹底及び事業見直しなど、行政の効率化を図ることで、基金に頼らない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財政健全化法が施行された平成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年度以降、全会計において黒字を達成している。全事業の黒字を継続するために、今後も安定した財政運営を行う。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実質公債比率の分子は平成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年度まで年々低くなってきていたが、令和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年度から増加に転じている。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年度においては、元利償還金等の総額はほぼ変わりがないが、明徳中学校改築事業や合併特例事業の大型事業の償還が令和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年度で終了し、算入公債費等が前年度比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％減となったため、率としては増となった。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元利償還金等と算入公債費等の額は変化があっても比率としては大きく変わることはないとみられるため、実質公債費比率の分子は、同程度で推移することと予想されており、適切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青森県藤崎町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年度をピークに、年々下がっている。その主な要因は、行財政改革等の効果による充当可能基金の増及び地方債元金の償還に伴う公営企業債等繰入見込額の減等によるところが大きい。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今後、公共施設等の整備による償還金の増及び公営企業債等繰入見込額の増により、将来負担比率の分子は上昇すると予想されており、適切な財政運営に努める。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青森県藤崎町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百万円の取崩超過、「ふじさき応援基金」は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百万円の取崩超過となったが、「減債基金」に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千百万円積み立てたことで基金全体は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・「ふじさき応援基金」や「公共施設等整備基金」へ積み立てていくものの、歳入の増を上回る物価・人件費高騰への対応により減少傾向となることが見込まれる。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・まちづくり振興基金：大規模イベント、まちづくり推進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・公共施設等整備基金：公共施設等の整備（更新、集約化、長寿命化等の老朽化対策を含む）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・ふじさき応援基金：教育振興、商工業振興、農林水産業振興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・農業災害基金：災害対応、農林水産業振興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・地域福祉基金：子育て・少子化対策、高齢化対策、障がい者施策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・ふじさき応援基金：ふるさと納税が減となったことによる減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・公共施設等整備基金：剰余積立金による増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・ふじさき応援基金：未来を担う子ども達の育成に関する事業等のため、ふるさと納税を積立予定である。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・普通交付税の合併算定替による特別措置の適用期限終了による積立金の減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・普通交付税の減による積立金の減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・財政調整基金の残高は、減債基金と公共施設等整備基金と合わせて標準財政規模の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・剰余積立金による増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・ここ数年元利償還金の支払いがピークであるため、充当財源として今後は残高が減っていく予定である。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9304749</v>
      </c>
      <c r="BO4" s="371"/>
      <c r="BP4" s="371"/>
      <c r="BQ4" s="371"/>
      <c r="BR4" s="371"/>
      <c r="BS4" s="371"/>
      <c r="BT4" s="371"/>
      <c r="BU4" s="372"/>
      <c r="BV4" s="370">
        <v>9295817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5.3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9000930</v>
      </c>
      <c r="BO5" s="408"/>
      <c r="BP5" s="408"/>
      <c r="BQ5" s="408"/>
      <c r="BR5" s="408"/>
      <c r="BS5" s="408"/>
      <c r="BT5" s="408"/>
      <c r="BU5" s="409"/>
      <c r="BV5" s="407">
        <v>8982562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86.8</v>
      </c>
      <c r="CU5" s="405"/>
      <c r="CV5" s="405"/>
      <c r="CW5" s="405"/>
      <c r="CX5" s="405"/>
      <c r="CY5" s="405"/>
      <c r="CZ5" s="405"/>
      <c r="DA5" s="406"/>
      <c r="DB5" s="404">
        <v>85.3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303819</v>
      </c>
      <c r="BO6" s="408"/>
      <c r="BP6" s="408"/>
      <c r="BQ6" s="408"/>
      <c r="BR6" s="408"/>
      <c r="BS6" s="408"/>
      <c r="BT6" s="408"/>
      <c r="BU6" s="409"/>
      <c r="BV6" s="407">
        <v>313255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87.2</v>
      </c>
      <c r="CU6" s="445"/>
      <c r="CV6" s="445"/>
      <c r="CW6" s="445"/>
      <c r="CX6" s="445"/>
      <c r="CY6" s="445"/>
      <c r="CZ6" s="445"/>
      <c r="DA6" s="446"/>
      <c r="DB6" s="444">
        <v>86.1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57130</v>
      </c>
      <c r="BO7" s="408"/>
      <c r="BP7" s="408"/>
      <c r="BQ7" s="408"/>
      <c r="BR7" s="408"/>
      <c r="BS7" s="408"/>
      <c r="BT7" s="408"/>
      <c r="BU7" s="409"/>
      <c r="BV7" s="407">
        <v>52219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4877000</v>
      </c>
      <c r="CU7" s="408"/>
      <c r="CV7" s="408"/>
      <c r="CW7" s="408"/>
      <c r="CX7" s="408"/>
      <c r="CY7" s="408"/>
      <c r="CZ7" s="408"/>
      <c r="DA7" s="409"/>
      <c r="DB7" s="407">
        <v>4909452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246689</v>
      </c>
      <c r="BO8" s="408"/>
      <c r="BP8" s="408"/>
      <c r="BQ8" s="408"/>
      <c r="BR8" s="408"/>
      <c r="BS8" s="408"/>
      <c r="BT8" s="408"/>
      <c r="BU8" s="409"/>
      <c r="BV8" s="407">
        <v>261036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14573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-14347</v>
      </c>
      <c r="BO9" s="408"/>
      <c r="BP9" s="408"/>
      <c r="BQ9" s="408"/>
      <c r="BR9" s="408"/>
      <c r="BS9" s="408"/>
      <c r="BT9" s="408"/>
      <c r="BU9" s="409"/>
      <c r="BV9" s="407">
        <v>89315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19.3</v>
      </c>
      <c r="CU9" s="405"/>
      <c r="CV9" s="405"/>
      <c r="CW9" s="405"/>
      <c r="CX9" s="405"/>
      <c r="CY9" s="405"/>
      <c r="CZ9" s="405"/>
      <c r="DA9" s="406"/>
      <c r="DB9" s="404">
        <v>20.5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15179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100118</v>
      </c>
      <c r="BO10" s="408"/>
      <c r="BP10" s="408"/>
      <c r="BQ10" s="408"/>
      <c r="BR10" s="408"/>
      <c r="BS10" s="408"/>
      <c r="BT10" s="408"/>
      <c r="BU10" s="409"/>
      <c r="BV10" s="407">
        <v>100252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14422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336391</v>
      </c>
      <c r="BO12" s="408"/>
      <c r="BP12" s="408"/>
      <c r="BQ12" s="408"/>
      <c r="BR12" s="408"/>
      <c r="BS12" s="408"/>
      <c r="BT12" s="408"/>
      <c r="BU12" s="409"/>
      <c r="BV12" s="407">
        <v>168089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14398</v>
      </c>
      <c r="S13" s="492"/>
      <c r="T13" s="492"/>
      <c r="U13" s="492"/>
      <c r="V13" s="493"/>
      <c r="W13" s="423" t="s">
        <v>131</v>
      </c>
      <c r="X13" s="424"/>
      <c r="Y13" s="424"/>
      <c r="Z13" s="424"/>
      <c r="AA13" s="424"/>
      <c r="AB13" s="414"/>
      <c r="AC13" s="458">
        <v>1722</v>
      </c>
      <c r="AD13" s="459"/>
      <c r="AE13" s="459"/>
      <c r="AF13" s="459"/>
      <c r="AG13" s="501"/>
      <c r="AH13" s="458">
        <v>1924</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-250620</v>
      </c>
      <c r="BO13" s="408"/>
      <c r="BP13" s="408"/>
      <c r="BQ13" s="408"/>
      <c r="BR13" s="408"/>
      <c r="BS13" s="408"/>
      <c r="BT13" s="408"/>
      <c r="BU13" s="409"/>
      <c r="BV13" s="407">
        <v>21478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v>
      </c>
      <c r="CU13" s="405"/>
      <c r="CV13" s="405"/>
      <c r="CW13" s="405"/>
      <c r="CX13" s="405"/>
      <c r="CY13" s="405"/>
      <c r="CZ13" s="405"/>
      <c r="DA13" s="406"/>
      <c r="DB13" s="404">
        <v>11.6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14578</v>
      </c>
      <c r="S14" s="492"/>
      <c r="T14" s="492"/>
      <c r="U14" s="492"/>
      <c r="V14" s="493"/>
      <c r="W14" s="397"/>
      <c r="X14" s="398"/>
      <c r="Y14" s="398"/>
      <c r="Z14" s="398"/>
      <c r="AA14" s="398"/>
      <c r="AB14" s="387"/>
      <c r="AC14" s="494">
        <v>22.2</v>
      </c>
      <c r="AD14" s="495"/>
      <c r="AE14" s="495"/>
      <c r="AF14" s="495"/>
      <c r="AG14" s="496"/>
      <c r="AH14" s="494">
        <v>24.1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21.1</v>
      </c>
      <c r="CU14" s="506"/>
      <c r="CV14" s="506"/>
      <c r="CW14" s="506"/>
      <c r="CX14" s="506"/>
      <c r="CY14" s="506"/>
      <c r="CZ14" s="506"/>
      <c r="DA14" s="507"/>
      <c r="DB14" s="505">
        <v>23.1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14557</v>
      </c>
      <c r="S15" s="492"/>
      <c r="T15" s="492"/>
      <c r="U15" s="492"/>
      <c r="V15" s="493"/>
      <c r="W15" s="423" t="s">
        <v>137</v>
      </c>
      <c r="X15" s="424"/>
      <c r="Y15" s="424"/>
      <c r="Z15" s="424"/>
      <c r="AA15" s="424"/>
      <c r="AB15" s="414"/>
      <c r="AC15" s="458">
        <v>1589</v>
      </c>
      <c r="AD15" s="459"/>
      <c r="AE15" s="459"/>
      <c r="AF15" s="459"/>
      <c r="AG15" s="501"/>
      <c r="AH15" s="458">
        <v>1565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1353400</v>
      </c>
      <c r="BO15" s="371"/>
      <c r="BP15" s="371"/>
      <c r="BQ15" s="371"/>
      <c r="BR15" s="371"/>
      <c r="BS15" s="371"/>
      <c r="BT15" s="371"/>
      <c r="BU15" s="372"/>
      <c r="BV15" s="370">
        <v>1337482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20.399999999999999</v>
      </c>
      <c r="AD16" s="495"/>
      <c r="AE16" s="495"/>
      <c r="AF16" s="495"/>
      <c r="AG16" s="496"/>
      <c r="AH16" s="494">
        <v>19.600000000000001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4543815</v>
      </c>
      <c r="BO16" s="408"/>
      <c r="BP16" s="408"/>
      <c r="BQ16" s="408"/>
      <c r="BR16" s="408"/>
      <c r="BS16" s="408"/>
      <c r="BT16" s="408"/>
      <c r="BU16" s="409"/>
      <c r="BV16" s="407">
        <v>4545277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4463</v>
      </c>
      <c r="AD17" s="459"/>
      <c r="AE17" s="459"/>
      <c r="AF17" s="459"/>
      <c r="AG17" s="501"/>
      <c r="AH17" s="458">
        <v>4501</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1664122</v>
      </c>
      <c r="BO17" s="408"/>
      <c r="BP17" s="408"/>
      <c r="BQ17" s="408"/>
      <c r="BR17" s="408"/>
      <c r="BS17" s="408"/>
      <c r="BT17" s="408"/>
      <c r="BU17" s="409"/>
      <c r="BV17" s="407">
        <v>1652891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37.29</v>
      </c>
      <c r="M18" s="531"/>
      <c r="N18" s="531"/>
      <c r="O18" s="531"/>
      <c r="P18" s="531"/>
      <c r="Q18" s="531"/>
      <c r="R18" s="532"/>
      <c r="S18" s="532"/>
      <c r="T18" s="532"/>
      <c r="U18" s="532"/>
      <c r="V18" s="533"/>
      <c r="W18" s="425"/>
      <c r="X18" s="426"/>
      <c r="Y18" s="426"/>
      <c r="Z18" s="426"/>
      <c r="AA18" s="426"/>
      <c r="AB18" s="417"/>
      <c r="AC18" s="534">
        <v>57.4</v>
      </c>
      <c r="AD18" s="535"/>
      <c r="AE18" s="535"/>
      <c r="AF18" s="535"/>
      <c r="AG18" s="536"/>
      <c r="AH18" s="534">
        <v>56.3</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4272833</v>
      </c>
      <c r="BO18" s="408"/>
      <c r="BP18" s="408"/>
      <c r="BQ18" s="408"/>
      <c r="BR18" s="408"/>
      <c r="BS18" s="408"/>
      <c r="BT18" s="408"/>
      <c r="BU18" s="409"/>
      <c r="BV18" s="407">
        <v>4196526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391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6011765</v>
      </c>
      <c r="BO19" s="408"/>
      <c r="BP19" s="408"/>
      <c r="BQ19" s="408"/>
      <c r="BR19" s="408"/>
      <c r="BS19" s="408"/>
      <c r="BT19" s="408"/>
      <c r="BU19" s="409"/>
      <c r="BV19" s="407">
        <v>5812686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4965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8557239</v>
      </c>
      <c r="BO22" s="371"/>
      <c r="BP22" s="371"/>
      <c r="BQ22" s="371"/>
      <c r="BR22" s="371"/>
      <c r="BS22" s="371"/>
      <c r="BT22" s="371"/>
      <c r="BU22" s="372"/>
      <c r="BV22" s="370">
        <v>9192836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5626609</v>
      </c>
      <c r="BO23" s="408"/>
      <c r="BP23" s="408"/>
      <c r="BQ23" s="408"/>
      <c r="BR23" s="408"/>
      <c r="BS23" s="408"/>
      <c r="BT23" s="408"/>
      <c r="BU23" s="409"/>
      <c r="BV23" s="407">
        <v>5943604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5040</v>
      </c>
      <c r="R24" s="459"/>
      <c r="S24" s="459"/>
      <c r="T24" s="459"/>
      <c r="U24" s="459"/>
      <c r="V24" s="501"/>
      <c r="W24" s="553"/>
      <c r="X24" s="554"/>
      <c r="Y24" s="555"/>
      <c r="Z24" s="457" t="s">
        <v>161</v>
      </c>
      <c r="AA24" s="437"/>
      <c r="AB24" s="437"/>
      <c r="AC24" s="437"/>
      <c r="AD24" s="437"/>
      <c r="AE24" s="437"/>
      <c r="AF24" s="437"/>
      <c r="AG24" s="438"/>
      <c r="AH24" s="458">
        <v>116</v>
      </c>
      <c r="AI24" s="459"/>
      <c r="AJ24" s="459"/>
      <c r="AK24" s="459"/>
      <c r="AL24" s="501"/>
      <c r="AM24" s="458">
        <v>348464</v>
      </c>
      <c r="AN24" s="459"/>
      <c r="AO24" s="459"/>
      <c r="AP24" s="459"/>
      <c r="AQ24" s="459"/>
      <c r="AR24" s="501"/>
      <c r="AS24" s="458">
        <v>3004</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6404609</v>
      </c>
      <c r="BO24" s="408"/>
      <c r="BP24" s="408"/>
      <c r="BQ24" s="408"/>
      <c r="BR24" s="408"/>
      <c r="BS24" s="408"/>
      <c r="BT24" s="408"/>
      <c r="BU24" s="409"/>
      <c r="BV24" s="407">
        <v>6756169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4074</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t="s">
        <v>121</v>
      </c>
      <c r="BO25" s="371"/>
      <c r="BP25" s="371"/>
      <c r="BQ25" s="371"/>
      <c r="BR25" s="371"/>
      <c r="BS25" s="371"/>
      <c r="BT25" s="371"/>
      <c r="BU25" s="372"/>
      <c r="BV25" s="370" t="s">
        <v>121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5310</v>
      </c>
      <c r="R26" s="459"/>
      <c r="S26" s="459"/>
      <c r="T26" s="459"/>
      <c r="U26" s="459"/>
      <c r="V26" s="501"/>
      <c r="W26" s="553"/>
      <c r="X26" s="554"/>
      <c r="Y26" s="555"/>
      <c r="Z26" s="457" t="s">
        <v>167</v>
      </c>
      <c r="AA26" s="559"/>
      <c r="AB26" s="559"/>
      <c r="AC26" s="559"/>
      <c r="AD26" s="559"/>
      <c r="AE26" s="559"/>
      <c r="AF26" s="559"/>
      <c r="AG26" s="560"/>
      <c r="AH26" s="458">
        <v>4</v>
      </c>
      <c r="AI26" s="459"/>
      <c r="AJ26" s="459"/>
      <c r="AK26" s="459"/>
      <c r="AL26" s="501"/>
      <c r="AM26" s="458">
        <v>11628</v>
      </c>
      <c r="AN26" s="459"/>
      <c r="AO26" s="459"/>
      <c r="AP26" s="459"/>
      <c r="AQ26" s="459"/>
      <c r="AR26" s="501"/>
      <c r="AS26" s="458">
        <v>2907</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2560</v>
      </c>
      <c r="R27" s="459"/>
      <c r="S27" s="459"/>
      <c r="T27" s="459"/>
      <c r="U27" s="459"/>
      <c r="V27" s="501"/>
      <c r="W27" s="553"/>
      <c r="X27" s="554"/>
      <c r="Y27" s="555"/>
      <c r="Z27" s="457" t="s">
        <v>170</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2250</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1016344</v>
      </c>
      <c r="BO28" s="371"/>
      <c r="BP28" s="371"/>
      <c r="BQ28" s="371"/>
      <c r="BR28" s="371"/>
      <c r="BS28" s="371"/>
      <c r="BT28" s="371"/>
      <c r="BU28" s="372"/>
      <c r="BV28" s="370">
        <v>1152617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12</v>
      </c>
      <c r="M29" s="459"/>
      <c r="N29" s="459"/>
      <c r="O29" s="459"/>
      <c r="P29" s="501"/>
      <c r="Q29" s="458">
        <v>2150</v>
      </c>
      <c r="R29" s="459"/>
      <c r="S29" s="459"/>
      <c r="T29" s="459"/>
      <c r="U29" s="459"/>
      <c r="V29" s="501"/>
      <c r="W29" s="556"/>
      <c r="X29" s="557"/>
      <c r="Y29" s="558"/>
      <c r="Z29" s="457" t="s">
        <v>176</v>
      </c>
      <c r="AA29" s="437"/>
      <c r="AB29" s="437"/>
      <c r="AC29" s="437"/>
      <c r="AD29" s="437"/>
      <c r="AE29" s="437"/>
      <c r="AF29" s="437"/>
      <c r="AG29" s="438"/>
      <c r="AH29" s="458">
        <v>116</v>
      </c>
      <c r="AI29" s="459"/>
      <c r="AJ29" s="459"/>
      <c r="AK29" s="459"/>
      <c r="AL29" s="501"/>
      <c r="AM29" s="458">
        <v>348464</v>
      </c>
      <c r="AN29" s="459"/>
      <c r="AO29" s="459"/>
      <c r="AP29" s="459"/>
      <c r="AQ29" s="459"/>
      <c r="AR29" s="501"/>
      <c r="AS29" s="458">
        <v>3004</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168153</v>
      </c>
      <c r="BO29" s="408"/>
      <c r="BP29" s="408"/>
      <c r="BQ29" s="408"/>
      <c r="BR29" s="408"/>
      <c r="BS29" s="408"/>
      <c r="BT29" s="408"/>
      <c r="BU29" s="409"/>
      <c r="BV29" s="407">
        <v>88832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93.4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2404771</v>
      </c>
      <c r="BO30" s="527"/>
      <c r="BP30" s="527"/>
      <c r="BQ30" s="527"/>
      <c r="BR30" s="527"/>
      <c r="BS30" s="527"/>
      <c r="BT30" s="527"/>
      <c r="BU30" s="528"/>
      <c r="BV30" s="526">
        <v>2356791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弘前地区消防事務組合・一般会計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株式会社ふじさきファーマーズＬＡＢＯ</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黒石地区清掃施設組合・一般会計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弘前地区環境整備事務組合・一般会計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青森県市町村総合事務組合・一般会計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青森県後期高齢者医療広域連合・一般会計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青森県後期高齢者医療広域連合・後期高齢者医療特別会計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津軽広域連合・一般会計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青森県市町村職員退職手当組合・一般会計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青森県交通災害共済組合・交通災害共済事業会計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津軽広域水道企業団（津軽事業部）・水道事業会計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0ol3zL3gxplitxAz+90K22joSLWo5gkMvo4+e/A7jpeLL2hjCBZan+jB7WDG1Qt/zjrwfFDBnsh2bxLqWLMotg==" saltValue="kpyFlbSyTgy57OS1Caje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1236550</v>
      </c>
      <c r="S5" s="613"/>
      <c r="T5" s="613"/>
      <c r="U5" s="613"/>
      <c r="V5" s="613"/>
      <c r="W5" s="613"/>
      <c r="X5" s="613"/>
      <c r="Y5" s="614"/>
      <c r="Z5" s="615">
        <v>13.3</v>
      </c>
      <c r="AA5" s="615"/>
      <c r="AB5" s="615"/>
      <c r="AC5" s="615"/>
      <c r="AD5" s="616">
        <v>1236550</v>
      </c>
      <c r="AE5" s="616"/>
      <c r="AF5" s="616"/>
      <c r="AG5" s="616"/>
      <c r="AH5" s="616"/>
      <c r="AI5" s="616"/>
      <c r="AJ5" s="616"/>
      <c r="AK5" s="616"/>
      <c r="AL5" s="617">
        <v>25.2</v>
      </c>
      <c r="AM5" s="618"/>
      <c r="AN5" s="618"/>
      <c r="AO5" s="619"/>
      <c r="AP5" s="609" t="s">
        <v>215</v>
      </c>
      <c r="AQ5" s="610"/>
      <c r="AR5" s="610"/>
      <c r="AS5" s="610"/>
      <c r="AT5" s="610"/>
      <c r="AU5" s="610"/>
      <c r="AV5" s="610"/>
      <c r="AW5" s="610"/>
      <c r="AX5" s="610"/>
      <c r="AY5" s="610"/>
      <c r="AZ5" s="610"/>
      <c r="BA5" s="610"/>
      <c r="BB5" s="610"/>
      <c r="BC5" s="610"/>
      <c r="BD5" s="610"/>
      <c r="BE5" s="610"/>
      <c r="BF5" s="611"/>
      <c r="BG5" s="623">
        <v>1236550</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72460</v>
      </c>
      <c r="S6" s="624"/>
      <c r="T6" s="624"/>
      <c r="U6" s="624"/>
      <c r="V6" s="624"/>
      <c r="W6" s="624"/>
      <c r="X6" s="624"/>
      <c r="Y6" s="625"/>
      <c r="Z6" s="626">
        <v>0.8</v>
      </c>
      <c r="AA6" s="626"/>
      <c r="AB6" s="626"/>
      <c r="AC6" s="626"/>
      <c r="AD6" s="627">
        <v>72460</v>
      </c>
      <c r="AE6" s="627"/>
      <c r="AF6" s="627"/>
      <c r="AG6" s="627"/>
      <c r="AH6" s="627"/>
      <c r="AI6" s="627"/>
      <c r="AJ6" s="627"/>
      <c r="AK6" s="627"/>
      <c r="AL6" s="628">
        <v>1.5</v>
      </c>
      <c r="AM6" s="629"/>
      <c r="AN6" s="629"/>
      <c r="AO6" s="630"/>
      <c r="AP6" s="620" t="s">
        <v>220</v>
      </c>
      <c r="AQ6" s="621"/>
      <c r="AR6" s="621"/>
      <c r="AS6" s="621"/>
      <c r="AT6" s="621"/>
      <c r="AU6" s="621"/>
      <c r="AV6" s="621"/>
      <c r="AW6" s="621"/>
      <c r="AX6" s="621"/>
      <c r="AY6" s="621"/>
      <c r="AZ6" s="621"/>
      <c r="BA6" s="621"/>
      <c r="BB6" s="621"/>
      <c r="BC6" s="621"/>
      <c r="BD6" s="621"/>
      <c r="BE6" s="621"/>
      <c r="BF6" s="622"/>
      <c r="BG6" s="623">
        <v>1236550</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81591</v>
      </c>
      <c r="CS6" s="624"/>
      <c r="CT6" s="624"/>
      <c r="CU6" s="624"/>
      <c r="CV6" s="624"/>
      <c r="CW6" s="624"/>
      <c r="CX6" s="624"/>
      <c r="CY6" s="625"/>
      <c r="CZ6" s="617">
        <v>0.9</v>
      </c>
      <c r="DA6" s="618"/>
      <c r="DB6" s="618"/>
      <c r="DC6" s="634"/>
      <c r="DD6" s="632" t="s">
        <v>121</v>
      </c>
      <c r="DE6" s="624"/>
      <c r="DF6" s="624"/>
      <c r="DG6" s="624"/>
      <c r="DH6" s="624"/>
      <c r="DI6" s="624"/>
      <c r="DJ6" s="624"/>
      <c r="DK6" s="624"/>
      <c r="DL6" s="624"/>
      <c r="DM6" s="624"/>
      <c r="DN6" s="624"/>
      <c r="DO6" s="624"/>
      <c r="DP6" s="625"/>
      <c r="DQ6" s="632">
        <v>81591</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453</v>
      </c>
      <c r="S7" s="624"/>
      <c r="T7" s="624"/>
      <c r="U7" s="624"/>
      <c r="V7" s="624"/>
      <c r="W7" s="624"/>
      <c r="X7" s="624"/>
      <c r="Y7" s="625"/>
      <c r="Z7" s="626">
        <v>0</v>
      </c>
      <c r="AA7" s="626"/>
      <c r="AB7" s="626"/>
      <c r="AC7" s="626"/>
      <c r="AD7" s="627">
        <v>453</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560074</v>
      </c>
      <c r="BH7" s="624"/>
      <c r="BI7" s="624"/>
      <c r="BJ7" s="624"/>
      <c r="BK7" s="624"/>
      <c r="BL7" s="624"/>
      <c r="BM7" s="624"/>
      <c r="BN7" s="625"/>
      <c r="BO7" s="626">
        <v>45.3</v>
      </c>
      <c r="BP7" s="626"/>
      <c r="BQ7" s="626"/>
      <c r="BR7" s="626"/>
      <c r="BS7" s="627" t="s">
        <v>121</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1904379</v>
      </c>
      <c r="CS7" s="624"/>
      <c r="CT7" s="624"/>
      <c r="CU7" s="624"/>
      <c r="CV7" s="624"/>
      <c r="CW7" s="624"/>
      <c r="CX7" s="624"/>
      <c r="CY7" s="625"/>
      <c r="CZ7" s="626">
        <v>21.2</v>
      </c>
      <c r="DA7" s="626"/>
      <c r="DB7" s="626"/>
      <c r="DC7" s="626"/>
      <c r="DD7" s="632">
        <v>391489</v>
      </c>
      <c r="DE7" s="624"/>
      <c r="DF7" s="624"/>
      <c r="DG7" s="624"/>
      <c r="DH7" s="624"/>
      <c r="DI7" s="624"/>
      <c r="DJ7" s="624"/>
      <c r="DK7" s="624"/>
      <c r="DL7" s="624"/>
      <c r="DM7" s="624"/>
      <c r="DN7" s="624"/>
      <c r="DO7" s="624"/>
      <c r="DP7" s="625"/>
      <c r="DQ7" s="632">
        <v>1190642</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3370</v>
      </c>
      <c r="S8" s="624"/>
      <c r="T8" s="624"/>
      <c r="U8" s="624"/>
      <c r="V8" s="624"/>
      <c r="W8" s="624"/>
      <c r="X8" s="624"/>
      <c r="Y8" s="625"/>
      <c r="Z8" s="626">
        <v>0</v>
      </c>
      <c r="AA8" s="626"/>
      <c r="AB8" s="626"/>
      <c r="AC8" s="626"/>
      <c r="AD8" s="627">
        <v>3370</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24582</v>
      </c>
      <c r="BH8" s="624"/>
      <c r="BI8" s="624"/>
      <c r="BJ8" s="624"/>
      <c r="BK8" s="624"/>
      <c r="BL8" s="624"/>
      <c r="BM8" s="624"/>
      <c r="BN8" s="625"/>
      <c r="BO8" s="626">
        <v>2</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2682465</v>
      </c>
      <c r="CS8" s="624"/>
      <c r="CT8" s="624"/>
      <c r="CU8" s="624"/>
      <c r="CV8" s="624"/>
      <c r="CW8" s="624"/>
      <c r="CX8" s="624"/>
      <c r="CY8" s="625"/>
      <c r="CZ8" s="626">
        <v>29.8</v>
      </c>
      <c r="DA8" s="626"/>
      <c r="DB8" s="626"/>
      <c r="DC8" s="626"/>
      <c r="DD8" s="632">
        <v>4661</v>
      </c>
      <c r="DE8" s="624"/>
      <c r="DF8" s="624"/>
      <c r="DG8" s="624"/>
      <c r="DH8" s="624"/>
      <c r="DI8" s="624"/>
      <c r="DJ8" s="624"/>
      <c r="DK8" s="624"/>
      <c r="DL8" s="624"/>
      <c r="DM8" s="624"/>
      <c r="DN8" s="624"/>
      <c r="DO8" s="624"/>
      <c r="DP8" s="625"/>
      <c r="DQ8" s="632">
        <v>1325431</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3598</v>
      </c>
      <c r="S9" s="624"/>
      <c r="T9" s="624"/>
      <c r="U9" s="624"/>
      <c r="V9" s="624"/>
      <c r="W9" s="624"/>
      <c r="X9" s="624"/>
      <c r="Y9" s="625"/>
      <c r="Z9" s="626">
        <v>0</v>
      </c>
      <c r="AA9" s="626"/>
      <c r="AB9" s="626"/>
      <c r="AC9" s="626"/>
      <c r="AD9" s="627">
        <v>3598</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476197</v>
      </c>
      <c r="BH9" s="624"/>
      <c r="BI9" s="624"/>
      <c r="BJ9" s="624"/>
      <c r="BK9" s="624"/>
      <c r="BL9" s="624"/>
      <c r="BM9" s="624"/>
      <c r="BN9" s="625"/>
      <c r="BO9" s="626">
        <v>38.5</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497362</v>
      </c>
      <c r="CS9" s="624"/>
      <c r="CT9" s="624"/>
      <c r="CU9" s="624"/>
      <c r="CV9" s="624"/>
      <c r="CW9" s="624"/>
      <c r="CX9" s="624"/>
      <c r="CY9" s="625"/>
      <c r="CZ9" s="626">
        <v>5.5</v>
      </c>
      <c r="DA9" s="626"/>
      <c r="DB9" s="626"/>
      <c r="DC9" s="626"/>
      <c r="DD9" s="632">
        <v>3102</v>
      </c>
      <c r="DE9" s="624"/>
      <c r="DF9" s="624"/>
      <c r="DG9" s="624"/>
      <c r="DH9" s="624"/>
      <c r="DI9" s="624"/>
      <c r="DJ9" s="624"/>
      <c r="DK9" s="624"/>
      <c r="DL9" s="624"/>
      <c r="DM9" s="624"/>
      <c r="DN9" s="624"/>
      <c r="DO9" s="624"/>
      <c r="DP9" s="625"/>
      <c r="DQ9" s="632">
        <v>266321</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29454</v>
      </c>
      <c r="BH10" s="624"/>
      <c r="BI10" s="624"/>
      <c r="BJ10" s="624"/>
      <c r="BK10" s="624"/>
      <c r="BL10" s="624"/>
      <c r="BM10" s="624"/>
      <c r="BN10" s="625"/>
      <c r="BO10" s="626">
        <v>2.4</v>
      </c>
      <c r="BP10" s="626"/>
      <c r="BQ10" s="626"/>
      <c r="BR10" s="626"/>
      <c r="BS10" s="627" t="s">
        <v>121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36</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36</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342240</v>
      </c>
      <c r="S11" s="624"/>
      <c r="T11" s="624"/>
      <c r="U11" s="624"/>
      <c r="V11" s="624"/>
      <c r="W11" s="624"/>
      <c r="X11" s="624"/>
      <c r="Y11" s="625"/>
      <c r="Z11" s="628">
        <v>3.7</v>
      </c>
      <c r="AA11" s="629"/>
      <c r="AB11" s="629"/>
      <c r="AC11" s="635"/>
      <c r="AD11" s="632">
        <v>342240</v>
      </c>
      <c r="AE11" s="624"/>
      <c r="AF11" s="624"/>
      <c r="AG11" s="624"/>
      <c r="AH11" s="624"/>
      <c r="AI11" s="624"/>
      <c r="AJ11" s="624"/>
      <c r="AK11" s="625"/>
      <c r="AL11" s="628">
        <v>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29841</v>
      </c>
      <c r="BH11" s="624"/>
      <c r="BI11" s="624"/>
      <c r="BJ11" s="624"/>
      <c r="BK11" s="624"/>
      <c r="BL11" s="624"/>
      <c r="BM11" s="624"/>
      <c r="BN11" s="625"/>
      <c r="BO11" s="626">
        <v>2.4</v>
      </c>
      <c r="BP11" s="626"/>
      <c r="BQ11" s="626"/>
      <c r="BR11" s="626"/>
      <c r="BS11" s="627" t="s">
        <v>121</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375664</v>
      </c>
      <c r="CS11" s="624"/>
      <c r="CT11" s="624"/>
      <c r="CU11" s="624"/>
      <c r="CV11" s="624"/>
      <c r="CW11" s="624"/>
      <c r="CX11" s="624"/>
      <c r="CY11" s="625"/>
      <c r="CZ11" s="626">
        <v>4.2</v>
      </c>
      <c r="DA11" s="626"/>
      <c r="DB11" s="626"/>
      <c r="DC11" s="626"/>
      <c r="DD11" s="632">
        <v>24128</v>
      </c>
      <c r="DE11" s="624"/>
      <c r="DF11" s="624"/>
      <c r="DG11" s="624"/>
      <c r="DH11" s="624"/>
      <c r="DI11" s="624"/>
      <c r="DJ11" s="624"/>
      <c r="DK11" s="624"/>
      <c r="DL11" s="624"/>
      <c r="DM11" s="624"/>
      <c r="DN11" s="624"/>
      <c r="DO11" s="624"/>
      <c r="DP11" s="625"/>
      <c r="DQ11" s="632">
        <v>299206</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493676</v>
      </c>
      <c r="BH12" s="624"/>
      <c r="BI12" s="624"/>
      <c r="BJ12" s="624"/>
      <c r="BK12" s="624"/>
      <c r="BL12" s="624"/>
      <c r="BM12" s="624"/>
      <c r="BN12" s="625"/>
      <c r="BO12" s="626">
        <v>39.9</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190286</v>
      </c>
      <c r="CS12" s="624"/>
      <c r="CT12" s="624"/>
      <c r="CU12" s="624"/>
      <c r="CV12" s="624"/>
      <c r="CW12" s="624"/>
      <c r="CX12" s="624"/>
      <c r="CY12" s="625"/>
      <c r="CZ12" s="626">
        <v>2.1</v>
      </c>
      <c r="DA12" s="626"/>
      <c r="DB12" s="626"/>
      <c r="DC12" s="626"/>
      <c r="DD12" s="632">
        <v>759</v>
      </c>
      <c r="DE12" s="624"/>
      <c r="DF12" s="624"/>
      <c r="DG12" s="624"/>
      <c r="DH12" s="624"/>
      <c r="DI12" s="624"/>
      <c r="DJ12" s="624"/>
      <c r="DK12" s="624"/>
      <c r="DL12" s="624"/>
      <c r="DM12" s="624"/>
      <c r="DN12" s="624"/>
      <c r="DO12" s="624"/>
      <c r="DP12" s="625"/>
      <c r="DQ12" s="632">
        <v>118006</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493675</v>
      </c>
      <c r="BH13" s="624"/>
      <c r="BI13" s="624"/>
      <c r="BJ13" s="624"/>
      <c r="BK13" s="624"/>
      <c r="BL13" s="624"/>
      <c r="BM13" s="624"/>
      <c r="BN13" s="625"/>
      <c r="BO13" s="626">
        <v>39.9</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613674</v>
      </c>
      <c r="CS13" s="624"/>
      <c r="CT13" s="624"/>
      <c r="CU13" s="624"/>
      <c r="CV13" s="624"/>
      <c r="CW13" s="624"/>
      <c r="CX13" s="624"/>
      <c r="CY13" s="625"/>
      <c r="CZ13" s="626">
        <v>6.8</v>
      </c>
      <c r="DA13" s="626"/>
      <c r="DB13" s="626"/>
      <c r="DC13" s="626"/>
      <c r="DD13" s="632">
        <v>248211</v>
      </c>
      <c r="DE13" s="624"/>
      <c r="DF13" s="624"/>
      <c r="DG13" s="624"/>
      <c r="DH13" s="624"/>
      <c r="DI13" s="624"/>
      <c r="DJ13" s="624"/>
      <c r="DK13" s="624"/>
      <c r="DL13" s="624"/>
      <c r="DM13" s="624"/>
      <c r="DN13" s="624"/>
      <c r="DO13" s="624"/>
      <c r="DP13" s="625"/>
      <c r="DQ13" s="632">
        <v>368429</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413</v>
      </c>
      <c r="S14" s="624"/>
      <c r="T14" s="624"/>
      <c r="U14" s="624"/>
      <c r="V14" s="624"/>
      <c r="W14" s="624"/>
      <c r="X14" s="624"/>
      <c r="Y14" s="625"/>
      <c r="Z14" s="626">
        <v>0</v>
      </c>
      <c r="AA14" s="626"/>
      <c r="AB14" s="626"/>
      <c r="AC14" s="626"/>
      <c r="AD14" s="627">
        <v>413</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65866</v>
      </c>
      <c r="BH14" s="624"/>
      <c r="BI14" s="624"/>
      <c r="BJ14" s="624"/>
      <c r="BK14" s="624"/>
      <c r="BL14" s="624"/>
      <c r="BM14" s="624"/>
      <c r="BN14" s="625"/>
      <c r="BO14" s="626">
        <v>5.3</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289408</v>
      </c>
      <c r="CS14" s="624"/>
      <c r="CT14" s="624"/>
      <c r="CU14" s="624"/>
      <c r="CV14" s="624"/>
      <c r="CW14" s="624"/>
      <c r="CX14" s="624"/>
      <c r="CY14" s="625"/>
      <c r="CZ14" s="626">
        <v>3.2</v>
      </c>
      <c r="DA14" s="626"/>
      <c r="DB14" s="626"/>
      <c r="DC14" s="626"/>
      <c r="DD14" s="632">
        <v>15510</v>
      </c>
      <c r="DE14" s="624"/>
      <c r="DF14" s="624"/>
      <c r="DG14" s="624"/>
      <c r="DH14" s="624"/>
      <c r="DI14" s="624"/>
      <c r="DJ14" s="624"/>
      <c r="DK14" s="624"/>
      <c r="DL14" s="624"/>
      <c r="DM14" s="624"/>
      <c r="DN14" s="624"/>
      <c r="DO14" s="624"/>
      <c r="DP14" s="625"/>
      <c r="DQ14" s="632">
        <v>273880</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116934</v>
      </c>
      <c r="BH15" s="624"/>
      <c r="BI15" s="624"/>
      <c r="BJ15" s="624"/>
      <c r="BK15" s="624"/>
      <c r="BL15" s="624"/>
      <c r="BM15" s="624"/>
      <c r="BN15" s="625"/>
      <c r="BO15" s="626">
        <v>9.5</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1167260</v>
      </c>
      <c r="CS15" s="624"/>
      <c r="CT15" s="624"/>
      <c r="CU15" s="624"/>
      <c r="CV15" s="624"/>
      <c r="CW15" s="624"/>
      <c r="CX15" s="624"/>
      <c r="CY15" s="625"/>
      <c r="CZ15" s="626">
        <v>13</v>
      </c>
      <c r="DA15" s="626"/>
      <c r="DB15" s="626"/>
      <c r="DC15" s="626"/>
      <c r="DD15" s="632">
        <v>420930</v>
      </c>
      <c r="DE15" s="624"/>
      <c r="DF15" s="624"/>
      <c r="DG15" s="624"/>
      <c r="DH15" s="624"/>
      <c r="DI15" s="624"/>
      <c r="DJ15" s="624"/>
      <c r="DK15" s="624"/>
      <c r="DL15" s="624"/>
      <c r="DM15" s="624"/>
      <c r="DN15" s="624"/>
      <c r="DO15" s="624"/>
      <c r="DP15" s="625"/>
      <c r="DQ15" s="632">
        <v>619543</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7133</v>
      </c>
      <c r="S16" s="624"/>
      <c r="T16" s="624"/>
      <c r="U16" s="624"/>
      <c r="V16" s="624"/>
      <c r="W16" s="624"/>
      <c r="X16" s="624"/>
      <c r="Y16" s="625"/>
      <c r="Z16" s="626">
        <v>0.1</v>
      </c>
      <c r="AA16" s="626"/>
      <c r="AB16" s="626"/>
      <c r="AC16" s="626"/>
      <c r="AD16" s="627">
        <v>7133</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4257</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4257</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16561</v>
      </c>
      <c r="S17" s="624"/>
      <c r="T17" s="624"/>
      <c r="U17" s="624"/>
      <c r="V17" s="624"/>
      <c r="W17" s="624"/>
      <c r="X17" s="624"/>
      <c r="Y17" s="625"/>
      <c r="Z17" s="626">
        <v>0.2</v>
      </c>
      <c r="AA17" s="626"/>
      <c r="AB17" s="626"/>
      <c r="AC17" s="626"/>
      <c r="AD17" s="627">
        <v>16561</v>
      </c>
      <c r="AE17" s="627"/>
      <c r="AF17" s="627"/>
      <c r="AG17" s="627"/>
      <c r="AH17" s="627"/>
      <c r="AI17" s="627"/>
      <c r="AJ17" s="627"/>
      <c r="AK17" s="627"/>
      <c r="AL17" s="628">
        <v>0.3</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1194548</v>
      </c>
      <c r="CS17" s="624"/>
      <c r="CT17" s="624"/>
      <c r="CU17" s="624"/>
      <c r="CV17" s="624"/>
      <c r="CW17" s="624"/>
      <c r="CX17" s="624"/>
      <c r="CY17" s="625"/>
      <c r="CZ17" s="626">
        <v>13.3</v>
      </c>
      <c r="DA17" s="626"/>
      <c r="DB17" s="626"/>
      <c r="DC17" s="626"/>
      <c r="DD17" s="632" t="s">
        <v>121</v>
      </c>
      <c r="DE17" s="624"/>
      <c r="DF17" s="624"/>
      <c r="DG17" s="624"/>
      <c r="DH17" s="624"/>
      <c r="DI17" s="624"/>
      <c r="DJ17" s="624"/>
      <c r="DK17" s="624"/>
      <c r="DL17" s="624"/>
      <c r="DM17" s="624"/>
      <c r="DN17" s="624"/>
      <c r="DO17" s="624"/>
      <c r="DP17" s="625"/>
      <c r="DQ17" s="632">
        <v>1160604</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17766</v>
      </c>
      <c r="S18" s="624"/>
      <c r="T18" s="624"/>
      <c r="U18" s="624"/>
      <c r="V18" s="624"/>
      <c r="W18" s="624"/>
      <c r="X18" s="624"/>
      <c r="Y18" s="625"/>
      <c r="Z18" s="626">
        <v>0.2</v>
      </c>
      <c r="AA18" s="626"/>
      <c r="AB18" s="626"/>
      <c r="AC18" s="626"/>
      <c r="AD18" s="627">
        <v>17766</v>
      </c>
      <c r="AE18" s="627"/>
      <c r="AF18" s="627"/>
      <c r="AG18" s="627"/>
      <c r="AH18" s="627"/>
      <c r="AI18" s="627"/>
      <c r="AJ18" s="627"/>
      <c r="AK18" s="627"/>
      <c r="AL18" s="628">
        <v>0.4</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17766</v>
      </c>
      <c r="S19" s="624"/>
      <c r="T19" s="624"/>
      <c r="U19" s="624"/>
      <c r="V19" s="624"/>
      <c r="W19" s="624"/>
      <c r="X19" s="624"/>
      <c r="Y19" s="625"/>
      <c r="Z19" s="626">
        <v>0.2</v>
      </c>
      <c r="AA19" s="626"/>
      <c r="AB19" s="626"/>
      <c r="AC19" s="626"/>
      <c r="AD19" s="627">
        <v>17766</v>
      </c>
      <c r="AE19" s="627"/>
      <c r="AF19" s="627"/>
      <c r="AG19" s="627"/>
      <c r="AH19" s="627"/>
      <c r="AI19" s="627"/>
      <c r="AJ19" s="627"/>
      <c r="AK19" s="627"/>
      <c r="AL19" s="628">
        <v>0.4</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9000930</v>
      </c>
      <c r="CS20" s="624"/>
      <c r="CT20" s="624"/>
      <c r="CU20" s="624"/>
      <c r="CV20" s="624"/>
      <c r="CW20" s="624"/>
      <c r="CX20" s="624"/>
      <c r="CY20" s="625"/>
      <c r="CZ20" s="626">
        <v>100</v>
      </c>
      <c r="DA20" s="626"/>
      <c r="DB20" s="626"/>
      <c r="DC20" s="626"/>
      <c r="DD20" s="632">
        <v>1108790</v>
      </c>
      <c r="DE20" s="624"/>
      <c r="DF20" s="624"/>
      <c r="DG20" s="624"/>
      <c r="DH20" s="624"/>
      <c r="DI20" s="624"/>
      <c r="DJ20" s="624"/>
      <c r="DK20" s="624"/>
      <c r="DL20" s="624"/>
      <c r="DM20" s="624"/>
      <c r="DN20" s="624"/>
      <c r="DO20" s="624"/>
      <c r="DP20" s="625"/>
      <c r="DQ20" s="632">
        <v>5707946</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3462986</v>
      </c>
      <c r="S21" s="624"/>
      <c r="T21" s="624"/>
      <c r="U21" s="624"/>
      <c r="V21" s="624"/>
      <c r="W21" s="624"/>
      <c r="X21" s="624"/>
      <c r="Y21" s="625"/>
      <c r="Z21" s="626">
        <v>37.200000000000003</v>
      </c>
      <c r="AA21" s="626"/>
      <c r="AB21" s="626"/>
      <c r="AC21" s="626"/>
      <c r="AD21" s="627">
        <v>3190415</v>
      </c>
      <c r="AE21" s="627"/>
      <c r="AF21" s="627"/>
      <c r="AG21" s="627"/>
      <c r="AH21" s="627"/>
      <c r="AI21" s="627"/>
      <c r="AJ21" s="627"/>
      <c r="AK21" s="627"/>
      <c r="AL21" s="628">
        <v>65.099999999999994</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3190415</v>
      </c>
      <c r="S22" s="624"/>
      <c r="T22" s="624"/>
      <c r="U22" s="624"/>
      <c r="V22" s="624"/>
      <c r="W22" s="624"/>
      <c r="X22" s="624"/>
      <c r="Y22" s="625"/>
      <c r="Z22" s="626">
        <v>34.299999999999997</v>
      </c>
      <c r="AA22" s="626"/>
      <c r="AB22" s="626"/>
      <c r="AC22" s="626"/>
      <c r="AD22" s="627">
        <v>3190415</v>
      </c>
      <c r="AE22" s="627"/>
      <c r="AF22" s="627"/>
      <c r="AG22" s="627"/>
      <c r="AH22" s="627"/>
      <c r="AI22" s="627"/>
      <c r="AJ22" s="627"/>
      <c r="AK22" s="627"/>
      <c r="AL22" s="628">
        <v>65.099999999999994</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272564</v>
      </c>
      <c r="S23" s="624"/>
      <c r="T23" s="624"/>
      <c r="U23" s="624"/>
      <c r="V23" s="624"/>
      <c r="W23" s="624"/>
      <c r="X23" s="624"/>
      <c r="Y23" s="625"/>
      <c r="Z23" s="626">
        <v>2.9</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v>7</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4057458</v>
      </c>
      <c r="CS24" s="613"/>
      <c r="CT24" s="613"/>
      <c r="CU24" s="613"/>
      <c r="CV24" s="613"/>
      <c r="CW24" s="613"/>
      <c r="CX24" s="613"/>
      <c r="CY24" s="614"/>
      <c r="CZ24" s="617">
        <v>45.1</v>
      </c>
      <c r="DA24" s="618"/>
      <c r="DB24" s="618"/>
      <c r="DC24" s="634"/>
      <c r="DD24" s="655">
        <v>2745223</v>
      </c>
      <c r="DE24" s="613"/>
      <c r="DF24" s="613"/>
      <c r="DG24" s="613"/>
      <c r="DH24" s="613"/>
      <c r="DI24" s="613"/>
      <c r="DJ24" s="613"/>
      <c r="DK24" s="614"/>
      <c r="DL24" s="655">
        <v>2440692</v>
      </c>
      <c r="DM24" s="613"/>
      <c r="DN24" s="613"/>
      <c r="DO24" s="613"/>
      <c r="DP24" s="613"/>
      <c r="DQ24" s="613"/>
      <c r="DR24" s="613"/>
      <c r="DS24" s="613"/>
      <c r="DT24" s="613"/>
      <c r="DU24" s="613"/>
      <c r="DV24" s="614"/>
      <c r="DW24" s="617">
        <v>49.6</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5163530</v>
      </c>
      <c r="S25" s="624"/>
      <c r="T25" s="624"/>
      <c r="U25" s="624"/>
      <c r="V25" s="624"/>
      <c r="W25" s="624"/>
      <c r="X25" s="624"/>
      <c r="Y25" s="625"/>
      <c r="Z25" s="626">
        <v>55.5</v>
      </c>
      <c r="AA25" s="626"/>
      <c r="AB25" s="626"/>
      <c r="AC25" s="626"/>
      <c r="AD25" s="627">
        <v>4890959</v>
      </c>
      <c r="AE25" s="627"/>
      <c r="AF25" s="627"/>
      <c r="AG25" s="627"/>
      <c r="AH25" s="627"/>
      <c r="AI25" s="627"/>
      <c r="AJ25" s="627"/>
      <c r="AK25" s="627"/>
      <c r="AL25" s="628">
        <v>99.8</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1066623</v>
      </c>
      <c r="CS25" s="656"/>
      <c r="CT25" s="656"/>
      <c r="CU25" s="656"/>
      <c r="CV25" s="656"/>
      <c r="CW25" s="656"/>
      <c r="CX25" s="656"/>
      <c r="CY25" s="657"/>
      <c r="CZ25" s="628">
        <v>11.9</v>
      </c>
      <c r="DA25" s="653"/>
      <c r="DB25" s="653"/>
      <c r="DC25" s="658"/>
      <c r="DD25" s="632">
        <v>1007385</v>
      </c>
      <c r="DE25" s="656"/>
      <c r="DF25" s="656"/>
      <c r="DG25" s="656"/>
      <c r="DH25" s="656"/>
      <c r="DI25" s="656"/>
      <c r="DJ25" s="656"/>
      <c r="DK25" s="657"/>
      <c r="DL25" s="632">
        <v>1001148</v>
      </c>
      <c r="DM25" s="656"/>
      <c r="DN25" s="656"/>
      <c r="DO25" s="656"/>
      <c r="DP25" s="656"/>
      <c r="DQ25" s="656"/>
      <c r="DR25" s="656"/>
      <c r="DS25" s="656"/>
      <c r="DT25" s="656"/>
      <c r="DU25" s="656"/>
      <c r="DV25" s="657"/>
      <c r="DW25" s="628">
        <v>20.3</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1237</v>
      </c>
      <c r="S26" s="624"/>
      <c r="T26" s="624"/>
      <c r="U26" s="624"/>
      <c r="V26" s="624"/>
      <c r="W26" s="624"/>
      <c r="X26" s="624"/>
      <c r="Y26" s="625"/>
      <c r="Z26" s="626">
        <v>0</v>
      </c>
      <c r="AA26" s="626"/>
      <c r="AB26" s="626"/>
      <c r="AC26" s="626"/>
      <c r="AD26" s="627">
        <v>1237</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599368</v>
      </c>
      <c r="CS26" s="624"/>
      <c r="CT26" s="624"/>
      <c r="CU26" s="624"/>
      <c r="CV26" s="624"/>
      <c r="CW26" s="624"/>
      <c r="CX26" s="624"/>
      <c r="CY26" s="625"/>
      <c r="CZ26" s="628">
        <v>6.7</v>
      </c>
      <c r="DA26" s="653"/>
      <c r="DB26" s="653"/>
      <c r="DC26" s="658"/>
      <c r="DD26" s="632">
        <v>573391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60541</v>
      </c>
      <c r="S27" s="624"/>
      <c r="T27" s="624"/>
      <c r="U27" s="624"/>
      <c r="V27" s="624"/>
      <c r="W27" s="624"/>
      <c r="X27" s="624"/>
      <c r="Y27" s="625"/>
      <c r="Z27" s="626">
        <v>0.7</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1236550</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1796287</v>
      </c>
      <c r="CS27" s="656"/>
      <c r="CT27" s="656"/>
      <c r="CU27" s="656"/>
      <c r="CV27" s="656"/>
      <c r="CW27" s="656"/>
      <c r="CX27" s="656"/>
      <c r="CY27" s="657"/>
      <c r="CZ27" s="628">
        <v>20</v>
      </c>
      <c r="DA27" s="653"/>
      <c r="DB27" s="653"/>
      <c r="DC27" s="658"/>
      <c r="DD27" s="632">
        <v>577234</v>
      </c>
      <c r="DE27" s="656"/>
      <c r="DF27" s="656"/>
      <c r="DG27" s="656"/>
      <c r="DH27" s="656"/>
      <c r="DI27" s="656"/>
      <c r="DJ27" s="656"/>
      <c r="DK27" s="657"/>
      <c r="DL27" s="632">
        <v>278940</v>
      </c>
      <c r="DM27" s="656"/>
      <c r="DN27" s="656"/>
      <c r="DO27" s="656"/>
      <c r="DP27" s="656"/>
      <c r="DQ27" s="656"/>
      <c r="DR27" s="656"/>
      <c r="DS27" s="656"/>
      <c r="DT27" s="656"/>
      <c r="DU27" s="656"/>
      <c r="DV27" s="657"/>
      <c r="DW27" s="628">
        <v>5.7</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48832</v>
      </c>
      <c r="S28" s="624"/>
      <c r="T28" s="624"/>
      <c r="U28" s="624"/>
      <c r="V28" s="624"/>
      <c r="W28" s="624"/>
      <c r="X28" s="624"/>
      <c r="Y28" s="625"/>
      <c r="Z28" s="626">
        <v>0.5</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1194548</v>
      </c>
      <c r="CS28" s="624"/>
      <c r="CT28" s="624"/>
      <c r="CU28" s="624"/>
      <c r="CV28" s="624"/>
      <c r="CW28" s="624"/>
      <c r="CX28" s="624"/>
      <c r="CY28" s="625"/>
      <c r="CZ28" s="628">
        <v>13.3</v>
      </c>
      <c r="DA28" s="653"/>
      <c r="DB28" s="653"/>
      <c r="DC28" s="658"/>
      <c r="DD28" s="632">
        <v>1160604</v>
      </c>
      <c r="DE28" s="624"/>
      <c r="DF28" s="624"/>
      <c r="DG28" s="624"/>
      <c r="DH28" s="624"/>
      <c r="DI28" s="624"/>
      <c r="DJ28" s="624"/>
      <c r="DK28" s="625"/>
      <c r="DL28" s="632">
        <v>1160604</v>
      </c>
      <c r="DM28" s="624"/>
      <c r="DN28" s="624"/>
      <c r="DO28" s="624"/>
      <c r="DP28" s="624"/>
      <c r="DQ28" s="624"/>
      <c r="DR28" s="624"/>
      <c r="DS28" s="624"/>
      <c r="DT28" s="624"/>
      <c r="DU28" s="624"/>
      <c r="DV28" s="625"/>
      <c r="DW28" s="628">
        <v>23.6</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7939</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1194548</v>
      </c>
      <c r="CS29" s="656"/>
      <c r="CT29" s="656"/>
      <c r="CU29" s="656"/>
      <c r="CV29" s="656"/>
      <c r="CW29" s="656"/>
      <c r="CX29" s="656"/>
      <c r="CY29" s="657"/>
      <c r="CZ29" s="628">
        <v>13.3</v>
      </c>
      <c r="DA29" s="653"/>
      <c r="DB29" s="653"/>
      <c r="DC29" s="658"/>
      <c r="DD29" s="632">
        <v>1160604</v>
      </c>
      <c r="DE29" s="656"/>
      <c r="DF29" s="656"/>
      <c r="DG29" s="656"/>
      <c r="DH29" s="656"/>
      <c r="DI29" s="656"/>
      <c r="DJ29" s="656"/>
      <c r="DK29" s="657"/>
      <c r="DL29" s="632">
        <v>1160604</v>
      </c>
      <c r="DM29" s="656"/>
      <c r="DN29" s="656"/>
      <c r="DO29" s="656"/>
      <c r="DP29" s="656"/>
      <c r="DQ29" s="656"/>
      <c r="DR29" s="656"/>
      <c r="DS29" s="656"/>
      <c r="DT29" s="656"/>
      <c r="DU29" s="656"/>
      <c r="DV29" s="657"/>
      <c r="DW29" s="628">
        <v>23.6</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1564597</v>
      </c>
      <c r="S30" s="624"/>
      <c r="T30" s="624"/>
      <c r="U30" s="624"/>
      <c r="V30" s="624"/>
      <c r="W30" s="624"/>
      <c r="X30" s="624"/>
      <c r="Y30" s="625"/>
      <c r="Z30" s="626">
        <v>16.8</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1168097</v>
      </c>
      <c r="CS30" s="624"/>
      <c r="CT30" s="624"/>
      <c r="CU30" s="624"/>
      <c r="CV30" s="624"/>
      <c r="CW30" s="624"/>
      <c r="CX30" s="624"/>
      <c r="CY30" s="625"/>
      <c r="CZ30" s="628">
        <v>13</v>
      </c>
      <c r="DA30" s="653"/>
      <c r="DB30" s="653"/>
      <c r="DC30" s="658"/>
      <c r="DD30" s="632">
        <v>1134153</v>
      </c>
      <c r="DE30" s="624"/>
      <c r="DF30" s="624"/>
      <c r="DG30" s="624"/>
      <c r="DH30" s="624"/>
      <c r="DI30" s="624"/>
      <c r="DJ30" s="624"/>
      <c r="DK30" s="625"/>
      <c r="DL30" s="632">
        <v>1134153</v>
      </c>
      <c r="DM30" s="624"/>
      <c r="DN30" s="624"/>
      <c r="DO30" s="624"/>
      <c r="DP30" s="624"/>
      <c r="DQ30" s="624"/>
      <c r="DR30" s="624"/>
      <c r="DS30" s="624"/>
      <c r="DT30" s="624"/>
      <c r="DU30" s="624"/>
      <c r="DV30" s="625"/>
      <c r="DW30" s="628">
        <v>23</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99.1</v>
      </c>
      <c r="BH31" s="667"/>
      <c r="BI31" s="667"/>
      <c r="BJ31" s="667"/>
      <c r="BK31" s="667"/>
      <c r="BL31" s="667"/>
      <c r="BM31" s="618">
        <v>96.4</v>
      </c>
      <c r="BN31" s="667"/>
      <c r="BO31" s="667"/>
      <c r="BP31" s="667"/>
      <c r="BQ31" s="668"/>
      <c r="BR31" s="670">
        <v>99.1</v>
      </c>
      <c r="BS31" s="667"/>
      <c r="BT31" s="667"/>
      <c r="BU31" s="667"/>
      <c r="BV31" s="667"/>
      <c r="BW31" s="667"/>
      <c r="BX31" s="618">
        <v>96.2</v>
      </c>
      <c r="BY31" s="667"/>
      <c r="BZ31" s="667"/>
      <c r="CA31" s="667"/>
      <c r="CB31" s="668"/>
      <c r="CD31" s="663"/>
      <c r="CE31" s="664"/>
      <c r="CF31" s="620" t="s">
        <v>299</v>
      </c>
      <c r="CG31" s="621"/>
      <c r="CH31" s="621"/>
      <c r="CI31" s="621"/>
      <c r="CJ31" s="621"/>
      <c r="CK31" s="621"/>
      <c r="CL31" s="621"/>
      <c r="CM31" s="621"/>
      <c r="CN31" s="621"/>
      <c r="CO31" s="621"/>
      <c r="CP31" s="621"/>
      <c r="CQ31" s="622"/>
      <c r="CR31" s="623">
        <v>26451</v>
      </c>
      <c r="CS31" s="656"/>
      <c r="CT31" s="656"/>
      <c r="CU31" s="656"/>
      <c r="CV31" s="656"/>
      <c r="CW31" s="656"/>
      <c r="CX31" s="656"/>
      <c r="CY31" s="657"/>
      <c r="CZ31" s="628">
        <v>0.3</v>
      </c>
      <c r="DA31" s="653"/>
      <c r="DB31" s="653"/>
      <c r="DC31" s="658"/>
      <c r="DD31" s="632">
        <v>26451</v>
      </c>
      <c r="DE31" s="656"/>
      <c r="DF31" s="656"/>
      <c r="DG31" s="656"/>
      <c r="DH31" s="656"/>
      <c r="DI31" s="656"/>
      <c r="DJ31" s="656"/>
      <c r="DK31" s="657"/>
      <c r="DL31" s="632">
        <v>26451</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693060</v>
      </c>
      <c r="S32" s="624"/>
      <c r="T32" s="624"/>
      <c r="U32" s="624"/>
      <c r="V32" s="624"/>
      <c r="W32" s="624"/>
      <c r="X32" s="624"/>
      <c r="Y32" s="625"/>
      <c r="Z32" s="626">
        <v>7.4</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301</v>
      </c>
      <c r="AX32" s="620" t="s">
        <v>302</v>
      </c>
      <c r="AY32" s="621"/>
      <c r="AZ32" s="621"/>
      <c r="BA32" s="621"/>
      <c r="BB32" s="621"/>
      <c r="BC32" s="621"/>
      <c r="BD32" s="621"/>
      <c r="BE32" s="621"/>
      <c r="BF32" s="622"/>
      <c r="BG32" s="680">
        <v>99.1</v>
      </c>
      <c r="BH32" s="656"/>
      <c r="BI32" s="656"/>
      <c r="BJ32" s="656"/>
      <c r="BK32" s="656"/>
      <c r="BL32" s="656"/>
      <c r="BM32" s="629">
        <v>96.7</v>
      </c>
      <c r="BN32" s="656"/>
      <c r="BO32" s="656"/>
      <c r="BP32" s="656"/>
      <c r="BQ32" s="669"/>
      <c r="BR32" s="680">
        <v>99.2</v>
      </c>
      <c r="BS32" s="656"/>
      <c r="BT32" s="656"/>
      <c r="BU32" s="656"/>
      <c r="BV32" s="656"/>
      <c r="BW32" s="656"/>
      <c r="BX32" s="629">
        <v>96.6</v>
      </c>
      <c r="BY32" s="656"/>
      <c r="BZ32" s="656"/>
      <c r="CA32" s="656"/>
      <c r="CB32" s="669"/>
      <c r="CD32" s="665"/>
      <c r="CE32" s="666"/>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8757</v>
      </c>
      <c r="S33" s="624"/>
      <c r="T33" s="624"/>
      <c r="U33" s="624"/>
      <c r="V33" s="624"/>
      <c r="W33" s="624"/>
      <c r="X33" s="624"/>
      <c r="Y33" s="625"/>
      <c r="Z33" s="626">
        <v>0.1</v>
      </c>
      <c r="AA33" s="626"/>
      <c r="AB33" s="626"/>
      <c r="AC33" s="626"/>
      <c r="AD33" s="627">
        <v>1355</v>
      </c>
      <c r="AE33" s="627"/>
      <c r="AF33" s="627"/>
      <c r="AG33" s="627"/>
      <c r="AH33" s="627"/>
      <c r="AI33" s="627"/>
      <c r="AJ33" s="627"/>
      <c r="AK33" s="627"/>
      <c r="AL33" s="628">
        <v>0</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98.8</v>
      </c>
      <c r="BH33" s="682"/>
      <c r="BI33" s="682"/>
      <c r="BJ33" s="682"/>
      <c r="BK33" s="682"/>
      <c r="BL33" s="682"/>
      <c r="BM33" s="683">
        <v>95.2</v>
      </c>
      <c r="BN33" s="682"/>
      <c r="BO33" s="682"/>
      <c r="BP33" s="682"/>
      <c r="BQ33" s="684"/>
      <c r="BR33" s="681">
        <v>98.7</v>
      </c>
      <c r="BS33" s="682"/>
      <c r="BT33" s="682"/>
      <c r="BU33" s="682"/>
      <c r="BV33" s="682"/>
      <c r="BW33" s="682"/>
      <c r="BX33" s="683">
        <v>94.9</v>
      </c>
      <c r="BY33" s="682"/>
      <c r="BZ33" s="682"/>
      <c r="CA33" s="682"/>
      <c r="CB33" s="684"/>
      <c r="CD33" s="620" t="s">
        <v>306</v>
      </c>
      <c r="CE33" s="621"/>
      <c r="CF33" s="621"/>
      <c r="CG33" s="621"/>
      <c r="CH33" s="621"/>
      <c r="CI33" s="621"/>
      <c r="CJ33" s="621"/>
      <c r="CK33" s="621"/>
      <c r="CL33" s="621"/>
      <c r="CM33" s="621"/>
      <c r="CN33" s="621"/>
      <c r="CO33" s="621"/>
      <c r="CP33" s="621"/>
      <c r="CQ33" s="622"/>
      <c r="CR33" s="623">
        <v>3830425</v>
      </c>
      <c r="CS33" s="656"/>
      <c r="CT33" s="656"/>
      <c r="CU33" s="656"/>
      <c r="CV33" s="656"/>
      <c r="CW33" s="656"/>
      <c r="CX33" s="656"/>
      <c r="CY33" s="657"/>
      <c r="CZ33" s="628">
        <v>42.6</v>
      </c>
      <c r="DA33" s="653"/>
      <c r="DB33" s="653"/>
      <c r="DC33" s="658"/>
      <c r="DD33" s="632">
        <v>2843318</v>
      </c>
      <c r="DE33" s="656"/>
      <c r="DF33" s="656"/>
      <c r="DG33" s="656"/>
      <c r="DH33" s="656"/>
      <c r="DI33" s="656"/>
      <c r="DJ33" s="656"/>
      <c r="DK33" s="657"/>
      <c r="DL33" s="632">
        <v>1832141</v>
      </c>
      <c r="DM33" s="656"/>
      <c r="DN33" s="656"/>
      <c r="DO33" s="656"/>
      <c r="DP33" s="656"/>
      <c r="DQ33" s="656"/>
      <c r="DR33" s="656"/>
      <c r="DS33" s="656"/>
      <c r="DT33" s="656"/>
      <c r="DU33" s="656"/>
      <c r="DV33" s="657"/>
      <c r="DW33" s="628">
        <v>37.200000000000003</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247227</v>
      </c>
      <c r="S34" s="624"/>
      <c r="T34" s="624"/>
      <c r="U34" s="624"/>
      <c r="V34" s="624"/>
      <c r="W34" s="624"/>
      <c r="X34" s="624"/>
      <c r="Y34" s="625"/>
      <c r="Z34" s="626">
        <v>2.7</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1180822</v>
      </c>
      <c r="CS34" s="624"/>
      <c r="CT34" s="624"/>
      <c r="CU34" s="624"/>
      <c r="CV34" s="624"/>
      <c r="CW34" s="624"/>
      <c r="CX34" s="624"/>
      <c r="CY34" s="625"/>
      <c r="CZ34" s="628">
        <v>13.1</v>
      </c>
      <c r="DA34" s="653"/>
      <c r="DB34" s="653"/>
      <c r="DC34" s="658"/>
      <c r="DD34" s="632">
        <v>775183</v>
      </c>
      <c r="DE34" s="624"/>
      <c r="DF34" s="624"/>
      <c r="DG34" s="624"/>
      <c r="DH34" s="624"/>
      <c r="DI34" s="624"/>
      <c r="DJ34" s="624"/>
      <c r="DK34" s="625"/>
      <c r="DL34" s="632">
        <v>501011</v>
      </c>
      <c r="DM34" s="624"/>
      <c r="DN34" s="624"/>
      <c r="DO34" s="624"/>
      <c r="DP34" s="624"/>
      <c r="DQ34" s="624"/>
      <c r="DR34" s="624"/>
      <c r="DS34" s="624"/>
      <c r="DT34" s="624"/>
      <c r="DU34" s="624"/>
      <c r="DV34" s="625"/>
      <c r="DW34" s="628">
        <v>10.199999999999999</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794250</v>
      </c>
      <c r="S35" s="624"/>
      <c r="T35" s="624"/>
      <c r="U35" s="624"/>
      <c r="V35" s="624"/>
      <c r="W35" s="624"/>
      <c r="X35" s="624"/>
      <c r="Y35" s="625"/>
      <c r="Z35" s="626">
        <v>8.5</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105843</v>
      </c>
      <c r="CS35" s="656"/>
      <c r="CT35" s="656"/>
      <c r="CU35" s="656"/>
      <c r="CV35" s="656"/>
      <c r="CW35" s="656"/>
      <c r="CX35" s="656"/>
      <c r="CY35" s="657"/>
      <c r="CZ35" s="628">
        <v>1.2</v>
      </c>
      <c r="DA35" s="653"/>
      <c r="DB35" s="653"/>
      <c r="DC35" s="658"/>
      <c r="DD35" s="632">
        <v>75749</v>
      </c>
      <c r="DE35" s="656"/>
      <c r="DF35" s="656"/>
      <c r="DG35" s="656"/>
      <c r="DH35" s="656"/>
      <c r="DI35" s="656"/>
      <c r="DJ35" s="656"/>
      <c r="DK35" s="657"/>
      <c r="DL35" s="632">
        <v>65852</v>
      </c>
      <c r="DM35" s="656"/>
      <c r="DN35" s="656"/>
      <c r="DO35" s="656"/>
      <c r="DP35" s="656"/>
      <c r="DQ35" s="656"/>
      <c r="DR35" s="656"/>
      <c r="DS35" s="656"/>
      <c r="DT35" s="656"/>
      <c r="DU35" s="656"/>
      <c r="DV35" s="657"/>
      <c r="DW35" s="628">
        <v>1.3</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113255</v>
      </c>
      <c r="S36" s="624"/>
      <c r="T36" s="624"/>
      <c r="U36" s="624"/>
      <c r="V36" s="624"/>
      <c r="W36" s="624"/>
      <c r="X36" s="624"/>
      <c r="Y36" s="625"/>
      <c r="Z36" s="626">
        <v>1.2</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1029649</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75672</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1187556</v>
      </c>
      <c r="CS36" s="624"/>
      <c r="CT36" s="624"/>
      <c r="CU36" s="624"/>
      <c r="CV36" s="624"/>
      <c r="CW36" s="624"/>
      <c r="CX36" s="624"/>
      <c r="CY36" s="625"/>
      <c r="CZ36" s="628">
        <v>13.2</v>
      </c>
      <c r="DA36" s="653"/>
      <c r="DB36" s="653"/>
      <c r="DC36" s="658"/>
      <c r="DD36" s="632">
        <v>1023413</v>
      </c>
      <c r="DE36" s="624"/>
      <c r="DF36" s="624"/>
      <c r="DG36" s="624"/>
      <c r="DH36" s="624"/>
      <c r="DI36" s="624"/>
      <c r="DJ36" s="624"/>
      <c r="DK36" s="625"/>
      <c r="DL36" s="632">
        <v>729548</v>
      </c>
      <c r="DM36" s="624"/>
      <c r="DN36" s="624"/>
      <c r="DO36" s="624"/>
      <c r="DP36" s="624"/>
      <c r="DQ36" s="624"/>
      <c r="DR36" s="624"/>
      <c r="DS36" s="624"/>
      <c r="DT36" s="624"/>
      <c r="DU36" s="624"/>
      <c r="DV36" s="625"/>
      <c r="DW36" s="628">
        <v>14.8</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69024</v>
      </c>
      <c r="S37" s="624"/>
      <c r="T37" s="624"/>
      <c r="U37" s="624"/>
      <c r="V37" s="624"/>
      <c r="W37" s="624"/>
      <c r="X37" s="624"/>
      <c r="Y37" s="625"/>
      <c r="Z37" s="626">
        <v>0.7</v>
      </c>
      <c r="AA37" s="626"/>
      <c r="AB37" s="626"/>
      <c r="AC37" s="626"/>
      <c r="AD37" s="627">
        <v>9151</v>
      </c>
      <c r="AE37" s="627"/>
      <c r="AF37" s="627"/>
      <c r="AG37" s="627"/>
      <c r="AH37" s="627"/>
      <c r="AI37" s="627"/>
      <c r="AJ37" s="627"/>
      <c r="AK37" s="627"/>
      <c r="AL37" s="628">
        <v>0.2</v>
      </c>
      <c r="AM37" s="629"/>
      <c r="AN37" s="629"/>
      <c r="AO37" s="630"/>
      <c r="AQ37" s="686" t="s">
        <v>318</v>
      </c>
      <c r="AR37" s="687"/>
      <c r="AS37" s="687"/>
      <c r="AT37" s="687"/>
      <c r="AU37" s="687"/>
      <c r="AV37" s="687"/>
      <c r="AW37" s="687"/>
      <c r="AX37" s="687"/>
      <c r="AY37" s="688"/>
      <c r="AZ37" s="623">
        <v>337090</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61021</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391098</v>
      </c>
      <c r="CS37" s="656"/>
      <c r="CT37" s="656"/>
      <c r="CU37" s="656"/>
      <c r="CV37" s="656"/>
      <c r="CW37" s="656"/>
      <c r="CX37" s="656"/>
      <c r="CY37" s="657"/>
      <c r="CZ37" s="628">
        <v>4.3</v>
      </c>
      <c r="DA37" s="653"/>
      <c r="DB37" s="653"/>
      <c r="DC37" s="658"/>
      <c r="DD37" s="632">
        <v>391067</v>
      </c>
      <c r="DE37" s="656"/>
      <c r="DF37" s="656"/>
      <c r="DG37" s="656"/>
      <c r="DH37" s="656"/>
      <c r="DI37" s="656"/>
      <c r="DJ37" s="656"/>
      <c r="DK37" s="657"/>
      <c r="DL37" s="632">
        <v>391062</v>
      </c>
      <c r="DM37" s="656"/>
      <c r="DN37" s="656"/>
      <c r="DO37" s="656"/>
      <c r="DP37" s="656"/>
      <c r="DQ37" s="656"/>
      <c r="DR37" s="656"/>
      <c r="DS37" s="656"/>
      <c r="DT37" s="656"/>
      <c r="DU37" s="656"/>
      <c r="DV37" s="657"/>
      <c r="DW37" s="628">
        <v>7.9</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532500</v>
      </c>
      <c r="S38" s="624"/>
      <c r="T38" s="624"/>
      <c r="U38" s="624"/>
      <c r="V38" s="624"/>
      <c r="W38" s="624"/>
      <c r="X38" s="624"/>
      <c r="Y38" s="625"/>
      <c r="Z38" s="626">
        <v>5.7</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v>1274</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2187</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691285</v>
      </c>
      <c r="CS38" s="624"/>
      <c r="CT38" s="624"/>
      <c r="CU38" s="624"/>
      <c r="CV38" s="624"/>
      <c r="CW38" s="624"/>
      <c r="CX38" s="624"/>
      <c r="CY38" s="625"/>
      <c r="CZ38" s="628">
        <v>7.7</v>
      </c>
      <c r="DA38" s="653"/>
      <c r="DB38" s="653"/>
      <c r="DC38" s="658"/>
      <c r="DD38" s="632">
        <v>551653</v>
      </c>
      <c r="DE38" s="624"/>
      <c r="DF38" s="624"/>
      <c r="DG38" s="624"/>
      <c r="DH38" s="624"/>
      <c r="DI38" s="624"/>
      <c r="DJ38" s="624"/>
      <c r="DK38" s="625"/>
      <c r="DL38" s="632">
        <v>535730</v>
      </c>
      <c r="DM38" s="624"/>
      <c r="DN38" s="624"/>
      <c r="DO38" s="624"/>
      <c r="DP38" s="624"/>
      <c r="DQ38" s="624"/>
      <c r="DR38" s="624"/>
      <c r="DS38" s="624"/>
      <c r="DT38" s="624"/>
      <c r="DU38" s="624"/>
      <c r="DV38" s="625"/>
      <c r="DW38" s="628">
        <v>10.9</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t="s">
        <v>121</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3450</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567519</v>
      </c>
      <c r="CS39" s="656"/>
      <c r="CT39" s="656"/>
      <c r="CU39" s="656"/>
      <c r="CV39" s="656"/>
      <c r="CW39" s="656"/>
      <c r="CX39" s="656"/>
      <c r="CY39" s="657"/>
      <c r="CZ39" s="628">
        <v>6.3</v>
      </c>
      <c r="DA39" s="653"/>
      <c r="DB39" s="653"/>
      <c r="DC39" s="658"/>
      <c r="DD39" s="632">
        <v>321320</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22400</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t="s">
        <v>121</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109</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97400</v>
      </c>
      <c r="CS40" s="624"/>
      <c r="CT40" s="624"/>
      <c r="CU40" s="624"/>
      <c r="CV40" s="624"/>
      <c r="CW40" s="624"/>
      <c r="CX40" s="624"/>
      <c r="CY40" s="625"/>
      <c r="CZ40" s="628">
        <v>1.1000000000000001</v>
      </c>
      <c r="DA40" s="653"/>
      <c r="DB40" s="653"/>
      <c r="DC40" s="658"/>
      <c r="DD40" s="632">
        <v>96000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9304749</v>
      </c>
      <c r="S41" s="696"/>
      <c r="T41" s="696"/>
      <c r="U41" s="696"/>
      <c r="V41" s="696"/>
      <c r="W41" s="696"/>
      <c r="X41" s="696"/>
      <c r="Y41" s="700"/>
      <c r="Z41" s="701">
        <v>100</v>
      </c>
      <c r="AA41" s="701"/>
      <c r="AB41" s="701"/>
      <c r="AC41" s="701"/>
      <c r="AD41" s="702">
        <v>4902702</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147837</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543448</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348</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1113047</v>
      </c>
      <c r="CS42" s="656"/>
      <c r="CT42" s="656"/>
      <c r="CU42" s="656"/>
      <c r="CV42" s="656"/>
      <c r="CW42" s="656"/>
      <c r="CX42" s="656"/>
      <c r="CY42" s="657"/>
      <c r="CZ42" s="628">
        <v>12.4</v>
      </c>
      <c r="DA42" s="653"/>
      <c r="DB42" s="653"/>
      <c r="DC42" s="658"/>
      <c r="DD42" s="632">
        <v>119405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54710</v>
      </c>
      <c r="CS43" s="656"/>
      <c r="CT43" s="656"/>
      <c r="CU43" s="656"/>
      <c r="CV43" s="656"/>
      <c r="CW43" s="656"/>
      <c r="CX43" s="656"/>
      <c r="CY43" s="657"/>
      <c r="CZ43" s="628">
        <v>0.6</v>
      </c>
      <c r="DA43" s="653"/>
      <c r="DB43" s="653"/>
      <c r="DC43" s="658"/>
      <c r="DD43" s="632">
        <v>54710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1108790</v>
      </c>
      <c r="CS44" s="624"/>
      <c r="CT44" s="624"/>
      <c r="CU44" s="624"/>
      <c r="CV44" s="624"/>
      <c r="CW44" s="624"/>
      <c r="CX44" s="624"/>
      <c r="CY44" s="625"/>
      <c r="CZ44" s="628">
        <v>12.3</v>
      </c>
      <c r="DA44" s="629"/>
      <c r="DB44" s="629"/>
      <c r="DC44" s="635"/>
      <c r="DD44" s="632">
        <v>115148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746552</v>
      </c>
      <c r="CS45" s="656"/>
      <c r="CT45" s="656"/>
      <c r="CU45" s="656"/>
      <c r="CV45" s="656"/>
      <c r="CW45" s="656"/>
      <c r="CX45" s="656"/>
      <c r="CY45" s="657"/>
      <c r="CZ45" s="628">
        <v>8.3000000000000007</v>
      </c>
      <c r="DA45" s="653"/>
      <c r="DB45" s="653"/>
      <c r="DC45" s="658"/>
      <c r="DD45" s="632">
        <v>16469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352071</v>
      </c>
      <c r="CS46" s="624"/>
      <c r="CT46" s="624"/>
      <c r="CU46" s="624"/>
      <c r="CV46" s="624"/>
      <c r="CW46" s="624"/>
      <c r="CX46" s="624"/>
      <c r="CY46" s="625"/>
      <c r="CZ46" s="628">
        <v>3.9</v>
      </c>
      <c r="DA46" s="629"/>
      <c r="DB46" s="629"/>
      <c r="DC46" s="635"/>
      <c r="DD46" s="632">
        <v>97512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4257</v>
      </c>
      <c r="CS47" s="656"/>
      <c r="CT47" s="656"/>
      <c r="CU47" s="656"/>
      <c r="CV47" s="656"/>
      <c r="CW47" s="656"/>
      <c r="CX47" s="656"/>
      <c r="CY47" s="657"/>
      <c r="CZ47" s="628">
        <v>0</v>
      </c>
      <c r="DA47" s="653"/>
      <c r="DB47" s="653"/>
      <c r="DC47" s="658"/>
      <c r="DD47" s="632">
        <v>4257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9000930</v>
      </c>
      <c r="CS49" s="682"/>
      <c r="CT49" s="682"/>
      <c r="CU49" s="682"/>
      <c r="CV49" s="682"/>
      <c r="CW49" s="682"/>
      <c r="CX49" s="682"/>
      <c r="CY49" s="711"/>
      <c r="CZ49" s="703">
        <v>100</v>
      </c>
      <c r="DA49" s="712"/>
      <c r="DB49" s="712"/>
      <c r="DC49" s="713"/>
      <c r="DD49" s="714">
        <v>5707946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gqiQE382Nh9mqT8ne+G92gNeiuGFougwJr1+YYmE3yPm0W7pPex4hq5vzjfOwKkqIIUjr1pqjr9w2+R8Dwvfg==" saltValue="wu0mtTUQe0T0N8LqCe0b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9317</v>
      </c>
      <c r="R7" s="753"/>
      <c r="S7" s="753"/>
      <c r="T7" s="753"/>
      <c r="U7" s="753"/>
      <c r="V7" s="753">
        <v>9013</v>
      </c>
      <c r="W7" s="753"/>
      <c r="X7" s="753"/>
      <c r="Y7" s="753"/>
      <c r="Z7" s="753"/>
      <c r="AA7" s="753">
        <v>304</v>
      </c>
      <c r="AB7" s="753"/>
      <c r="AC7" s="753"/>
      <c r="AD7" s="753"/>
      <c r="AE7" s="754"/>
      <c r="AF7" s="755">
        <v>247</v>
      </c>
      <c r="AG7" s="756"/>
      <c r="AH7" s="756"/>
      <c r="AI7" s="756"/>
      <c r="AJ7" s="757"/>
      <c r="AK7" s="758">
        <v>794</v>
      </c>
      <c r="AL7" s="759"/>
      <c r="AM7" s="759"/>
      <c r="AN7" s="759"/>
      <c r="AO7" s="759"/>
      <c r="AP7" s="759">
        <v>8557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5</v>
      </c>
      <c r="CI7" s="744"/>
      <c r="CJ7" s="744"/>
      <c r="CK7" s="744"/>
      <c r="CL7" s="745"/>
      <c r="CM7" s="743">
        <v>29</v>
      </c>
      <c r="CN7" s="744"/>
      <c r="CO7" s="744"/>
      <c r="CP7" s="744"/>
      <c r="CQ7" s="745"/>
      <c r="CR7" s="743">
        <v>7</v>
      </c>
      <c r="CS7" s="744"/>
      <c r="CT7" s="744"/>
      <c r="CU7" s="744"/>
      <c r="CV7" s="745"/>
      <c r="CW7" s="743" t="s">
        <v>558</v>
      </c>
      <c r="CX7" s="744"/>
      <c r="CY7" s="744"/>
      <c r="CZ7" s="744"/>
      <c r="DA7" s="745"/>
      <c r="DB7" s="743" t="s">
        <v>558</v>
      </c>
      <c r="DC7" s="744"/>
      <c r="DD7" s="744"/>
      <c r="DE7" s="744"/>
      <c r="DF7" s="745"/>
      <c r="DG7" s="743" t="s">
        <v>558</v>
      </c>
      <c r="DH7" s="744"/>
      <c r="DI7" s="744"/>
      <c r="DJ7" s="744"/>
      <c r="DK7" s="745"/>
      <c r="DL7" s="743" t="s">
        <v>559</v>
      </c>
      <c r="DM7" s="744"/>
      <c r="DN7" s="744"/>
      <c r="DO7" s="744"/>
      <c r="DP7" s="745"/>
      <c r="DQ7" s="743" t="s">
        <v>559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9305</v>
      </c>
      <c r="R23" s="793"/>
      <c r="S23" s="793"/>
      <c r="T23" s="793"/>
      <c r="U23" s="793"/>
      <c r="V23" s="793">
        <v>9001</v>
      </c>
      <c r="W23" s="793"/>
      <c r="X23" s="793"/>
      <c r="Y23" s="793"/>
      <c r="Z23" s="793"/>
      <c r="AA23" s="793">
        <v>304</v>
      </c>
      <c r="AB23" s="793"/>
      <c r="AC23" s="793"/>
      <c r="AD23" s="793"/>
      <c r="AE23" s="794"/>
      <c r="AF23" s="795">
        <v>247</v>
      </c>
      <c r="AG23" s="793"/>
      <c r="AH23" s="793"/>
      <c r="AI23" s="793"/>
      <c r="AJ23" s="796"/>
      <c r="AK23" s="797"/>
      <c r="AL23" s="798"/>
      <c r="AM23" s="798"/>
      <c r="AN23" s="798"/>
      <c r="AO23" s="798"/>
      <c r="AP23" s="793">
        <v>8557</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1809</v>
      </c>
      <c r="R28" s="823"/>
      <c r="S28" s="823"/>
      <c r="T28" s="823"/>
      <c r="U28" s="823"/>
      <c r="V28" s="823">
        <v>1733</v>
      </c>
      <c r="W28" s="823"/>
      <c r="X28" s="823"/>
      <c r="Y28" s="823"/>
      <c r="Z28" s="823"/>
      <c r="AA28" s="823">
        <v>76</v>
      </c>
      <c r="AB28" s="823"/>
      <c r="AC28" s="823"/>
      <c r="AD28" s="823"/>
      <c r="AE28" s="824"/>
      <c r="AF28" s="825">
        <v>76</v>
      </c>
      <c r="AG28" s="823"/>
      <c r="AH28" s="823"/>
      <c r="AI28" s="823"/>
      <c r="AJ28" s="826"/>
      <c r="AK28" s="827">
        <v>148</v>
      </c>
      <c r="AL28" s="828"/>
      <c r="AM28" s="828"/>
      <c r="AN28" s="828"/>
      <c r="AO28" s="828"/>
      <c r="AP28" s="828" t="s">
        <v>547</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1892</v>
      </c>
      <c r="R29" s="784"/>
      <c r="S29" s="784"/>
      <c r="T29" s="784"/>
      <c r="U29" s="784"/>
      <c r="V29" s="784">
        <v>1802</v>
      </c>
      <c r="W29" s="784"/>
      <c r="X29" s="784"/>
      <c r="Y29" s="784"/>
      <c r="Z29" s="784"/>
      <c r="AA29" s="784">
        <v>90</v>
      </c>
      <c r="AB29" s="784"/>
      <c r="AC29" s="784"/>
      <c r="AD29" s="784"/>
      <c r="AE29" s="785"/>
      <c r="AF29" s="786">
        <v>90</v>
      </c>
      <c r="AG29" s="787"/>
      <c r="AH29" s="787"/>
      <c r="AI29" s="787"/>
      <c r="AJ29" s="788"/>
      <c r="AK29" s="834">
        <v>386</v>
      </c>
      <c r="AL29" s="830"/>
      <c r="AM29" s="830"/>
      <c r="AN29" s="830"/>
      <c r="AO29" s="830"/>
      <c r="AP29" s="830" t="s">
        <v>548</v>
      </c>
      <c r="AQ29" s="830"/>
      <c r="AR29" s="830"/>
      <c r="AS29" s="830"/>
      <c r="AT29" s="830"/>
      <c r="AU29" s="830" t="s">
        <v>547</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355</v>
      </c>
      <c r="R30" s="784"/>
      <c r="S30" s="784"/>
      <c r="T30" s="784"/>
      <c r="U30" s="784"/>
      <c r="V30" s="784">
        <v>350</v>
      </c>
      <c r="W30" s="784"/>
      <c r="X30" s="784"/>
      <c r="Y30" s="784"/>
      <c r="Z30" s="784"/>
      <c r="AA30" s="784">
        <v>5</v>
      </c>
      <c r="AB30" s="784"/>
      <c r="AC30" s="784"/>
      <c r="AD30" s="784"/>
      <c r="AE30" s="785"/>
      <c r="AF30" s="786">
        <v>5</v>
      </c>
      <c r="AG30" s="787"/>
      <c r="AH30" s="787"/>
      <c r="AI30" s="787"/>
      <c r="AJ30" s="788"/>
      <c r="AK30" s="834">
        <v>62</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347</v>
      </c>
      <c r="R31" s="784"/>
      <c r="S31" s="784"/>
      <c r="T31" s="784"/>
      <c r="U31" s="784"/>
      <c r="V31" s="784">
        <v>279</v>
      </c>
      <c r="W31" s="784"/>
      <c r="X31" s="784"/>
      <c r="Y31" s="784"/>
      <c r="Z31" s="784"/>
      <c r="AA31" s="784">
        <v>69</v>
      </c>
      <c r="AB31" s="784"/>
      <c r="AC31" s="784"/>
      <c r="AD31" s="784"/>
      <c r="AE31" s="785"/>
      <c r="AF31" s="786">
        <v>534</v>
      </c>
      <c r="AG31" s="787"/>
      <c r="AH31" s="787"/>
      <c r="AI31" s="787"/>
      <c r="AJ31" s="788"/>
      <c r="AK31" s="834">
        <v>1</v>
      </c>
      <c r="AL31" s="830"/>
      <c r="AM31" s="830"/>
      <c r="AN31" s="830"/>
      <c r="AO31" s="830"/>
      <c r="AP31" s="830">
        <v>290</v>
      </c>
      <c r="AQ31" s="830"/>
      <c r="AR31" s="830"/>
      <c r="AS31" s="830"/>
      <c r="AT31" s="830"/>
      <c r="AU31" s="830">
        <v>0</v>
      </c>
      <c r="AV31" s="830"/>
      <c r="AW31" s="830"/>
      <c r="AX31" s="830"/>
      <c r="AY31" s="830"/>
      <c r="AZ31" s="831"/>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286</v>
      </c>
      <c r="R32" s="784"/>
      <c r="S32" s="784"/>
      <c r="T32" s="784"/>
      <c r="U32" s="784"/>
      <c r="V32" s="784">
        <v>271</v>
      </c>
      <c r="W32" s="784"/>
      <c r="X32" s="784"/>
      <c r="Y32" s="784"/>
      <c r="Z32" s="784"/>
      <c r="AA32" s="784">
        <v>15</v>
      </c>
      <c r="AB32" s="784"/>
      <c r="AC32" s="784"/>
      <c r="AD32" s="784"/>
      <c r="AE32" s="785"/>
      <c r="AF32" s="786">
        <v>60</v>
      </c>
      <c r="AG32" s="787"/>
      <c r="AH32" s="787"/>
      <c r="AI32" s="787"/>
      <c r="AJ32" s="788"/>
      <c r="AK32" s="834">
        <v>169</v>
      </c>
      <c r="AL32" s="830"/>
      <c r="AM32" s="830"/>
      <c r="AN32" s="830"/>
      <c r="AO32" s="830"/>
      <c r="AP32" s="830">
        <v>2214</v>
      </c>
      <c r="AQ32" s="830"/>
      <c r="AR32" s="830"/>
      <c r="AS32" s="830"/>
      <c r="AT32" s="830"/>
      <c r="AU32" s="830">
        <v>1010</v>
      </c>
      <c r="AV32" s="830"/>
      <c r="AW32" s="830"/>
      <c r="AX32" s="830"/>
      <c r="AY32" s="830"/>
      <c r="AZ32" s="831"/>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293</v>
      </c>
      <c r="R33" s="784"/>
      <c r="S33" s="784"/>
      <c r="T33" s="784"/>
      <c r="U33" s="784"/>
      <c r="V33" s="784">
        <v>266</v>
      </c>
      <c r="W33" s="784"/>
      <c r="X33" s="784"/>
      <c r="Y33" s="784"/>
      <c r="Z33" s="784"/>
      <c r="AA33" s="784">
        <v>27</v>
      </c>
      <c r="AB33" s="784"/>
      <c r="AC33" s="784"/>
      <c r="AD33" s="784"/>
      <c r="AE33" s="785"/>
      <c r="AF33" s="786">
        <v>67</v>
      </c>
      <c r="AG33" s="787"/>
      <c r="AH33" s="787"/>
      <c r="AI33" s="787"/>
      <c r="AJ33" s="788"/>
      <c r="AK33" s="834">
        <v>168</v>
      </c>
      <c r="AL33" s="830"/>
      <c r="AM33" s="830"/>
      <c r="AN33" s="830"/>
      <c r="AO33" s="830"/>
      <c r="AP33" s="830">
        <v>1718</v>
      </c>
      <c r="AQ33" s="830"/>
      <c r="AR33" s="830"/>
      <c r="AS33" s="830"/>
      <c r="AT33" s="830"/>
      <c r="AU33" s="830">
        <v>1252</v>
      </c>
      <c r="AV33" s="830"/>
      <c r="AW33" s="830"/>
      <c r="AX33" s="830"/>
      <c r="AY33" s="830"/>
      <c r="AZ33" s="831"/>
      <c r="BA33" s="831"/>
      <c r="BB33" s="831"/>
      <c r="BC33" s="831"/>
      <c r="BD33" s="831"/>
      <c r="BE33" s="832" t="s">
        <v>391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832</v>
      </c>
      <c r="AG63" s="844"/>
      <c r="AH63" s="844"/>
      <c r="AI63" s="844"/>
      <c r="AJ63" s="845"/>
      <c r="AK63" s="846"/>
      <c r="AL63" s="841"/>
      <c r="AM63" s="841"/>
      <c r="AN63" s="841"/>
      <c r="AO63" s="841"/>
      <c r="AP63" s="844">
        <v>4222</v>
      </c>
      <c r="AQ63" s="844"/>
      <c r="AR63" s="844"/>
      <c r="AS63" s="844"/>
      <c r="AT63" s="844"/>
      <c r="AU63" s="844">
        <v>2262</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398</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4794</v>
      </c>
      <c r="R68" s="866"/>
      <c r="S68" s="866"/>
      <c r="T68" s="866"/>
      <c r="U68" s="866"/>
      <c r="V68" s="866">
        <v>4626</v>
      </c>
      <c r="W68" s="866"/>
      <c r="X68" s="866"/>
      <c r="Y68" s="866"/>
      <c r="Z68" s="866"/>
      <c r="AA68" s="866">
        <v>168</v>
      </c>
      <c r="AB68" s="866"/>
      <c r="AC68" s="866"/>
      <c r="AD68" s="866"/>
      <c r="AE68" s="866"/>
      <c r="AF68" s="866">
        <v>168</v>
      </c>
      <c r="AG68" s="866"/>
      <c r="AH68" s="866"/>
      <c r="AI68" s="866"/>
      <c r="AJ68" s="866"/>
      <c r="AK68" s="866">
        <v>183</v>
      </c>
      <c r="AL68" s="866"/>
      <c r="AM68" s="866"/>
      <c r="AN68" s="866"/>
      <c r="AO68" s="866"/>
      <c r="AP68" s="866">
        <v>1891</v>
      </c>
      <c r="AQ68" s="866"/>
      <c r="AR68" s="866"/>
      <c r="AS68" s="866"/>
      <c r="AT68" s="866"/>
      <c r="AU68" s="866">
        <v>77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969</v>
      </c>
      <c r="R69" s="830"/>
      <c r="S69" s="830"/>
      <c r="T69" s="830"/>
      <c r="U69" s="830"/>
      <c r="V69" s="830">
        <v>905</v>
      </c>
      <c r="W69" s="830"/>
      <c r="X69" s="830"/>
      <c r="Y69" s="830"/>
      <c r="Z69" s="830"/>
      <c r="AA69" s="830">
        <v>64</v>
      </c>
      <c r="AB69" s="830"/>
      <c r="AC69" s="830"/>
      <c r="AD69" s="830"/>
      <c r="AE69" s="830"/>
      <c r="AF69" s="830">
        <v>64</v>
      </c>
      <c r="AG69" s="830"/>
      <c r="AH69" s="830"/>
      <c r="AI69" s="830"/>
      <c r="AJ69" s="830"/>
      <c r="AK69" s="830">
        <v>17</v>
      </c>
      <c r="AL69" s="830"/>
      <c r="AM69" s="830"/>
      <c r="AN69" s="830"/>
      <c r="AO69" s="830"/>
      <c r="AP69" s="830">
        <v>109</v>
      </c>
      <c r="AQ69" s="830"/>
      <c r="AR69" s="830"/>
      <c r="AS69" s="830"/>
      <c r="AT69" s="830"/>
      <c r="AU69" s="830">
        <v>10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2313</v>
      </c>
      <c r="R70" s="830"/>
      <c r="S70" s="830"/>
      <c r="T70" s="830"/>
      <c r="U70" s="830"/>
      <c r="V70" s="830">
        <v>2266</v>
      </c>
      <c r="W70" s="830"/>
      <c r="X70" s="830"/>
      <c r="Y70" s="830"/>
      <c r="Z70" s="830"/>
      <c r="AA70" s="830">
        <v>47</v>
      </c>
      <c r="AB70" s="830"/>
      <c r="AC70" s="830"/>
      <c r="AD70" s="830"/>
      <c r="AE70" s="830"/>
      <c r="AF70" s="830">
        <v>47</v>
      </c>
      <c r="AG70" s="830"/>
      <c r="AH70" s="830"/>
      <c r="AI70" s="830"/>
      <c r="AJ70" s="830"/>
      <c r="AK70" s="830">
        <v>131</v>
      </c>
      <c r="AL70" s="830"/>
      <c r="AM70" s="830"/>
      <c r="AN70" s="830"/>
      <c r="AO70" s="830"/>
      <c r="AP70" s="830">
        <v>1250</v>
      </c>
      <c r="AQ70" s="830"/>
      <c r="AR70" s="830"/>
      <c r="AS70" s="830"/>
      <c r="AT70" s="830"/>
      <c r="AU70" s="830">
        <v>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895</v>
      </c>
      <c r="R71" s="830"/>
      <c r="S71" s="830"/>
      <c r="T71" s="830"/>
      <c r="U71" s="830"/>
      <c r="V71" s="830">
        <v>875</v>
      </c>
      <c r="W71" s="830"/>
      <c r="X71" s="830"/>
      <c r="Y71" s="830"/>
      <c r="Z71" s="830"/>
      <c r="AA71" s="830">
        <v>20</v>
      </c>
      <c r="AB71" s="830"/>
      <c r="AC71" s="830"/>
      <c r="AD71" s="830"/>
      <c r="AE71" s="830"/>
      <c r="AF71" s="830">
        <v>20</v>
      </c>
      <c r="AG71" s="830"/>
      <c r="AH71" s="830"/>
      <c r="AI71" s="830"/>
      <c r="AJ71" s="830"/>
      <c r="AK71" s="830">
        <v>60</v>
      </c>
      <c r="AL71" s="830"/>
      <c r="AM71" s="830"/>
      <c r="AN71" s="830"/>
      <c r="AO71" s="830"/>
      <c r="AP71" s="830" t="s">
        <v>558</v>
      </c>
      <c r="AQ71" s="830"/>
      <c r="AR71" s="830"/>
      <c r="AS71" s="830"/>
      <c r="AT71" s="830"/>
      <c r="AU71" s="830" t="s">
        <v>558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617</v>
      </c>
      <c r="R72" s="830"/>
      <c r="S72" s="830"/>
      <c r="T72" s="830"/>
      <c r="U72" s="830"/>
      <c r="V72" s="830">
        <v>567</v>
      </c>
      <c r="W72" s="830"/>
      <c r="X72" s="830"/>
      <c r="Y72" s="830"/>
      <c r="Z72" s="830"/>
      <c r="AA72" s="830">
        <v>51</v>
      </c>
      <c r="AB72" s="830"/>
      <c r="AC72" s="830"/>
      <c r="AD72" s="830"/>
      <c r="AE72" s="830"/>
      <c r="AF72" s="830">
        <v>51</v>
      </c>
      <c r="AG72" s="830"/>
      <c r="AH72" s="830"/>
      <c r="AI72" s="830"/>
      <c r="AJ72" s="830"/>
      <c r="AK72" s="830">
        <v>39</v>
      </c>
      <c r="AL72" s="830"/>
      <c r="AM72" s="830"/>
      <c r="AN72" s="830"/>
      <c r="AO72" s="830"/>
      <c r="AP72" s="830" t="s">
        <v>558</v>
      </c>
      <c r="AQ72" s="830"/>
      <c r="AR72" s="830"/>
      <c r="AS72" s="830"/>
      <c r="AT72" s="830"/>
      <c r="AU72" s="830" t="s">
        <v>558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177493</v>
      </c>
      <c r="R73" s="830"/>
      <c r="S73" s="830"/>
      <c r="T73" s="830"/>
      <c r="U73" s="830"/>
      <c r="V73" s="830">
        <v>175048</v>
      </c>
      <c r="W73" s="830"/>
      <c r="X73" s="830"/>
      <c r="Y73" s="830"/>
      <c r="Z73" s="830"/>
      <c r="AA73" s="830">
        <v>2445</v>
      </c>
      <c r="AB73" s="830"/>
      <c r="AC73" s="830"/>
      <c r="AD73" s="830"/>
      <c r="AE73" s="830"/>
      <c r="AF73" s="830">
        <v>2442</v>
      </c>
      <c r="AG73" s="830"/>
      <c r="AH73" s="830"/>
      <c r="AI73" s="830"/>
      <c r="AJ73" s="830"/>
      <c r="AK73" s="830">
        <v>6535</v>
      </c>
      <c r="AL73" s="830"/>
      <c r="AM73" s="830"/>
      <c r="AN73" s="830"/>
      <c r="AO73" s="830"/>
      <c r="AP73" s="830" t="s">
        <v>558</v>
      </c>
      <c r="AQ73" s="830"/>
      <c r="AR73" s="830"/>
      <c r="AS73" s="830"/>
      <c r="AT73" s="830"/>
      <c r="AU73" s="830" t="s">
        <v>559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405</v>
      </c>
      <c r="R74" s="830"/>
      <c r="S74" s="830"/>
      <c r="T74" s="830"/>
      <c r="U74" s="830"/>
      <c r="V74" s="830">
        <v>341</v>
      </c>
      <c r="W74" s="830"/>
      <c r="X74" s="830"/>
      <c r="Y74" s="830"/>
      <c r="Z74" s="830"/>
      <c r="AA74" s="830">
        <v>63</v>
      </c>
      <c r="AB74" s="830"/>
      <c r="AC74" s="830"/>
      <c r="AD74" s="830"/>
      <c r="AE74" s="830"/>
      <c r="AF74" s="830">
        <v>63</v>
      </c>
      <c r="AG74" s="830"/>
      <c r="AH74" s="830"/>
      <c r="AI74" s="830"/>
      <c r="AJ74" s="830"/>
      <c r="AK74" s="830">
        <v>62</v>
      </c>
      <c r="AL74" s="830"/>
      <c r="AM74" s="830"/>
      <c r="AN74" s="830"/>
      <c r="AO74" s="830"/>
      <c r="AP74" s="830" t="s">
        <v>558</v>
      </c>
      <c r="AQ74" s="830"/>
      <c r="AR74" s="830"/>
      <c r="AS74" s="830"/>
      <c r="AT74" s="830"/>
      <c r="AU74" s="830" t="s">
        <v>558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7">
        <v>5908</v>
      </c>
      <c r="R75" s="878"/>
      <c r="S75" s="878"/>
      <c r="T75" s="878"/>
      <c r="U75" s="834"/>
      <c r="V75" s="879">
        <v>3386</v>
      </c>
      <c r="W75" s="878"/>
      <c r="X75" s="878"/>
      <c r="Y75" s="878"/>
      <c r="Z75" s="834"/>
      <c r="AA75" s="879">
        <v>2522</v>
      </c>
      <c r="AB75" s="878"/>
      <c r="AC75" s="878"/>
      <c r="AD75" s="878"/>
      <c r="AE75" s="834"/>
      <c r="AF75" s="879">
        <v>2522</v>
      </c>
      <c r="AG75" s="878"/>
      <c r="AH75" s="878"/>
      <c r="AI75" s="878"/>
      <c r="AJ75" s="834"/>
      <c r="AK75" s="879">
        <v>0</v>
      </c>
      <c r="AL75" s="878"/>
      <c r="AM75" s="878"/>
      <c r="AN75" s="878"/>
      <c r="AO75" s="834"/>
      <c r="AP75" s="879" t="s">
        <v>558</v>
      </c>
      <c r="AQ75" s="878"/>
      <c r="AR75" s="878"/>
      <c r="AS75" s="878"/>
      <c r="AT75" s="834"/>
      <c r="AU75" s="879" t="s">
        <v>560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557</v>
      </c>
      <c r="C76" s="874"/>
      <c r="D76" s="874"/>
      <c r="E76" s="874"/>
      <c r="F76" s="874"/>
      <c r="G76" s="874"/>
      <c r="H76" s="874"/>
      <c r="I76" s="874"/>
      <c r="J76" s="874"/>
      <c r="K76" s="874"/>
      <c r="L76" s="874"/>
      <c r="M76" s="874"/>
      <c r="N76" s="874"/>
      <c r="O76" s="874"/>
      <c r="P76" s="875"/>
      <c r="Q76" s="877">
        <v>127</v>
      </c>
      <c r="R76" s="878"/>
      <c r="S76" s="878"/>
      <c r="T76" s="878"/>
      <c r="U76" s="834"/>
      <c r="V76" s="879">
        <v>122</v>
      </c>
      <c r="W76" s="878"/>
      <c r="X76" s="878"/>
      <c r="Y76" s="878"/>
      <c r="Z76" s="834"/>
      <c r="AA76" s="879">
        <v>5</v>
      </c>
      <c r="AB76" s="878"/>
      <c r="AC76" s="878"/>
      <c r="AD76" s="878"/>
      <c r="AE76" s="834"/>
      <c r="AF76" s="879">
        <v>5</v>
      </c>
      <c r="AG76" s="878"/>
      <c r="AH76" s="878"/>
      <c r="AI76" s="878"/>
      <c r="AJ76" s="834"/>
      <c r="AK76" s="879">
        <v>10</v>
      </c>
      <c r="AL76" s="878"/>
      <c r="AM76" s="878"/>
      <c r="AN76" s="878"/>
      <c r="AO76" s="834"/>
      <c r="AP76" s="879" t="s">
        <v>559</v>
      </c>
      <c r="AQ76" s="878"/>
      <c r="AR76" s="878"/>
      <c r="AS76" s="878"/>
      <c r="AT76" s="834"/>
      <c r="AU76" s="879" t="s">
        <v>558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567</v>
      </c>
      <c r="C77" s="874"/>
      <c r="D77" s="874"/>
      <c r="E77" s="874"/>
      <c r="F77" s="874"/>
      <c r="G77" s="874"/>
      <c r="H77" s="874"/>
      <c r="I77" s="874"/>
      <c r="J77" s="874"/>
      <c r="K77" s="874"/>
      <c r="L77" s="874"/>
      <c r="M77" s="874"/>
      <c r="N77" s="874"/>
      <c r="O77" s="874"/>
      <c r="P77" s="875"/>
      <c r="Q77" s="877">
        <v>2518</v>
      </c>
      <c r="R77" s="878"/>
      <c r="S77" s="878"/>
      <c r="T77" s="878"/>
      <c r="U77" s="834"/>
      <c r="V77" s="879">
        <v>1875</v>
      </c>
      <c r="W77" s="878"/>
      <c r="X77" s="878"/>
      <c r="Y77" s="878"/>
      <c r="Z77" s="834"/>
      <c r="AA77" s="879">
        <v>643</v>
      </c>
      <c r="AB77" s="878"/>
      <c r="AC77" s="878"/>
      <c r="AD77" s="878"/>
      <c r="AE77" s="834"/>
      <c r="AF77" s="879">
        <v>6821</v>
      </c>
      <c r="AG77" s="878"/>
      <c r="AH77" s="878"/>
      <c r="AI77" s="878"/>
      <c r="AJ77" s="834"/>
      <c r="AK77" s="879">
        <v>0</v>
      </c>
      <c r="AL77" s="878"/>
      <c r="AM77" s="878"/>
      <c r="AN77" s="878"/>
      <c r="AO77" s="834"/>
      <c r="AP77" s="879">
        <v>2183</v>
      </c>
      <c r="AQ77" s="878"/>
      <c r="AR77" s="878"/>
      <c r="AS77" s="878"/>
      <c r="AT77" s="834"/>
      <c r="AU77" s="879" t="s">
        <v>558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12208</v>
      </c>
      <c r="AG88" s="844"/>
      <c r="AH88" s="844"/>
      <c r="AI88" s="844"/>
      <c r="AJ88" s="844"/>
      <c r="AK88" s="841"/>
      <c r="AL88" s="841"/>
      <c r="AM88" s="841"/>
      <c r="AN88" s="841"/>
      <c r="AO88" s="841"/>
      <c r="AP88" s="844">
        <v>5433</v>
      </c>
      <c r="AQ88" s="844"/>
      <c r="AR88" s="844"/>
      <c r="AS88" s="844"/>
      <c r="AT88" s="844"/>
      <c r="AU88" s="844">
        <v>88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293</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293</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293</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1275927</v>
      </c>
      <c r="AB110" s="900"/>
      <c r="AC110" s="900"/>
      <c r="AD110" s="900"/>
      <c r="AE110" s="901"/>
      <c r="AF110" s="902">
        <v>1230293</v>
      </c>
      <c r="AG110" s="900"/>
      <c r="AH110" s="900"/>
      <c r="AI110" s="900"/>
      <c r="AJ110" s="901"/>
      <c r="AK110" s="902">
        <v>1194548</v>
      </c>
      <c r="AL110" s="900"/>
      <c r="AM110" s="900"/>
      <c r="AN110" s="900"/>
      <c r="AO110" s="901"/>
      <c r="AP110" s="903">
        <v>29.8</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9767352</v>
      </c>
      <c r="BR110" s="931"/>
      <c r="BS110" s="931"/>
      <c r="BT110" s="931"/>
      <c r="BU110" s="931"/>
      <c r="BV110" s="931">
        <v>9192836</v>
      </c>
      <c r="BW110" s="931"/>
      <c r="BX110" s="931"/>
      <c r="BY110" s="931"/>
      <c r="BZ110" s="931"/>
      <c r="CA110" s="931">
        <v>8557239</v>
      </c>
      <c r="CB110" s="931"/>
      <c r="CC110" s="931"/>
      <c r="CD110" s="931"/>
      <c r="CE110" s="931"/>
      <c r="CF110" s="944">
        <v>213.1</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2554233</v>
      </c>
      <c r="BR112" s="926"/>
      <c r="BS112" s="926"/>
      <c r="BT112" s="926"/>
      <c r="BU112" s="926"/>
      <c r="BV112" s="926">
        <v>2404855</v>
      </c>
      <c r="BW112" s="926"/>
      <c r="BX112" s="926"/>
      <c r="BY112" s="926"/>
      <c r="BZ112" s="926"/>
      <c r="CA112" s="926">
        <v>2262160</v>
      </c>
      <c r="CB112" s="926"/>
      <c r="CC112" s="926"/>
      <c r="CD112" s="926"/>
      <c r="CE112" s="926"/>
      <c r="CF112" s="920">
        <v>56.3</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185103</v>
      </c>
      <c r="AB113" s="938"/>
      <c r="AC113" s="938"/>
      <c r="AD113" s="938"/>
      <c r="AE113" s="939"/>
      <c r="AF113" s="940">
        <v>196550</v>
      </c>
      <c r="AG113" s="938"/>
      <c r="AH113" s="938"/>
      <c r="AI113" s="938"/>
      <c r="AJ113" s="939"/>
      <c r="AK113" s="940">
        <v>230766</v>
      </c>
      <c r="AL113" s="938"/>
      <c r="AM113" s="938"/>
      <c r="AN113" s="938"/>
      <c r="AO113" s="939"/>
      <c r="AP113" s="941">
        <v>5.7</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130378</v>
      </c>
      <c r="BR113" s="926"/>
      <c r="BS113" s="926"/>
      <c r="BT113" s="926"/>
      <c r="BU113" s="926"/>
      <c r="BV113" s="926">
        <v>108423</v>
      </c>
      <c r="BW113" s="926"/>
      <c r="BX113" s="926"/>
      <c r="BY113" s="926"/>
      <c r="BZ113" s="926"/>
      <c r="CA113" s="926">
        <v>88006</v>
      </c>
      <c r="CB113" s="926"/>
      <c r="CC113" s="926"/>
      <c r="CD113" s="926"/>
      <c r="CE113" s="926"/>
      <c r="CF113" s="920">
        <v>2.2000000000000002</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16441</v>
      </c>
      <c r="AB114" s="959"/>
      <c r="AC114" s="959"/>
      <c r="AD114" s="959"/>
      <c r="AE114" s="960"/>
      <c r="AF114" s="961">
        <v>23251</v>
      </c>
      <c r="AG114" s="959"/>
      <c r="AH114" s="959"/>
      <c r="AI114" s="959"/>
      <c r="AJ114" s="960"/>
      <c r="AK114" s="961">
        <v>27930</v>
      </c>
      <c r="AL114" s="959"/>
      <c r="AM114" s="959"/>
      <c r="AN114" s="959"/>
      <c r="AO114" s="960"/>
      <c r="AP114" s="962">
        <v>0.7</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861048</v>
      </c>
      <c r="BR114" s="926"/>
      <c r="BS114" s="926"/>
      <c r="BT114" s="926"/>
      <c r="BU114" s="926"/>
      <c r="BV114" s="926">
        <v>879896</v>
      </c>
      <c r="BW114" s="926"/>
      <c r="BX114" s="926"/>
      <c r="BY114" s="926"/>
      <c r="BZ114" s="926"/>
      <c r="CA114" s="926">
        <v>918494</v>
      </c>
      <c r="CB114" s="926"/>
      <c r="CC114" s="926"/>
      <c r="CD114" s="926"/>
      <c r="CE114" s="926"/>
      <c r="CF114" s="920">
        <v>22.9</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1477471</v>
      </c>
      <c r="AB117" s="979"/>
      <c r="AC117" s="979"/>
      <c r="AD117" s="979"/>
      <c r="AE117" s="980"/>
      <c r="AF117" s="981">
        <v>1450094</v>
      </c>
      <c r="AG117" s="979"/>
      <c r="AH117" s="979"/>
      <c r="AI117" s="979"/>
      <c r="AJ117" s="980"/>
      <c r="AK117" s="981">
        <v>1453244</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293</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440</v>
      </c>
      <c r="BP119" s="1005"/>
      <c r="BQ119" s="999">
        <v>13313011</v>
      </c>
      <c r="BR119" s="1000"/>
      <c r="BS119" s="1000"/>
      <c r="BT119" s="1000"/>
      <c r="BU119" s="1000"/>
      <c r="BV119" s="1000">
        <v>12586010</v>
      </c>
      <c r="BW119" s="1000"/>
      <c r="BX119" s="1000"/>
      <c r="BY119" s="1000"/>
      <c r="BZ119" s="1000"/>
      <c r="CA119" s="1000">
        <v>11825899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2336274</v>
      </c>
      <c r="BR120" s="931"/>
      <c r="BS120" s="931"/>
      <c r="BT120" s="931"/>
      <c r="BU120" s="931"/>
      <c r="BV120" s="931">
        <v>2510875</v>
      </c>
      <c r="BW120" s="931"/>
      <c r="BX120" s="931"/>
      <c r="BY120" s="931"/>
      <c r="BZ120" s="931"/>
      <c r="CA120" s="931">
        <v>2504784</v>
      </c>
      <c r="CB120" s="931"/>
      <c r="CC120" s="931"/>
      <c r="CD120" s="931"/>
      <c r="CE120" s="931"/>
      <c r="CF120" s="944">
        <v>62.4</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1569009</v>
      </c>
      <c r="DH120" s="931"/>
      <c r="DI120" s="931"/>
      <c r="DJ120" s="931"/>
      <c r="DK120" s="931"/>
      <c r="DL120" s="931">
        <v>1451169</v>
      </c>
      <c r="DM120" s="931"/>
      <c r="DN120" s="931"/>
      <c r="DO120" s="931"/>
      <c r="DP120" s="931"/>
      <c r="DQ120" s="931">
        <v>1252349</v>
      </c>
      <c r="DR120" s="931"/>
      <c r="DS120" s="931"/>
      <c r="DT120" s="931"/>
      <c r="DU120" s="931"/>
      <c r="DV120" s="932">
        <v>31.2</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442737</v>
      </c>
      <c r="BR121" s="926"/>
      <c r="BS121" s="926"/>
      <c r="BT121" s="926"/>
      <c r="BU121" s="926"/>
      <c r="BV121" s="926">
        <v>375270</v>
      </c>
      <c r="BW121" s="926"/>
      <c r="BX121" s="926"/>
      <c r="BY121" s="926"/>
      <c r="BZ121" s="926"/>
      <c r="CA121" s="926">
        <v>324258</v>
      </c>
      <c r="CB121" s="926"/>
      <c r="CC121" s="926"/>
      <c r="CD121" s="926"/>
      <c r="CE121" s="926"/>
      <c r="CF121" s="920">
        <v>8.1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984385</v>
      </c>
      <c r="DH121" s="926"/>
      <c r="DI121" s="926"/>
      <c r="DJ121" s="926"/>
      <c r="DK121" s="926"/>
      <c r="DL121" s="926">
        <v>952990</v>
      </c>
      <c r="DM121" s="926"/>
      <c r="DN121" s="926"/>
      <c r="DO121" s="926"/>
      <c r="DP121" s="926"/>
      <c r="DQ121" s="926">
        <v>1009522</v>
      </c>
      <c r="DR121" s="926"/>
      <c r="DS121" s="926"/>
      <c r="DT121" s="926"/>
      <c r="DU121" s="926"/>
      <c r="DV121" s="927">
        <v>25.1</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9247068</v>
      </c>
      <c r="BR122" s="1000"/>
      <c r="BS122" s="1000"/>
      <c r="BT122" s="1000"/>
      <c r="BU122" s="1000"/>
      <c r="BV122" s="1000">
        <v>8787247</v>
      </c>
      <c r="BW122" s="1000"/>
      <c r="BX122" s="1000"/>
      <c r="BY122" s="1000"/>
      <c r="BZ122" s="1000"/>
      <c r="CA122" s="1000">
        <v>8146889</v>
      </c>
      <c r="CB122" s="1000"/>
      <c r="CC122" s="1000"/>
      <c r="CD122" s="1000"/>
      <c r="CE122" s="1000"/>
      <c r="CF122" s="1017">
        <v>202.9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v>839</v>
      </c>
      <c r="DH122" s="926"/>
      <c r="DI122" s="926"/>
      <c r="DJ122" s="926"/>
      <c r="DK122" s="926"/>
      <c r="DL122" s="926">
        <v>696</v>
      </c>
      <c r="DM122" s="926"/>
      <c r="DN122" s="926"/>
      <c r="DO122" s="926"/>
      <c r="DP122" s="926"/>
      <c r="DQ122" s="926">
        <v>289</v>
      </c>
      <c r="DR122" s="926"/>
      <c r="DS122" s="926"/>
      <c r="DT122" s="926"/>
      <c r="DU122" s="926"/>
      <c r="DV122" s="927">
        <v>0</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448</v>
      </c>
      <c r="BP123" s="1005"/>
      <c r="BQ123" s="1063">
        <v>12026079</v>
      </c>
      <c r="BR123" s="1064"/>
      <c r="BS123" s="1064"/>
      <c r="BT123" s="1064"/>
      <c r="BU123" s="1064"/>
      <c r="BV123" s="1064">
        <v>11673392</v>
      </c>
      <c r="BW123" s="1064"/>
      <c r="BX123" s="1064"/>
      <c r="BY123" s="1064"/>
      <c r="BZ123" s="1064"/>
      <c r="CA123" s="1064">
        <v>10975931</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31.6</v>
      </c>
      <c r="BR124" s="1027"/>
      <c r="BS124" s="1027"/>
      <c r="BT124" s="1027"/>
      <c r="BU124" s="1027"/>
      <c r="BV124" s="1027">
        <v>23.1</v>
      </c>
      <c r="BW124" s="1027"/>
      <c r="BX124" s="1027"/>
      <c r="BY124" s="1027"/>
      <c r="BZ124" s="1027"/>
      <c r="CA124" s="1027">
        <v>21.1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37951</v>
      </c>
      <c r="AB128" s="1046"/>
      <c r="AC128" s="1046"/>
      <c r="AD128" s="1046"/>
      <c r="AE128" s="1047"/>
      <c r="AF128" s="1048">
        <v>36119</v>
      </c>
      <c r="AG128" s="1046"/>
      <c r="AH128" s="1046"/>
      <c r="AI128" s="1046"/>
      <c r="AJ128" s="1047"/>
      <c r="AK128" s="1048">
        <v>33944</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5058872</v>
      </c>
      <c r="AB129" s="959"/>
      <c r="AC129" s="959"/>
      <c r="AD129" s="959"/>
      <c r="AE129" s="960"/>
      <c r="AF129" s="961">
        <v>4909452</v>
      </c>
      <c r="AG129" s="959"/>
      <c r="AH129" s="959"/>
      <c r="AI129" s="959"/>
      <c r="AJ129" s="960"/>
      <c r="AK129" s="961">
        <v>4877000</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995725</v>
      </c>
      <c r="AB130" s="959"/>
      <c r="AC130" s="959"/>
      <c r="AD130" s="959"/>
      <c r="AE130" s="960"/>
      <c r="AF130" s="961">
        <v>960602</v>
      </c>
      <c r="AG130" s="959"/>
      <c r="AH130" s="959"/>
      <c r="AI130" s="959"/>
      <c r="AJ130" s="960"/>
      <c r="AK130" s="961">
        <v>861718</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12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4063147</v>
      </c>
      <c r="AB131" s="986"/>
      <c r="AC131" s="986"/>
      <c r="AD131" s="986"/>
      <c r="AE131" s="987"/>
      <c r="AF131" s="985">
        <v>3948850</v>
      </c>
      <c r="AG131" s="986"/>
      <c r="AH131" s="986"/>
      <c r="AI131" s="986"/>
      <c r="AJ131" s="987"/>
      <c r="AK131" s="985">
        <v>4015282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21.1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10.92244509</v>
      </c>
      <c r="AB132" s="1097"/>
      <c r="AC132" s="1097"/>
      <c r="AD132" s="1097"/>
      <c r="AE132" s="1098"/>
      <c r="AF132" s="1099">
        <v>11.481140079999999</v>
      </c>
      <c r="AG132" s="1097"/>
      <c r="AH132" s="1097"/>
      <c r="AI132" s="1097"/>
      <c r="AJ132" s="1098"/>
      <c r="AK132" s="1099">
        <v>13.886496640000001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12.3</v>
      </c>
      <c r="AB133" s="1080"/>
      <c r="AC133" s="1080"/>
      <c r="AD133" s="1080"/>
      <c r="AE133" s="1081"/>
      <c r="AF133" s="1079">
        <v>11.6</v>
      </c>
      <c r="AG133" s="1080"/>
      <c r="AH133" s="1080"/>
      <c r="AI133" s="1080"/>
      <c r="AJ133" s="1081"/>
      <c r="AK133" s="1079">
        <v>12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zklMr2Al6CGxxR9l/s26EUmo/nTxua6Hygb1+5Gk2AOTBBGRVU1Q6azAWLwcJ0fz4/VQpVfgU5BGBskKNsjbA==" saltValue="FRjGOWzpjmNB88ohZkt6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MncDUMpQJ+3kLu7FoBzr0GikqdxRioHTETSfVaLBtCQYm8Z2Z8FgZIi313PsPV0RUsb6qfk90mGXkJWVP2Ryw==" saltValue="WUl/FpWTWoA2Ke9cGRgO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HqVrQ0TsC9WJ1NM5MdPZiCzrZlsRL8xTv3n7RKYBfKtWHxN+lBJRuupBU4uztjxT/9RH01zQHwD74VKT5/5TQ==" saltValue="idslB/XheO0ZKNP0q5+M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1066623</v>
      </c>
      <c r="AP9" s="281">
        <v>73958</v>
      </c>
      <c r="AQ9" s="282">
        <v>123213</v>
      </c>
      <c r="AR9" s="283">
        <v>-40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204727</v>
      </c>
      <c r="AP10" s="284">
        <v>14195</v>
      </c>
      <c r="AQ10" s="285">
        <v>19454</v>
      </c>
      <c r="AR10" s="286">
        <v>-27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25142</v>
      </c>
      <c r="AP11" s="284">
        <v>1743</v>
      </c>
      <c r="AQ11" s="285">
        <v>2988</v>
      </c>
      <c r="AR11" s="286">
        <v>-41.7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71676</v>
      </c>
      <c r="AP13" s="284">
        <v>4970</v>
      </c>
      <c r="AQ13" s="285">
        <v>6503</v>
      </c>
      <c r="AR13" s="286">
        <v>-23.6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54710</v>
      </c>
      <c r="AP14" s="284">
        <v>3794</v>
      </c>
      <c r="AQ14" s="285">
        <v>2823</v>
      </c>
      <c r="AR14" s="286">
        <v>34.4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-58994</v>
      </c>
      <c r="AP15" s="284">
        <v>-4091</v>
      </c>
      <c r="AQ15" s="285">
        <v>-6736</v>
      </c>
      <c r="AR15" s="286">
        <v>-39.299999999999997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1363884</v>
      </c>
      <c r="AP16" s="284">
        <v>94570</v>
      </c>
      <c r="AQ16" s="285">
        <v>148246</v>
      </c>
      <c r="AR16" s="286">
        <v>-36.200000000000003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8.0399999999999991</v>
      </c>
      <c r="AP21" s="298">
        <v>12.94</v>
      </c>
      <c r="AQ21" s="299">
        <v>-4.9000000000000004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93.4</v>
      </c>
      <c r="AP22" s="303">
        <v>95.5</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1194548</v>
      </c>
      <c r="AP32" s="312">
        <v>82828</v>
      </c>
      <c r="AQ32" s="313">
        <v>83862</v>
      </c>
      <c r="AR32" s="314">
        <v>-1.2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230766</v>
      </c>
      <c r="AP35" s="312">
        <v>16001</v>
      </c>
      <c r="AQ35" s="313">
        <v>26360</v>
      </c>
      <c r="AR35" s="314">
        <v>-39.299999999999997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27930</v>
      </c>
      <c r="AP36" s="312">
        <v>1937</v>
      </c>
      <c r="AQ36" s="313">
        <v>3483</v>
      </c>
      <c r="AR36" s="314">
        <v>-44.4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612</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21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-33944</v>
      </c>
      <c r="AP39" s="312">
        <v>-2354</v>
      </c>
      <c r="AQ39" s="313">
        <v>-3285</v>
      </c>
      <c r="AR39" s="314">
        <v>-28.3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-861718</v>
      </c>
      <c r="AP40" s="312">
        <v>-59750</v>
      </c>
      <c r="AQ40" s="313">
        <v>-73039</v>
      </c>
      <c r="AR40" s="314">
        <v>-18.2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557582</v>
      </c>
      <c r="AP41" s="312">
        <v>38662</v>
      </c>
      <c r="AQ41" s="313">
        <v>38015</v>
      </c>
      <c r="AR41" s="314">
        <v>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761272</v>
      </c>
      <c r="AN51" s="334">
        <v>50809</v>
      </c>
      <c r="AO51" s="335">
        <v>-55.2</v>
      </c>
      <c r="AP51" s="336">
        <v>113347</v>
      </c>
      <c r="AQ51" s="337">
        <v>15.1</v>
      </c>
      <c r="AR51" s="338">
        <v>-70.3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333159</v>
      </c>
      <c r="AN52" s="342">
        <v>22236</v>
      </c>
      <c r="AO52" s="343">
        <v>-67.3</v>
      </c>
      <c r="AP52" s="344">
        <v>58728</v>
      </c>
      <c r="AQ52" s="345">
        <v>23.5</v>
      </c>
      <c r="AR52" s="346">
        <v>-90.8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934315</v>
      </c>
      <c r="AN53" s="334">
        <v>63078</v>
      </c>
      <c r="AO53" s="335">
        <v>24.1</v>
      </c>
      <c r="AP53" s="336">
        <v>120302</v>
      </c>
      <c r="AQ53" s="337">
        <v>6.1</v>
      </c>
      <c r="AR53" s="338">
        <v>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557666</v>
      </c>
      <c r="AN54" s="342">
        <v>37650</v>
      </c>
      <c r="AO54" s="343">
        <v>69.3</v>
      </c>
      <c r="AP54" s="344">
        <v>59328</v>
      </c>
      <c r="AQ54" s="345">
        <v>1</v>
      </c>
      <c r="AR54" s="346">
        <v>68.3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680094</v>
      </c>
      <c r="AN55" s="334">
        <v>46252</v>
      </c>
      <c r="AO55" s="335">
        <v>-26.7</v>
      </c>
      <c r="AP55" s="336">
        <v>114841</v>
      </c>
      <c r="AQ55" s="337">
        <v>-4.5</v>
      </c>
      <c r="AR55" s="338">
        <v>-22.2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347866</v>
      </c>
      <c r="AN56" s="342">
        <v>23658</v>
      </c>
      <c r="AO56" s="343">
        <v>-37.200000000000003</v>
      </c>
      <c r="AP56" s="344">
        <v>51589</v>
      </c>
      <c r="AQ56" s="345">
        <v>-13</v>
      </c>
      <c r="AR56" s="346">
        <v>-24.2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1032006</v>
      </c>
      <c r="AN57" s="334">
        <v>70792</v>
      </c>
      <c r="AO57" s="335">
        <v>53.1</v>
      </c>
      <c r="AP57" s="336">
        <v>124145</v>
      </c>
      <c r="AQ57" s="337">
        <v>8.1</v>
      </c>
      <c r="AR57" s="338">
        <v>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494779</v>
      </c>
      <c r="AN58" s="342">
        <v>33940</v>
      </c>
      <c r="AO58" s="343">
        <v>43.5</v>
      </c>
      <c r="AP58" s="344">
        <v>54761</v>
      </c>
      <c r="AQ58" s="345">
        <v>6.1</v>
      </c>
      <c r="AR58" s="346">
        <v>37.4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1108790</v>
      </c>
      <c r="AN59" s="334">
        <v>76882</v>
      </c>
      <c r="AO59" s="335">
        <v>8.6</v>
      </c>
      <c r="AP59" s="336">
        <v>131480</v>
      </c>
      <c r="AQ59" s="337">
        <v>5.9</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352071</v>
      </c>
      <c r="AN60" s="342">
        <v>24412</v>
      </c>
      <c r="AO60" s="343">
        <v>-28.1</v>
      </c>
      <c r="AP60" s="344">
        <v>63148</v>
      </c>
      <c r="AQ60" s="345">
        <v>15.3</v>
      </c>
      <c r="AR60" s="346">
        <v>-43.4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903295</v>
      </c>
      <c r="AN61" s="349">
        <v>61563</v>
      </c>
      <c r="AO61" s="350">
        <v>0.8</v>
      </c>
      <c r="AP61" s="351">
        <v>120823</v>
      </c>
      <c r="AQ61" s="352">
        <v>6.1</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417108</v>
      </c>
      <c r="AN62" s="342">
        <v>28379</v>
      </c>
      <c r="AO62" s="343">
        <v>-4</v>
      </c>
      <c r="AP62" s="344">
        <v>57511</v>
      </c>
      <c r="AQ62" s="345">
        <v>6.6</v>
      </c>
      <c r="AR62" s="346">
        <v>-10.6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KM1yYJFy6Dmb0VYBr+MaP5aDlplWyo90z5wnyqsoUQhzz2b/guhMz9kwuWku0OY03KemkuxLyAAyHlkgsoOpQ==" saltValue="lyWylGLziqYuzZZgsLQj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D1fAZfh6aLvuiwOI9LNDKk22JVBTxMqqJQAPm6nFk3TyrNDu+pXTIOqBk4HTb7ae+8On6Y9OYNmWmaTmj9VGEw==" saltValue="PbjUV+vqwq0X5RyYLayL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qXOL3/8+xg047S1JK0Q6PXCkUqlZX/RVebTTWmbBL2PTMLstBO+IcrZ1OyTsIvpFV9r1ENu36asYEJRNctv8cg==" saltValue="QGWDElpn0gsVUT55LO8s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21.33</v>
      </c>
      <c r="G47" s="12">
        <v>21.4</v>
      </c>
      <c r="H47" s="12">
        <v>23.14</v>
      </c>
      <c r="I47" s="12">
        <v>23.48</v>
      </c>
      <c r="J47" s="13">
        <v>20.84</v>
      </c>
    </row>
    <row r="48" spans="2:10" ht="57.75" customHeight="1" x14ac:dyDescent="0.15">
      <c r="B48" s="14"/>
      <c r="C48" s="1141" t="s">
        <v>4</v>
      </c>
      <c r="D48" s="1141"/>
      <c r="E48" s="1142"/>
      <c r="F48" s="15">
        <v>4.62</v>
      </c>
      <c r="G48" s="16">
        <v>5.67</v>
      </c>
      <c r="H48" s="16">
        <v>3.39</v>
      </c>
      <c r="I48" s="16">
        <v>5.32</v>
      </c>
      <c r="J48" s="17">
        <v>5.0599999999999996</v>
      </c>
    </row>
    <row r="49" spans="2:10" ht="57.75" customHeight="1" thickBot="1" x14ac:dyDescent="0.2">
      <c r="B49" s="18"/>
      <c r="C49" s="1143" t="s">
        <v>5</v>
      </c>
      <c r="D49" s="1143"/>
      <c r="E49" s="1144"/>
      <c r="F49" s="19" t="s">
        <v>529</v>
      </c>
      <c r="G49" s="20" t="s">
        <v>530</v>
      </c>
      <c r="H49" s="20" t="s">
        <v>531</v>
      </c>
      <c r="I49" s="20">
        <v>0.44</v>
      </c>
      <c r="J49" s="21" t="s">
        <v>532</v>
      </c>
    </row>
    <row r="50" spans="2:10" x14ac:dyDescent="0.15"/>
  </sheetData>
  <sheetProtection algorithmName="SHA-512" hashValue="UEygg4Y2b7di/Xrqe4paH+XTEGw7qv4r4pjZUihRthYVL+l/1PK2CdZNdRVM9FRP4Lq91vLIclWia+GwaW8dNw==" saltValue="ORrfPJw9YqDE6G7Pzv5q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v>7.75</v>
      </c>
      <c r="G34" s="33">
        <v>8.07</v>
      </c>
      <c r="H34" s="33">
        <v>8.4600000000000009</v>
      </c>
      <c r="I34" s="33">
        <v>9.7200000000000006</v>
      </c>
      <c r="J34" s="34">
        <v>10.95</v>
      </c>
      <c r="K34" s="22"/>
      <c r="L34" s="22"/>
      <c r="M34" s="22"/>
      <c r="N34" s="22"/>
      <c r="O34" s="22"/>
      <c r="P34" s="22"/>
    </row>
    <row r="35" spans="1:16" ht="39" customHeight="1" x14ac:dyDescent="0.15">
      <c r="A35" s="22"/>
      <c r="B35" s="35"/>
      <c r="C35" s="1145" t="s">
        <v>534</v>
      </c>
      <c r="D35" s="1146"/>
      <c r="E35" s="1147"/>
      <c r="F35" s="36">
        <v>4.62</v>
      </c>
      <c r="G35" s="37">
        <v>5.66</v>
      </c>
      <c r="H35" s="37">
        <v>3.39</v>
      </c>
      <c r="I35" s="37">
        <v>5.31</v>
      </c>
      <c r="J35" s="38">
        <v>5.05</v>
      </c>
      <c r="K35" s="22"/>
      <c r="L35" s="22"/>
      <c r="M35" s="22"/>
      <c r="N35" s="22"/>
      <c r="O35" s="22"/>
      <c r="P35" s="22"/>
    </row>
    <row r="36" spans="1:16" ht="39" customHeight="1" x14ac:dyDescent="0.15">
      <c r="A36" s="22"/>
      <c r="B36" s="35"/>
      <c r="C36" s="1145" t="s">
        <v>535</v>
      </c>
      <c r="D36" s="1146"/>
      <c r="E36" s="1147"/>
      <c r="F36" s="36">
        <v>1.25</v>
      </c>
      <c r="G36" s="37">
        <v>1.1299999999999999</v>
      </c>
      <c r="H36" s="37">
        <v>2.57</v>
      </c>
      <c r="I36" s="37">
        <v>1.96</v>
      </c>
      <c r="J36" s="38">
        <v>1.84</v>
      </c>
      <c r="K36" s="22"/>
      <c r="L36" s="22"/>
      <c r="M36" s="22"/>
      <c r="N36" s="22"/>
      <c r="O36" s="22"/>
      <c r="P36" s="22"/>
    </row>
    <row r="37" spans="1:16" ht="39" customHeight="1" x14ac:dyDescent="0.15">
      <c r="A37" s="22"/>
      <c r="B37" s="35"/>
      <c r="C37" s="1145" t="s">
        <v>536</v>
      </c>
      <c r="D37" s="1146"/>
      <c r="E37" s="1147"/>
      <c r="F37" s="36">
        <v>0.87</v>
      </c>
      <c r="G37" s="37">
        <v>0.71</v>
      </c>
      <c r="H37" s="37">
        <v>1.58</v>
      </c>
      <c r="I37" s="37">
        <v>1.24</v>
      </c>
      <c r="J37" s="38">
        <v>1.55</v>
      </c>
      <c r="K37" s="22"/>
      <c r="L37" s="22"/>
      <c r="M37" s="22"/>
      <c r="N37" s="22"/>
      <c r="O37" s="22"/>
      <c r="P37" s="22"/>
    </row>
    <row r="38" spans="1:16" ht="39" customHeight="1" x14ac:dyDescent="0.15">
      <c r="A38" s="22"/>
      <c r="B38" s="35"/>
      <c r="C38" s="1145" t="s">
        <v>537</v>
      </c>
      <c r="D38" s="1146"/>
      <c r="E38" s="1147"/>
      <c r="F38" s="36">
        <v>1.06</v>
      </c>
      <c r="G38" s="37">
        <v>1</v>
      </c>
      <c r="H38" s="37">
        <v>1.04</v>
      </c>
      <c r="I38" s="37">
        <v>1.1000000000000001</v>
      </c>
      <c r="J38" s="38">
        <v>1.37</v>
      </c>
      <c r="K38" s="22"/>
      <c r="L38" s="22"/>
      <c r="M38" s="22"/>
      <c r="N38" s="22"/>
      <c r="O38" s="22"/>
      <c r="P38" s="22"/>
    </row>
    <row r="39" spans="1:16" ht="39" customHeight="1" x14ac:dyDescent="0.15">
      <c r="A39" s="22"/>
      <c r="B39" s="35"/>
      <c r="C39" s="1145" t="s">
        <v>538</v>
      </c>
      <c r="D39" s="1146"/>
      <c r="E39" s="1147"/>
      <c r="F39" s="36">
        <v>1.23</v>
      </c>
      <c r="G39" s="37">
        <v>1.1599999999999999</v>
      </c>
      <c r="H39" s="37">
        <v>1.06</v>
      </c>
      <c r="I39" s="37">
        <v>1.04</v>
      </c>
      <c r="J39" s="38">
        <v>1.23</v>
      </c>
      <c r="K39" s="22"/>
      <c r="L39" s="22"/>
      <c r="M39" s="22"/>
      <c r="N39" s="22"/>
      <c r="O39" s="22"/>
      <c r="P39" s="22"/>
    </row>
    <row r="40" spans="1:16" ht="39" customHeight="1" x14ac:dyDescent="0.15">
      <c r="A40" s="22"/>
      <c r="B40" s="35"/>
      <c r="C40" s="1145" t="s">
        <v>539</v>
      </c>
      <c r="D40" s="1146"/>
      <c r="E40" s="1147"/>
      <c r="F40" s="36">
        <v>0.05</v>
      </c>
      <c r="G40" s="37">
        <v>0.14000000000000001</v>
      </c>
      <c r="H40" s="37">
        <v>0.13</v>
      </c>
      <c r="I40" s="37">
        <v>0.13</v>
      </c>
      <c r="J40" s="38">
        <v>0.09</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Gt0wem119Bfn5awg7yfSi8PkZuIt46YbkbePFdjhVdQ4hy2ZMlB83EVWIW21dEZ67Xrk5qZ5mbumY+fbWDrdQ==" saltValue="46JtLloYTRQ+4eYMxWYm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1308</v>
      </c>
      <c r="L45" s="60">
        <v>1309</v>
      </c>
      <c r="M45" s="60">
        <v>1276</v>
      </c>
      <c r="N45" s="60">
        <v>1230</v>
      </c>
      <c r="O45" s="61">
        <v>1195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207</v>
      </c>
      <c r="L48" s="64">
        <v>196</v>
      </c>
      <c r="M48" s="64">
        <v>185</v>
      </c>
      <c r="N48" s="64">
        <v>197</v>
      </c>
      <c r="O48" s="65">
        <v>231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15</v>
      </c>
      <c r="L49" s="64">
        <v>16</v>
      </c>
      <c r="M49" s="64">
        <v>16</v>
      </c>
      <c r="N49" s="64">
        <v>23</v>
      </c>
      <c r="O49" s="65">
        <v>28</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v>
      </c>
      <c r="L50" s="64">
        <v>3</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1050</v>
      </c>
      <c r="L52" s="64">
        <v>1039</v>
      </c>
      <c r="M52" s="64">
        <v>1033</v>
      </c>
      <c r="N52" s="64">
        <v>997</v>
      </c>
      <c r="O52" s="65">
        <v>896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491</v>
      </c>
      <c r="L53" s="69">
        <v>485</v>
      </c>
      <c r="M53" s="69">
        <v>444</v>
      </c>
      <c r="N53" s="69">
        <v>453</v>
      </c>
      <c r="O53" s="70">
        <v>558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SaYOWqIa2guEl1NULFeNdYBnnk0AerZw26h8iRoMcR/YYx4ej7q0nBDKNMegsyAWhzyhl+sfVplVIl3xlPIkA==" saltValue="HG94MTeRdOluC0quVqvB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11262</v>
      </c>
      <c r="J41" s="356">
        <v>10574</v>
      </c>
      <c r="K41" s="356">
        <v>9767</v>
      </c>
      <c r="L41" s="356">
        <v>9193</v>
      </c>
      <c r="M41" s="357">
        <v>8557</v>
      </c>
    </row>
    <row r="42" spans="2:13" ht="27.75" customHeight="1" x14ac:dyDescent="0.15">
      <c r="B42" s="1186"/>
      <c r="C42" s="1187"/>
      <c r="D42" s="106"/>
      <c r="E42" s="1192" t="s">
        <v>32</v>
      </c>
      <c r="F42" s="1192"/>
      <c r="G42" s="1192"/>
      <c r="H42" s="1193"/>
      <c r="I42" s="358">
        <v>3</v>
      </c>
      <c r="J42" s="359" t="s">
        <v>486</v>
      </c>
      <c r="K42" s="359" t="s">
        <v>486</v>
      </c>
      <c r="L42" s="359" t="s">
        <v>486</v>
      </c>
      <c r="M42" s="360" t="s">
        <v>486</v>
      </c>
    </row>
    <row r="43" spans="2:13" ht="27.75" customHeight="1" x14ac:dyDescent="0.15">
      <c r="B43" s="1186"/>
      <c r="C43" s="1187"/>
      <c r="D43" s="106"/>
      <c r="E43" s="1192" t="s">
        <v>33</v>
      </c>
      <c r="F43" s="1192"/>
      <c r="G43" s="1192"/>
      <c r="H43" s="1193"/>
      <c r="I43" s="358">
        <v>2904</v>
      </c>
      <c r="J43" s="359">
        <v>2758</v>
      </c>
      <c r="K43" s="359">
        <v>2554</v>
      </c>
      <c r="L43" s="359">
        <v>2405</v>
      </c>
      <c r="M43" s="360">
        <v>2262</v>
      </c>
    </row>
    <row r="44" spans="2:13" ht="27.75" customHeight="1" x14ac:dyDescent="0.15">
      <c r="B44" s="1186"/>
      <c r="C44" s="1187"/>
      <c r="D44" s="106"/>
      <c r="E44" s="1192" t="s">
        <v>34</v>
      </c>
      <c r="F44" s="1192"/>
      <c r="G44" s="1192"/>
      <c r="H44" s="1193"/>
      <c r="I44" s="358">
        <v>77</v>
      </c>
      <c r="J44" s="359">
        <v>130</v>
      </c>
      <c r="K44" s="359">
        <v>130</v>
      </c>
      <c r="L44" s="359">
        <v>108</v>
      </c>
      <c r="M44" s="360">
        <v>88</v>
      </c>
    </row>
    <row r="45" spans="2:13" ht="27.75" customHeight="1" x14ac:dyDescent="0.15">
      <c r="B45" s="1186"/>
      <c r="C45" s="1187"/>
      <c r="D45" s="106"/>
      <c r="E45" s="1192" t="s">
        <v>35</v>
      </c>
      <c r="F45" s="1192"/>
      <c r="G45" s="1192"/>
      <c r="H45" s="1193"/>
      <c r="I45" s="358">
        <v>912</v>
      </c>
      <c r="J45" s="359">
        <v>902</v>
      </c>
      <c r="K45" s="359">
        <v>861</v>
      </c>
      <c r="L45" s="359">
        <v>880</v>
      </c>
      <c r="M45" s="360">
        <v>918</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1834</v>
      </c>
      <c r="J50" s="359">
        <v>1903</v>
      </c>
      <c r="K50" s="359">
        <v>2336</v>
      </c>
      <c r="L50" s="359">
        <v>2511</v>
      </c>
      <c r="M50" s="360">
        <v>2505</v>
      </c>
    </row>
    <row r="51" spans="2:13" ht="27.75" customHeight="1" x14ac:dyDescent="0.15">
      <c r="B51" s="1186"/>
      <c r="C51" s="1187"/>
      <c r="D51" s="106"/>
      <c r="E51" s="1192" t="s">
        <v>42</v>
      </c>
      <c r="F51" s="1192"/>
      <c r="G51" s="1192"/>
      <c r="H51" s="1193"/>
      <c r="I51" s="358">
        <v>668</v>
      </c>
      <c r="J51" s="359">
        <v>540</v>
      </c>
      <c r="K51" s="359">
        <v>443</v>
      </c>
      <c r="L51" s="359">
        <v>375</v>
      </c>
      <c r="M51" s="360">
        <v>324</v>
      </c>
    </row>
    <row r="52" spans="2:13" ht="27.75" customHeight="1" x14ac:dyDescent="0.15">
      <c r="B52" s="1188"/>
      <c r="C52" s="1189"/>
      <c r="D52" s="106"/>
      <c r="E52" s="1192" t="s">
        <v>43</v>
      </c>
      <c r="F52" s="1192"/>
      <c r="G52" s="1192"/>
      <c r="H52" s="1193"/>
      <c r="I52" s="358">
        <v>10232</v>
      </c>
      <c r="J52" s="359">
        <v>9810</v>
      </c>
      <c r="K52" s="359">
        <v>9247</v>
      </c>
      <c r="L52" s="359">
        <v>8787</v>
      </c>
      <c r="M52" s="360">
        <v>8147</v>
      </c>
    </row>
    <row r="53" spans="2:13" ht="27.75" customHeight="1" thickBot="1" x14ac:dyDescent="0.2">
      <c r="B53" s="1199" t="s">
        <v>19</v>
      </c>
      <c r="C53" s="1200"/>
      <c r="D53" s="110"/>
      <c r="E53" s="1201" t="s">
        <v>44</v>
      </c>
      <c r="F53" s="1201"/>
      <c r="G53" s="1201"/>
      <c r="H53" s="1202"/>
      <c r="I53" s="361">
        <v>2423</v>
      </c>
      <c r="J53" s="362">
        <v>2110</v>
      </c>
      <c r="K53" s="362">
        <v>1287</v>
      </c>
      <c r="L53" s="362">
        <v>913</v>
      </c>
      <c r="M53" s="363">
        <v>850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rwX+JBZC4LEl+hKxOpFmYnS7D74CVZYNqRoYyoV6q4r2X9VmE4lMaq/sVoWtEAmMcYKApiL3rQqlY0kqfCw/g==" saltValue="bMA+oi1bOnxlIgkpym8b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1170</v>
      </c>
      <c r="G55" s="122">
        <v>1153</v>
      </c>
      <c r="H55" s="123">
        <v>1016</v>
      </c>
    </row>
    <row r="56" spans="2:8" ht="52.5" customHeight="1" x14ac:dyDescent="0.15">
      <c r="B56" s="124"/>
      <c r="C56" s="1213" t="s">
        <v>47</v>
      </c>
      <c r="D56" s="1213"/>
      <c r="E56" s="1214"/>
      <c r="F56" s="125">
        <v>121</v>
      </c>
      <c r="G56" s="125">
        <v>89</v>
      </c>
      <c r="H56" s="126">
        <v>168</v>
      </c>
    </row>
    <row r="57" spans="2:8" ht="53.25" customHeight="1" x14ac:dyDescent="0.15">
      <c r="B57" s="124"/>
      <c r="C57" s="1215" t="s">
        <v>48</v>
      </c>
      <c r="D57" s="1215"/>
      <c r="E57" s="1216"/>
      <c r="F57" s="127">
        <v>2137</v>
      </c>
      <c r="G57" s="127">
        <v>2357</v>
      </c>
      <c r="H57" s="128">
        <v>2405</v>
      </c>
    </row>
    <row r="58" spans="2:8" ht="45.75" customHeight="1" x14ac:dyDescent="0.15">
      <c r="B58" s="129"/>
      <c r="C58" s="1203" t="s">
        <v>562</v>
      </c>
      <c r="D58" s="1204"/>
      <c r="E58" s="1205"/>
      <c r="F58" s="130">
        <v>1142</v>
      </c>
      <c r="G58" s="130">
        <v>1142</v>
      </c>
      <c r="H58" s="131">
        <v>1142</v>
      </c>
    </row>
    <row r="59" spans="2:8" ht="45.75" customHeight="1" x14ac:dyDescent="0.15">
      <c r="B59" s="129"/>
      <c r="C59" s="1203" t="s">
        <v>563</v>
      </c>
      <c r="D59" s="1204"/>
      <c r="E59" s="1205"/>
      <c r="F59" s="130">
        <v>562</v>
      </c>
      <c r="G59" s="130">
        <v>594</v>
      </c>
      <c r="H59" s="131">
        <v>665</v>
      </c>
    </row>
    <row r="60" spans="2:8" ht="45.75" customHeight="1" x14ac:dyDescent="0.15">
      <c r="B60" s="129"/>
      <c r="C60" s="1203" t="s">
        <v>564</v>
      </c>
      <c r="D60" s="1204"/>
      <c r="E60" s="1205"/>
      <c r="F60" s="130">
        <v>403</v>
      </c>
      <c r="G60" s="130">
        <v>588</v>
      </c>
      <c r="H60" s="131">
        <v>566</v>
      </c>
    </row>
    <row r="61" spans="2:8" ht="45.75" customHeight="1" x14ac:dyDescent="0.15">
      <c r="B61" s="129"/>
      <c r="C61" s="1203" t="s">
        <v>565</v>
      </c>
      <c r="D61" s="1204"/>
      <c r="E61" s="1205"/>
      <c r="F61" s="130">
        <v>13</v>
      </c>
      <c r="G61" s="130">
        <v>15</v>
      </c>
      <c r="H61" s="131">
        <v>15</v>
      </c>
    </row>
    <row r="62" spans="2:8" ht="45.75" customHeight="1" thickBot="1" x14ac:dyDescent="0.2">
      <c r="B62" s="132"/>
      <c r="C62" s="1206" t="s">
        <v>566</v>
      </c>
      <c r="D62" s="1207"/>
      <c r="E62" s="1208"/>
      <c r="F62" s="133">
        <v>14</v>
      </c>
      <c r="G62" s="133">
        <v>14</v>
      </c>
      <c r="H62" s="134">
        <v>14</v>
      </c>
    </row>
    <row r="63" spans="2:8" ht="52.5" customHeight="1" thickBot="1" x14ac:dyDescent="0.2">
      <c r="B63" s="135"/>
      <c r="C63" s="1209" t="s">
        <v>49</v>
      </c>
      <c r="D63" s="1209"/>
      <c r="E63" s="1210"/>
      <c r="F63" s="136">
        <v>3428</v>
      </c>
      <c r="G63" s="136">
        <v>3598</v>
      </c>
      <c r="H63" s="137">
        <v>3589</v>
      </c>
    </row>
    <row r="64" spans="2:8" x14ac:dyDescent="0.15"/>
  </sheetData>
  <sheetProtection algorithmName="SHA-512" hashValue="UZQS6ze1YRw6ZvXe3HhJKTP/hbSdyTwaG1bPiYI2j4L26X86NlFs0AdJuNuC0HORQsYTq/98b6iqFseO+NkbhA==" saltValue="0LbY7pLNHJ4MbHe5+H4I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50809</v>
      </c>
      <c r="E3" s="156"/>
      <c r="F3" s="157">
        <v>113347</v>
      </c>
      <c r="G3" s="158"/>
      <c r="H3" s="159"/>
    </row>
    <row r="4" spans="1:8" x14ac:dyDescent="0.15">
      <c r="A4" s="160"/>
      <c r="B4" s="161"/>
      <c r="C4" s="162"/>
      <c r="D4" s="163">
        <v>22236</v>
      </c>
      <c r="E4" s="164"/>
      <c r="F4" s="165">
        <v>58728</v>
      </c>
      <c r="G4" s="166"/>
      <c r="H4" s="167"/>
    </row>
    <row r="5" spans="1:8" x14ac:dyDescent="0.15">
      <c r="A5" s="148" t="s">
        <v>518</v>
      </c>
      <c r="B5" s="153"/>
      <c r="C5" s="154"/>
      <c r="D5" s="155">
        <v>63078</v>
      </c>
      <c r="E5" s="156"/>
      <c r="F5" s="157">
        <v>120302</v>
      </c>
      <c r="G5" s="158"/>
      <c r="H5" s="159"/>
    </row>
    <row r="6" spans="1:8" x14ac:dyDescent="0.15">
      <c r="A6" s="160"/>
      <c r="B6" s="161"/>
      <c r="C6" s="162"/>
      <c r="D6" s="163">
        <v>37650</v>
      </c>
      <c r="E6" s="164"/>
      <c r="F6" s="165">
        <v>59328</v>
      </c>
      <c r="G6" s="166"/>
      <c r="H6" s="167"/>
    </row>
    <row r="7" spans="1:8" x14ac:dyDescent="0.15">
      <c r="A7" s="148" t="s">
        <v>519</v>
      </c>
      <c r="B7" s="153"/>
      <c r="C7" s="154"/>
      <c r="D7" s="155">
        <v>46252</v>
      </c>
      <c r="E7" s="156"/>
      <c r="F7" s="157">
        <v>114841</v>
      </c>
      <c r="G7" s="158"/>
      <c r="H7" s="159"/>
    </row>
    <row r="8" spans="1:8" x14ac:dyDescent="0.15">
      <c r="A8" s="160"/>
      <c r="B8" s="161"/>
      <c r="C8" s="162"/>
      <c r="D8" s="163">
        <v>23658</v>
      </c>
      <c r="E8" s="164"/>
      <c r="F8" s="165">
        <v>51589</v>
      </c>
      <c r="G8" s="166"/>
      <c r="H8" s="167"/>
    </row>
    <row r="9" spans="1:8" x14ac:dyDescent="0.15">
      <c r="A9" s="148" t="s">
        <v>520</v>
      </c>
      <c r="B9" s="153"/>
      <c r="C9" s="154"/>
      <c r="D9" s="155">
        <v>70792</v>
      </c>
      <c r="E9" s="156"/>
      <c r="F9" s="157">
        <v>124145</v>
      </c>
      <c r="G9" s="158"/>
      <c r="H9" s="159"/>
    </row>
    <row r="10" spans="1:8" x14ac:dyDescent="0.15">
      <c r="A10" s="160"/>
      <c r="B10" s="161"/>
      <c r="C10" s="162"/>
      <c r="D10" s="163">
        <v>33940</v>
      </c>
      <c r="E10" s="164"/>
      <c r="F10" s="165">
        <v>54761</v>
      </c>
      <c r="G10" s="166"/>
      <c r="H10" s="167"/>
    </row>
    <row r="11" spans="1:8" x14ac:dyDescent="0.15">
      <c r="A11" s="148" t="s">
        <v>521</v>
      </c>
      <c r="B11" s="153"/>
      <c r="C11" s="154"/>
      <c r="D11" s="155">
        <v>76882</v>
      </c>
      <c r="E11" s="156"/>
      <c r="F11" s="157">
        <v>131480</v>
      </c>
      <c r="G11" s="158"/>
      <c r="H11" s="159"/>
    </row>
    <row r="12" spans="1:8" x14ac:dyDescent="0.15">
      <c r="A12" s="160"/>
      <c r="B12" s="161"/>
      <c r="C12" s="168"/>
      <c r="D12" s="163">
        <v>24412</v>
      </c>
      <c r="E12" s="164"/>
      <c r="F12" s="165">
        <v>63148</v>
      </c>
      <c r="G12" s="166"/>
      <c r="H12" s="167"/>
    </row>
    <row r="13" spans="1:8" x14ac:dyDescent="0.15">
      <c r="A13" s="148"/>
      <c r="B13" s="153"/>
      <c r="C13" s="169"/>
      <c r="D13" s="170">
        <v>61563</v>
      </c>
      <c r="E13" s="171"/>
      <c r="F13" s="172">
        <v>120823</v>
      </c>
      <c r="G13" s="173"/>
      <c r="H13" s="159"/>
    </row>
    <row r="14" spans="1:8" x14ac:dyDescent="0.15">
      <c r="A14" s="160"/>
      <c r="B14" s="161"/>
      <c r="C14" s="162"/>
      <c r="D14" s="163">
        <v>28379</v>
      </c>
      <c r="E14" s="164"/>
      <c r="F14" s="165">
        <v>57511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4.62</v>
      </c>
      <c r="C19" s="174">
        <f>ROUND(VALUE(SUBSTITUTE(実質収支比率等に係る経年分析!G$48,"▲","-")),2)</f>
        <v>5.67</v>
      </c>
      <c r="D19" s="174">
        <f>ROUND(VALUE(SUBSTITUTE(実質収支比率等に係る経年分析!H$48,"▲","-")),2)</f>
        <v>3.39</v>
      </c>
      <c r="E19" s="174">
        <f>ROUND(VALUE(SUBSTITUTE(実質収支比率等に係る経年分析!I$48,"▲","-")),2)</f>
        <v>5.32</v>
      </c>
      <c r="F19" s="174">
        <f>ROUND(VALUE(SUBSTITUTE(実質収支比率等に係る経年分析!J$48,"▲","-")),2)</f>
        <v>5.0599999999999996</v>
      </c>
    </row>
    <row r="20" spans="1:11" x14ac:dyDescent="0.15">
      <c r="A20" s="174" t="s">
        <v>53</v>
      </c>
      <c r="B20" s="174">
        <f>ROUND(VALUE(SUBSTITUTE(実質収支比率等に係る経年分析!F$47,"▲","-")),2)</f>
        <v>21.33</v>
      </c>
      <c r="C20" s="174">
        <f>ROUND(VALUE(SUBSTITUTE(実質収支比率等に係る経年分析!G$47,"▲","-")),2)</f>
        <v>21.4</v>
      </c>
      <c r="D20" s="174">
        <f>ROUND(VALUE(SUBSTITUTE(実質収支比率等に係る経年分析!H$47,"▲","-")),2)</f>
        <v>23.14</v>
      </c>
      <c r="E20" s="174">
        <f>ROUND(VALUE(SUBSTITUTE(実質収支比率等に係る経年分析!I$47,"▲","-")),2)</f>
        <v>23.48</v>
      </c>
      <c r="F20" s="174">
        <f>ROUND(VALUE(SUBSTITUTE(実質収支比率等に係る経年分析!J$47,"▲","-")),2)</f>
        <v>20.84</v>
      </c>
    </row>
    <row r="21" spans="1:11" x14ac:dyDescent="0.15">
      <c r="A21" s="174" t="s">
        <v>54</v>
      </c>
      <c r="B21" s="174">
        <f>IF(ISNUMBER(VALUE(SUBSTITUTE(実質収支比率等に係る経年分析!F$49,"▲","-"))),ROUND(VALUE(SUBSTITUTE(実質収支比率等に係る経年分析!F$49,"▲","-")),2),NA())</f>
        <v>-3.38</v>
      </c>
      <c r="C21" s="174">
        <f>IF(ISNUMBER(VALUE(SUBSTITUTE(実質収支比率等に係る経年分析!G$49,"▲","-"))),ROUND(VALUE(SUBSTITUTE(実質収支比率等に係る経年分析!G$49,"▲","-")),2),NA())</f>
        <v>-0.3</v>
      </c>
      <c r="D21" s="174">
        <f>IF(ISNUMBER(VALUE(SUBSTITUTE(実質収支比率等に係る経年分析!H$49,"▲","-"))),ROUND(VALUE(SUBSTITUTE(実質収支比率等に係る経年分析!H$49,"▲","-")),2),NA())</f>
        <v>-1.29</v>
      </c>
      <c r="E21" s="174">
        <f>IF(ISNUMBER(VALUE(SUBSTITUTE(実質収支比率等に係る経年分析!I$49,"▲","-"))),ROUND(VALUE(SUBSTITUTE(実質収支比率等に係る経年分析!I$49,"▲","-")),2),NA())</f>
        <v>0.44</v>
      </c>
      <c r="F21" s="174">
        <f>IF(ISNUMBER(VALUE(SUBSTITUTE(実質収支比率等に係る経年分析!J$49,"▲","-"))),ROUND(VALUE(SUBSTITUTE(実質収支比率等に係る経年分析!J$49,"▲","-")),2),NA())</f>
        <v>-5.14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1.1599999999999999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1.23</v>
      </c>
    </row>
    <row r="32" spans="1:11" x14ac:dyDescent="0.15">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9.7200000000000006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10.95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1050</v>
      </c>
      <c r="E42" s="176"/>
      <c r="F42" s="176"/>
      <c r="G42" s="176">
        <f>'実質公債費比率（分子）の構造'!L$52</f>
        <v>1039</v>
      </c>
      <c r="H42" s="176"/>
      <c r="I42" s="176"/>
      <c r="J42" s="176">
        <f>'実質公債費比率（分子）の構造'!M$52</f>
        <v>1033</v>
      </c>
      <c r="K42" s="176"/>
      <c r="L42" s="176"/>
      <c r="M42" s="176">
        <f>'実質公債費比率（分子）の構造'!N$52</f>
        <v>997</v>
      </c>
      <c r="N42" s="176"/>
      <c r="O42" s="176"/>
      <c r="P42" s="176">
        <f>'実質公債費比率（分子）の構造'!O$52</f>
        <v>896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v>
      </c>
      <c r="C44" s="176"/>
      <c r="D44" s="176"/>
      <c r="E44" s="176">
        <f>'実質公債費比率（分子）の構造'!L$50</f>
        <v>3</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15</v>
      </c>
      <c r="C45" s="176"/>
      <c r="D45" s="176"/>
      <c r="E45" s="176">
        <f>'実質公債費比率（分子）の構造'!L$49</f>
        <v>16</v>
      </c>
      <c r="F45" s="176"/>
      <c r="G45" s="176"/>
      <c r="H45" s="176">
        <f>'実質公債費比率（分子）の構造'!M$49</f>
        <v>16</v>
      </c>
      <c r="I45" s="176"/>
      <c r="J45" s="176"/>
      <c r="K45" s="176">
        <f>'実質公債費比率（分子）の構造'!N$49</f>
        <v>23</v>
      </c>
      <c r="L45" s="176"/>
      <c r="M45" s="176"/>
      <c r="N45" s="176">
        <f>'実質公債費比率（分子）の構造'!O$49</f>
        <v>28</v>
      </c>
      <c r="O45" s="176"/>
      <c r="P45" s="176"/>
    </row>
    <row r="46" spans="1:16" x14ac:dyDescent="0.15">
      <c r="A46" s="176" t="s">
        <v>64</v>
      </c>
      <c r="B46" s="176">
        <f>'実質公債費比率（分子）の構造'!K$48</f>
        <v>207</v>
      </c>
      <c r="C46" s="176"/>
      <c r="D46" s="176"/>
      <c r="E46" s="176">
        <f>'実質公債費比率（分子）の構造'!L$48</f>
        <v>196</v>
      </c>
      <c r="F46" s="176"/>
      <c r="G46" s="176"/>
      <c r="H46" s="176">
        <f>'実質公債費比率（分子）の構造'!M$48</f>
        <v>185</v>
      </c>
      <c r="I46" s="176"/>
      <c r="J46" s="176"/>
      <c r="K46" s="176">
        <f>'実質公債費比率（分子）の構造'!N$48</f>
        <v>197</v>
      </c>
      <c r="L46" s="176"/>
      <c r="M46" s="176"/>
      <c r="N46" s="176">
        <f>'実質公債費比率（分子）の構造'!O$48</f>
        <v>231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1308</v>
      </c>
      <c r="C49" s="176"/>
      <c r="D49" s="176"/>
      <c r="E49" s="176">
        <f>'実質公債費比率（分子）の構造'!L$45</f>
        <v>1309</v>
      </c>
      <c r="F49" s="176"/>
      <c r="G49" s="176"/>
      <c r="H49" s="176">
        <f>'実質公債費比率（分子）の構造'!M$45</f>
        <v>1276</v>
      </c>
      <c r="I49" s="176"/>
      <c r="J49" s="176"/>
      <c r="K49" s="176">
        <f>'実質公債費比率（分子）の構造'!N$45</f>
        <v>1230</v>
      </c>
      <c r="L49" s="176"/>
      <c r="M49" s="176"/>
      <c r="N49" s="176">
        <f>'実質公債費比率（分子）の構造'!O$45</f>
        <v>1195</v>
      </c>
      <c r="O49" s="176"/>
      <c r="P49" s="176"/>
    </row>
    <row r="50" spans="1:16" x14ac:dyDescent="0.15">
      <c r="A50" s="176" t="s">
        <v>67</v>
      </c>
      <c r="B50" s="176" t="e">
        <f>NA()</f>
        <v>#N/A</v>
      </c>
      <c r="C50" s="176">
        <f>IF(ISNUMBER('実質公債費比率（分子）の構造'!K$53),'実質公債費比率（分子）の構造'!K$53,NA())</f>
        <v>491</v>
      </c>
      <c r="D50" s="176" t="e">
        <f>NA()</f>
        <v>#N/A</v>
      </c>
      <c r="E50" s="176" t="e">
        <f>NA()</f>
        <v>#N/A</v>
      </c>
      <c r="F50" s="176">
        <f>IF(ISNUMBER('実質公債費比率（分子）の構造'!L$53),'実質公債費比率（分子）の構造'!L$53,NA())</f>
        <v>485</v>
      </c>
      <c r="G50" s="176" t="e">
        <f>NA()</f>
        <v>#N/A</v>
      </c>
      <c r="H50" s="176" t="e">
        <f>NA()</f>
        <v>#N/A</v>
      </c>
      <c r="I50" s="176">
        <f>IF(ISNUMBER('実質公債費比率（分子）の構造'!M$53),'実質公債費比率（分子）の構造'!M$53,NA())</f>
        <v>444</v>
      </c>
      <c r="J50" s="176" t="e">
        <f>NA()</f>
        <v>#N/A</v>
      </c>
      <c r="K50" s="176" t="e">
        <f>NA()</f>
        <v>#N/A</v>
      </c>
      <c r="L50" s="176">
        <f>IF(ISNUMBER('実質公債費比率（分子）の構造'!N$53),'実質公債費比率（分子）の構造'!N$53,NA())</f>
        <v>453</v>
      </c>
      <c r="M50" s="176" t="e">
        <f>NA()</f>
        <v>#N/A</v>
      </c>
      <c r="N50" s="176" t="e">
        <f>NA()</f>
        <v>#N/A</v>
      </c>
      <c r="O50" s="176">
        <f>IF(ISNUMBER('実質公債費比率（分子）の構造'!O$53),'実質公債費比率（分子）の構造'!O$53,NA())</f>
        <v>558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10232</v>
      </c>
      <c r="E56" s="175"/>
      <c r="F56" s="175"/>
      <c r="G56" s="175">
        <f>'将来負担比率（分子）の構造'!J$52</f>
        <v>9810</v>
      </c>
      <c r="H56" s="175"/>
      <c r="I56" s="175"/>
      <c r="J56" s="175">
        <f>'将来負担比率（分子）の構造'!K$52</f>
        <v>9247</v>
      </c>
      <c r="K56" s="175"/>
      <c r="L56" s="175"/>
      <c r="M56" s="175">
        <f>'将来負担比率（分子）の構造'!L$52</f>
        <v>8787</v>
      </c>
      <c r="N56" s="175"/>
      <c r="O56" s="175"/>
      <c r="P56" s="175">
        <f>'将来負担比率（分子）の構造'!M$52</f>
        <v>8147</v>
      </c>
    </row>
    <row r="57" spans="1:16" x14ac:dyDescent="0.15">
      <c r="A57" s="175" t="s">
        <v>42</v>
      </c>
      <c r="B57" s="175"/>
      <c r="C57" s="175"/>
      <c r="D57" s="175">
        <f>'将来負担比率（分子）の構造'!I$51</f>
        <v>668</v>
      </c>
      <c r="E57" s="175"/>
      <c r="F57" s="175"/>
      <c r="G57" s="175">
        <f>'将来負担比率（分子）の構造'!J$51</f>
        <v>540</v>
      </c>
      <c r="H57" s="175"/>
      <c r="I57" s="175"/>
      <c r="J57" s="175">
        <f>'将来負担比率（分子）の構造'!K$51</f>
        <v>443</v>
      </c>
      <c r="K57" s="175"/>
      <c r="L57" s="175"/>
      <c r="M57" s="175">
        <f>'将来負担比率（分子）の構造'!L$51</f>
        <v>375</v>
      </c>
      <c r="N57" s="175"/>
      <c r="O57" s="175"/>
      <c r="P57" s="175">
        <f>'将来負担比率（分子）の構造'!M$51</f>
        <v>324</v>
      </c>
    </row>
    <row r="58" spans="1:16" x14ac:dyDescent="0.15">
      <c r="A58" s="175" t="s">
        <v>41</v>
      </c>
      <c r="B58" s="175"/>
      <c r="C58" s="175"/>
      <c r="D58" s="175">
        <f>'将来負担比率（分子）の構造'!I$50</f>
        <v>1834</v>
      </c>
      <c r="E58" s="175"/>
      <c r="F58" s="175"/>
      <c r="G58" s="175">
        <f>'将来負担比率（分子）の構造'!J$50</f>
        <v>1903</v>
      </c>
      <c r="H58" s="175"/>
      <c r="I58" s="175"/>
      <c r="J58" s="175">
        <f>'将来負担比率（分子）の構造'!K$50</f>
        <v>2336</v>
      </c>
      <c r="K58" s="175"/>
      <c r="L58" s="175"/>
      <c r="M58" s="175">
        <f>'将来負担比率（分子）の構造'!L$50</f>
        <v>2511</v>
      </c>
      <c r="N58" s="175"/>
      <c r="O58" s="175"/>
      <c r="P58" s="175">
        <f>'将来負担比率（分子）の構造'!M$50</f>
        <v>2505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912</v>
      </c>
      <c r="C62" s="175"/>
      <c r="D62" s="175"/>
      <c r="E62" s="175">
        <f>'将来負担比率（分子）の構造'!J$45</f>
        <v>902</v>
      </c>
      <c r="F62" s="175"/>
      <c r="G62" s="175"/>
      <c r="H62" s="175">
        <f>'将来負担比率（分子）の構造'!K$45</f>
        <v>861</v>
      </c>
      <c r="I62" s="175"/>
      <c r="J62" s="175"/>
      <c r="K62" s="175">
        <f>'将来負担比率（分子）の構造'!L$45</f>
        <v>880</v>
      </c>
      <c r="L62" s="175"/>
      <c r="M62" s="175"/>
      <c r="N62" s="175">
        <f>'将来負担比率（分子）の構造'!M$45</f>
        <v>918</v>
      </c>
      <c r="O62" s="175"/>
      <c r="P62" s="175"/>
    </row>
    <row r="63" spans="1:16" x14ac:dyDescent="0.15">
      <c r="A63" s="175" t="s">
        <v>34</v>
      </c>
      <c r="B63" s="175">
        <f>'将来負担比率（分子）の構造'!I$44</f>
        <v>77</v>
      </c>
      <c r="C63" s="175"/>
      <c r="D63" s="175"/>
      <c r="E63" s="175">
        <f>'将来負担比率（分子）の構造'!J$44</f>
        <v>130</v>
      </c>
      <c r="F63" s="175"/>
      <c r="G63" s="175"/>
      <c r="H63" s="175">
        <f>'将来負担比率（分子）の構造'!K$44</f>
        <v>130</v>
      </c>
      <c r="I63" s="175"/>
      <c r="J63" s="175"/>
      <c r="K63" s="175">
        <f>'将来負担比率（分子）の構造'!L$44</f>
        <v>108</v>
      </c>
      <c r="L63" s="175"/>
      <c r="M63" s="175"/>
      <c r="N63" s="175">
        <f>'将来負担比率（分子）の構造'!M$44</f>
        <v>88</v>
      </c>
      <c r="O63" s="175"/>
      <c r="P63" s="175"/>
    </row>
    <row r="64" spans="1:16" x14ac:dyDescent="0.15">
      <c r="A64" s="175" t="s">
        <v>33</v>
      </c>
      <c r="B64" s="175">
        <f>'将来負担比率（分子）の構造'!I$43</f>
        <v>2904</v>
      </c>
      <c r="C64" s="175"/>
      <c r="D64" s="175"/>
      <c r="E64" s="175">
        <f>'将来負担比率（分子）の構造'!J$43</f>
        <v>2758</v>
      </c>
      <c r="F64" s="175"/>
      <c r="G64" s="175"/>
      <c r="H64" s="175">
        <f>'将来負担比率（分子）の構造'!K$43</f>
        <v>2554</v>
      </c>
      <c r="I64" s="175"/>
      <c r="J64" s="175"/>
      <c r="K64" s="175">
        <f>'将来負担比率（分子）の構造'!L$43</f>
        <v>2405</v>
      </c>
      <c r="L64" s="175"/>
      <c r="M64" s="175"/>
      <c r="N64" s="175">
        <f>'将来負担比率（分子）の構造'!M$43</f>
        <v>2262</v>
      </c>
      <c r="O64" s="175"/>
      <c r="P64" s="175"/>
    </row>
    <row r="65" spans="1:16" x14ac:dyDescent="0.15">
      <c r="A65" s="175" t="s">
        <v>32</v>
      </c>
      <c r="B65" s="175">
        <f>'将来負担比率（分子）の構造'!I$42</f>
        <v>3</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11262</v>
      </c>
      <c r="C66" s="175"/>
      <c r="D66" s="175"/>
      <c r="E66" s="175">
        <f>'将来負担比率（分子）の構造'!J$41</f>
        <v>10574</v>
      </c>
      <c r="F66" s="175"/>
      <c r="G66" s="175"/>
      <c r="H66" s="175">
        <f>'将来負担比率（分子）の構造'!K$41</f>
        <v>9767</v>
      </c>
      <c r="I66" s="175"/>
      <c r="J66" s="175"/>
      <c r="K66" s="175">
        <f>'将来負担比率（分子）の構造'!L$41</f>
        <v>9193</v>
      </c>
      <c r="L66" s="175"/>
      <c r="M66" s="175"/>
      <c r="N66" s="175">
        <f>'将来負担比率（分子）の構造'!M$41</f>
        <v>8557</v>
      </c>
      <c r="O66" s="175"/>
      <c r="P66" s="175"/>
    </row>
    <row r="67" spans="1:16" x14ac:dyDescent="0.15">
      <c r="A67" s="175" t="s">
        <v>71</v>
      </c>
      <c r="B67" s="175" t="e">
        <f>NA()</f>
        <v>#N/A</v>
      </c>
      <c r="C67" s="175">
        <f>IF(ISNUMBER('将来負担比率（分子）の構造'!I$53), IF('将来負担比率（分子）の構造'!I$53 &lt; 0, 0, '将来負担比率（分子）の構造'!I$53), NA())</f>
        <v>2423</v>
      </c>
      <c r="D67" s="175" t="e">
        <f>NA()</f>
        <v>#N/A</v>
      </c>
      <c r="E67" s="175" t="e">
        <f>NA()</f>
        <v>#N/A</v>
      </c>
      <c r="F67" s="175">
        <f>IF(ISNUMBER('将来負担比率（分子）の構造'!J$53), IF('将来負担比率（分子）の構造'!J$53 &lt; 0, 0, '将来負担比率（分子）の構造'!J$53), NA())</f>
        <v>2110</v>
      </c>
      <c r="G67" s="175" t="e">
        <f>NA()</f>
        <v>#N/A</v>
      </c>
      <c r="H67" s="175" t="e">
        <f>NA()</f>
        <v>#N/A</v>
      </c>
      <c r="I67" s="175">
        <f>IF(ISNUMBER('将来負担比率（分子）の構造'!K$53), IF('将来負担比率（分子）の構造'!K$53 &lt; 0, 0, '将来負担比率（分子）の構造'!K$53), NA())</f>
        <v>1287</v>
      </c>
      <c r="J67" s="175" t="e">
        <f>NA()</f>
        <v>#N/A</v>
      </c>
      <c r="K67" s="175" t="e">
        <f>NA()</f>
        <v>#N/A</v>
      </c>
      <c r="L67" s="175">
        <f>IF(ISNUMBER('将来負担比率（分子）の構造'!L$53), IF('将来負担比率（分子）の構造'!L$53 &lt; 0, 0, '将来負担比率（分子）の構造'!L$53), NA())</f>
        <v>913</v>
      </c>
      <c r="M67" s="175" t="e">
        <f>NA()</f>
        <v>#N/A</v>
      </c>
      <c r="N67" s="175" t="e">
        <f>NA()</f>
        <v>#N/A</v>
      </c>
      <c r="O67" s="175">
        <f>IF(ISNUMBER('将来負担比率（分子）の構造'!M$53), IF('将来負担比率（分子）の構造'!M$53 &lt; 0, 0, '将来負担比率（分子）の構造'!M$53), NA())</f>
        <v>850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1170</v>
      </c>
      <c r="C72" s="179">
        <f>基金残高に係る経年分析!G55</f>
        <v>1153</v>
      </c>
      <c r="D72" s="179">
        <f>基金残高に係る経年分析!H55</f>
        <v>1016</v>
      </c>
    </row>
    <row r="73" spans="1:16" x14ac:dyDescent="0.15">
      <c r="A73" s="178" t="s">
        <v>74</v>
      </c>
      <c r="B73" s="179">
        <f>基金残高に係る経年分析!F56</f>
        <v>121</v>
      </c>
      <c r="C73" s="179">
        <f>基金残高に係る経年分析!G56</f>
        <v>89</v>
      </c>
      <c r="D73" s="179">
        <f>基金残高に係る経年分析!H56</f>
        <v>168</v>
      </c>
    </row>
    <row r="74" spans="1:16" x14ac:dyDescent="0.15">
      <c r="A74" s="178" t="s">
        <v>75</v>
      </c>
      <c r="B74" s="179">
        <f>基金残高に係る経年分析!F57</f>
        <v>2137</v>
      </c>
      <c r="C74" s="179">
        <f>基金残高に係る経年分析!G57</f>
        <v>2357</v>
      </c>
      <c r="D74" s="179">
        <f>基金残高に係る経年分析!H57</f>
        <v>2405</v>
      </c>
    </row>
  </sheetData>
  <sheetProtection algorithmName="SHA-512" hashValue="QpSsi+gBkGUO97YY0JwIMXhJ5ZH1EUNZ5PGxzgEqDetlkgN5S/SLKD0g67El5zBFkU9gg7JS9YXstI2wAGAX7Q==" saltValue="8ZdjOJWZq/pDaGUdddrR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2025-03-19T00:57:58Z</cp:lastPrinted>
  <dcterms:created xsi:type="dcterms:W3CDTF">2025-02-19T00:28:38Z</dcterms:created>
  <dcterms:modified xsi:type="dcterms:W3CDTF">2025-03-24T00:13:04Z</dcterms:modified>
  <cp:category/>
</cp:coreProperties>
</file>