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6→27（H25財政状況資料集）\05総務省回答・HP掲載\HP掲載\"/>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C36" i="9"/>
  <c r="CO35" i="9"/>
  <c r="BE35" i="9"/>
  <c r="C35" i="9"/>
  <c r="BE34" i="9"/>
  <c r="C34" i="9"/>
  <c r="U34" i="9" s="1"/>
  <c r="U35" i="9" s="1"/>
  <c r="U36" i="9" s="1"/>
  <c r="AM34" i="9" l="1"/>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<sst xmlns="http://schemas.openxmlformats.org/spreadsheetml/2006/main" count="1000" uniqueCount="542">
  <si>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</si>
  <si>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</si>
  <si>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</si>
  <si>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</si>
  <si>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</si>
  <si>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</si>
  <si>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</si>
  <si>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</si>
  <si>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</si>
  <si>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</si>
  <si>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</si>
  <si>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</si>
  <si>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</si>
  <si>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</si>
  <si>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</si>
  <si>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</si>
  <si>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</si>
  <si>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</si>
  <si>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</si>
  <si>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</si>
  <si>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</si>
  <si>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</si>
  <si>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</si>
  <si>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</si>
  <si>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</si>
  <si>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</si>
  <si>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</si>
  <si>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</si>
  <si>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</si>
  <si>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</si>
  <si>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</si>
  <si>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</si>
  <si>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</si>
  <si>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</si>
  <si>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</si>
  <si>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</si>
  <si>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</si>
  <si>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</si>
  <si>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</si>
  <si>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</si>
  <si>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</si>
  <si>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</si>
  <si>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</si>
  <si>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</si>
  <si>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</si>
  <si>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</si>
  <si>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</si>
  <si>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</si>
  <si>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</si>
  <si>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</si>
  <si>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</si>
  <si>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</si>
  <si>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</si>
  <si>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</si>
  <si>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</si>
  <si>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</si>
  <si>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</si>
  <si>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</si>
  <si>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</si>
  <si>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</si>
  <si>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</si>
  <si>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</si>
  <si>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</si>
  <si>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</si>
  <si>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</si>
  <si>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</si>
  <si>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</si>
  <si>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</si>
  <si>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</si>
  <si>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</si>
  <si>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</si>
  <si>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</si>
  <si>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</si>
  <si>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</si>
  <si>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</si>
  <si>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</si>
  <si>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</si>
  <si>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</si>
  <si>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</si>
  <si>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</si>
  <si>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</si>
  <si>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</si>
  <si>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藤崎町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</si>
  <si>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</si>
  <si>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</si>
  <si>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</si>
  <si>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</si>
  <si>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</si>
  <si>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</si>
  <si>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</si>
  <si>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</si>
  <si>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</si>
  <si>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</si>
  <si>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</si>
  <si>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</si>
  <si>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</si>
  <si>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</si>
  <si>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</si>
  <si>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</si>
  <si>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</si>
  <si>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</si>
  <si>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</si>
  <si>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</si>
  <si>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</si>
  <si>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</si>
  <si>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</si>
  <si>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</si>
  <si>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</si>
  <si>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</si>
  <si>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</si>
  <si>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</si>
  <si>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</si>
  <si>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</si>
  <si>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</si>
  <si>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</si>
  <si>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</si>
  <si>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</si>
  <si>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</si>
  <si>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</si>
  <si>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</si>
  <si>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</si>
  <si>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</si>
  <si>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</si>
  <si>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</si>
  <si>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</si>
  <si>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</si>
  <si>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</si>
  <si>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</si>
  <si>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</si>
  <si>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</si>
  <si>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</si>
  <si>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</si>
  <si>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</si>
  <si>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</si>
  <si>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</si>
  <si>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</si>
  <si>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</si>
  <si>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</si>
  <si>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</si>
  <si>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</si>
  <si>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</si>
  <si>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</si>
  <si>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</si>
  <si>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</si>
  <si>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</si>
  <si>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</si>
  <si>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</si>
  <si>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</si>
  <si>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</si>
  <si>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</si>
  <si>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</si>
  <si>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</si>
  <si>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</si>
  <si>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</si>
  <si>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</si>
  <si>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</si>
  <si>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</si>
  <si>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</si>
  <si>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</si>
  <si>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</si>
  <si>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</si>
  <si>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</si>
  <si>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</si>
  <si>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</si>
  <si>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</si>
  <si>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</si>
  <si>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</si>
  <si>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</si>
  <si>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</si>
  <si>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</si>
  <si>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</si>
  <si>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</si>
  <si>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</si>
  <si>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</si>
  <si>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</si>
  <si>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</si>
  <si>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</si>
  <si>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</si>
  <si>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</si>
  <si>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</si>
  <si>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</si>
  <si>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</si>
  <si>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</si>
  <si>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</si>
  <si>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</si>
  <si>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</si>
  <si>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</si>
  <si>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</si>
  <si>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</si>
  <si>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</si>
  <si>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</si>
  <si>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</si>
  <si>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</si>
  <si>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</si>
  <si>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青森県藤崎町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</si>
  <si>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</si>
  <si>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</si>
  <si>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</si>
  <si>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</si>
  <si>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</si>
  <si>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</si>
  <si>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</si>
  <si>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</si>
  <si>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</si>
  <si>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</si>
  <si>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</si>
  <si>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</si>
  <si>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</si>
  <si>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</si>
  <si>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</si>
  <si>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</si>
  <si>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</si>
  <si>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</si>
  <si>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</si>
  <si>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</si>
  <si>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</si>
  <si>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</si>
  <si>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</si>
  <si>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</si>
  <si>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</si>
  <si>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</si>
  <si>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</si>
  <si>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</si>
  <si>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</si>
  <si>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</si>
  <si>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</si>
  <si>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</si>
  <si>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</si>
  <si>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</si>
  <si>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</si>
  <si>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</si>
  <si>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</si>
  <si>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</si>
  <si>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</si>
  <si>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</si>
  <si>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</si>
  <si>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</si>
  <si>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</si>
  <si>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</si>
  <si>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</si>
  <si>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</si>
  <si>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</si>
  <si>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</si>
  <si>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</si>
  <si>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</si>
  <si>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</si>
  <si>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</si>
  <si>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</si>
  <si>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</si>
  <si>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</si>
  <si>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</si>
  <si>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</si>
  <si>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</si>
  <si>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</si>
  <si>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</si>
  <si>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</si>
  <si>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</si>
  <si>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</si>
  <si>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</si>
  <si>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</si>
  <si>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</si>
  <si>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</si>
  <si>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</si>
  <si>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</si>
  <si>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</si>
  <si>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</si>
  <si>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</si>
  <si>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</si>
  <si>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</si>
  <si>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</si>
  <si>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</si>
  <si>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</si>
  <si>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</si>
  <si>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</si>
  <si>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</si>
  <si>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</si>
  <si>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</si>
  <si>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</si>
  <si>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</si>
  <si>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</si>
  <si>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</si>
  <si>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</si>
  <si>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</si>
  <si>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</si>
  <si>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</si>
  <si>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</si>
  <si>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</si>
  <si>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</si>
  <si>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</si>
  <si>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</si>
  <si>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</si>
  <si>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</si>
  <si>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</si>
  <si>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</si>
  <si>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</si>
  <si>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</si>
  <si>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</si>
  <si>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</si>
  <si>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</si>
  <si>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</si>
  <si>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</si>
  <si>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</si>
  <si>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</si>
  <si>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</si>
  <si>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</si>
  <si>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</si>
  <si>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</si>
  <si>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</si>
  <si>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</si>
  <si>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</si>
  <si>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</si>
  <si>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</si>
  <si>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</si>
  <si>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</si>
  <si>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</si>
  <si>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</si>
  <si>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</si>
  <si>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</si>
  <si>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</si>
  <si>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</si>
  <si>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</si>
  <si>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</si>
  <si>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</si>
  <si>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</si>
  <si>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</si>
  <si>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</si>
  <si>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</si>
  <si>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</si>
  <si>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</si>
  <si>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</si>
  <si>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</si>
  <si>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</si>
  <si>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</si>
  <si>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</si>
  <si>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</si>
  <si>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</si>
  <si>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</si>
  <si>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</si>
  <si>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</si>
  <si>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</si>
  <si>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</si>
  <si>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</si>
  <si>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</si>
  <si>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青森県藤崎町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</si>
  <si>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</si>
  <si>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</si>
  <si>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</si>
  <si>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</si>
  <si>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</si>
  <si>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</si>
  <si>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</si>
  <si>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</si>
  <si>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</si>
  <si>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</si>
  <si>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</si>
  <si>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</si>
  <si>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</si>
  <si>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</si>
  <si>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</si>
  <si>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</si>
  <si>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</si>
  <si>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</si>
  <si>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</si>
  <si>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</si>
  <si>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</si>
  <si>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</si>
  <si>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</si>
  <si>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</si>
  <si>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</si>
  <si>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</si>
  <si>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</si>
  <si>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</si>
  <si>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</si>
  <si>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</si>
  <si>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</si>
  <si>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</si>
  <si>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</si>
  <si>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</si>
  <si>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</si>
  <si>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</si>
  <si>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</si>
  <si>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</si>
  <si>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</si>
  <si>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</si>
  <si>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</si>
  <si>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</si>
  <si>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</si>
  <si>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</si>
  <si>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</si>
  <si>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</si>
  <si>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</si>
  <si>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</si>
  <si>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</si>
  <si>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</si>
  <si>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</si>
  <si>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</si>
  <si>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</si>
  <si>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</si>
  <si>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</si>
  <si>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</si>
  <si>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</si>
  <si>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</si>
  <si>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</si>
  <si>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</si>
  <si>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</si>
  <si>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</si>
  <si>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</si>
  <si>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</si>
  <si>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</si>
  <si>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</si>
  <si>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</si>
  <si>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</si>
  <si>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</si>
  <si>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</si>
  <si>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</si>
  <si>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</si>
  <si>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</si>
  <si>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</si>
  <si>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</si>
  <si>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</si>
  <si>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</si>
  <si>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</si>
  <si>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</si>
  <si>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</si>
  <si>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</si>
  <si>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</si>
  <si>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</si>
  <si>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</si>
  <si>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</si>
  <si>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</si>
  <si>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</si>
  <si>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</si>
  <si>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</si>
  <si>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</si>
  <si>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</si>
  <si>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</si>
  <si>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</si>
  <si>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</si>
  <si>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</si>
  <si>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</si>
  <si>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</si>
  <si>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</si>
  <si>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</si>
  <si>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</si>
  <si>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</si>
  <si>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</si>
  <si>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</si>
  <si>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</si>
  <si>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</si>
  <si>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</si>
  <si>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</si>
  <si>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</si>
  <si>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</si>
  <si>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</si>
  <si>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</si>
  <si>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</si>
  <si>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</si>
  <si>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</si>
  <si>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</si>
  <si>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</si>
  <si>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</si>
  <si>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</si>
  <si>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</si>
  <si>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</si>
  <si>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</si>
  <si>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</si>
  <si>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</si>
  <si>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</si>
  <si>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</si>
  <si>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</si>
  <si>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</si>
  <si>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</si>
  <si>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</si>
  <si>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</si>
  <si>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</si>
  <si>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</si>
  <si>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</si>
  <si>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</si>
  <si>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</si>
  <si>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</si>
  <si>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</si>
  <si>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</si>
  <si>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</si>
  <si>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</si>
  <si>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</si>
  <si>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</si>
  <si>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</si>
  <si>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</si>
  <si>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</si>
  <si>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</si>
  <si>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</si>
  <si>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</si>
  <si>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</si>
  <si>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</si>
  <si>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</si>
  <si>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</si>
  <si>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</si>
  <si>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</si>
  <si>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</si>
  <si>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</si>
  <si>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</si>
  <si>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</si>
  <si>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</si>
  <si>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</si>
  <si>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</si>
  <si>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</si>
  <si>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</si>
  <si>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</si>
  <si>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</si>
  <si>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</si>
  <si>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</si>
  <si>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</si>
  <si>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</si>
  <si>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</si>
  <si>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</si>
  <si>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</si>
  <si>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</si>
  <si>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</si>
  <si>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</si>
  <si>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農業集落排水事業会計</t>
  </si>
  <si>
    <t>下水道事業会計</t>
  </si>
  <si>
    <t>介護保険特別会計</t>
  </si>
  <si>
    <t>国民健康保険特別会計</t>
  </si>
  <si>
    <t>後期高齢者医療特別会計</t>
  </si>
  <si>
    <t>その他会計（赤字）</t>
  </si>
  <si>
    <t>その他会計（黒字）</t>
  </si>
  <si>
    <t>-</t>
    <phoneticPr fontId="2"/>
  </si>
  <si>
    <t>-</t>
    <phoneticPr fontId="2"/>
  </si>
  <si>
    <t>弘前地区消防事務組合・一般会計</t>
    <rPh sb="0" eb="2">
      <t>ヒロサキ</t>
    </rPh>
    <rPh sb="2" eb="4">
      <t>チク</t>
    </rPh>
    <rPh sb="4" eb="6">
      <t>ショウボウ</t>
    </rPh>
    <rPh sb="6" eb="8">
      <t>ジム</t>
    </rPh>
    <rPh sb="8" eb="10">
      <t>クミアイ</t>
    </rPh>
    <rPh sb="11" eb="13">
      <t>イッパン</t>
    </rPh>
    <rPh sb="13" eb="15">
      <t>カイケイ</t>
    </rPh>
    <phoneticPr fontId="5"/>
  </si>
  <si>
    <t>南黒地方福祉事務組合・一般会計</t>
    <rPh sb="11" eb="13">
      <t>イッパン</t>
    </rPh>
    <rPh sb="13" eb="15">
      <t>カイケイ</t>
    </rPh>
    <phoneticPr fontId="5"/>
  </si>
  <si>
    <t>黒石地区清掃施設組合・一般会計</t>
    <rPh sb="11" eb="13">
      <t>イッパン</t>
    </rPh>
    <rPh sb="13" eb="15">
      <t>カイケイ</t>
    </rPh>
    <phoneticPr fontId="5"/>
  </si>
  <si>
    <t>弘前地区環境整備事務組合・一般会計</t>
    <rPh sb="13" eb="15">
      <t>イッパン</t>
    </rPh>
    <rPh sb="15" eb="17">
      <t>カイケイ</t>
    </rPh>
    <phoneticPr fontId="5"/>
  </si>
  <si>
    <t>青森県市町村総合事務組合・一般会計</t>
    <rPh sb="0" eb="3">
      <t>アオモリケン</t>
    </rPh>
    <rPh sb="3" eb="6">
      <t>シチョウソン</t>
    </rPh>
    <rPh sb="6" eb="8">
      <t>ソウゴウ</t>
    </rPh>
    <rPh sb="8" eb="10">
      <t>ジム</t>
    </rPh>
    <rPh sb="10" eb="12">
      <t>クミアイ</t>
    </rPh>
    <rPh sb="13" eb="15">
      <t>イッパン</t>
    </rPh>
    <rPh sb="15" eb="17">
      <t>カイケイ</t>
    </rPh>
    <phoneticPr fontId="5"/>
  </si>
  <si>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5"/>
  </si>
  <si>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</si>
  <si>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津軽広域連合・一般会計</t>
    <rPh sb="0" eb="2">
      <t>ツガル</t>
    </rPh>
    <rPh sb="2" eb="4">
      <t>コウイキ</t>
    </rPh>
    <rPh sb="4" eb="6">
      <t>レンゴウ</t>
    </rPh>
    <rPh sb="7" eb="9">
      <t>イッパン</t>
    </rPh>
    <rPh sb="9" eb="11">
      <t>カイケイ</t>
    </rPh>
    <phoneticPr fontId="5"/>
  </si>
  <si>
    <t>青森県市町村職員退職手当組合・一般会計</t>
    <rPh sb="0" eb="3">
      <t>アオモリケン</t>
    </rPh>
    <rPh sb="3" eb="6">
      <t>シチョウソン</t>
    </rPh>
    <rPh sb="6" eb="8">
      <t>ショクイン</t>
    </rPh>
    <rPh sb="8" eb="10">
      <t>タイショク</t>
    </rPh>
    <rPh sb="10" eb="12">
      <t>テアテ</t>
    </rPh>
    <rPh sb="12" eb="14">
      <t>クミアイ</t>
    </rPh>
    <rPh sb="15" eb="17">
      <t>イッパン</t>
    </rPh>
    <rPh sb="17" eb="19">
      <t>カイケイ</t>
    </rPh>
    <phoneticPr fontId="5"/>
  </si>
  <si>
    <t>青森県交通災害共済組合・交通災害共済事業会計</t>
    <rPh sb="0" eb="3">
      <t>アオモリケン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5"/>
  </si>
  <si>
    <t>津軽広域水道企業団（津軽事業部）水道事業会計</t>
    <rPh sb="0" eb="2">
      <t>ツガル</t>
    </rPh>
    <rPh sb="2" eb="4">
      <t>コウイキ</t>
    </rPh>
    <rPh sb="4" eb="6">
      <t>スイドウ</t>
    </rPh>
    <rPh sb="6" eb="8">
      <t>キギョウ</t>
    </rPh>
    <rPh sb="8" eb="9">
      <t>ダン</t>
    </rPh>
    <rPh sb="10" eb="12">
      <t>ツガル</t>
    </rPh>
    <rPh sb="12" eb="14">
      <t>ジギョウ</t>
    </rPh>
    <rPh sb="14" eb="15">
      <t>ブ</t>
    </rPh>
    <rPh sb="16" eb="18">
      <t>スイドウ</t>
    </rPh>
    <rPh sb="18" eb="20">
      <t>ジギョウ</t>
    </rPh>
    <rPh sb="20" eb="22">
      <t>カイケイ</t>
    </rPh>
    <phoneticPr fontId="5"/>
  </si>
  <si>
    <t>法適用企業</t>
    <rPh sb="0" eb="3">
      <t>ホウテキヨウ</t>
    </rPh>
    <rPh sb="3" eb="5">
      <t>キギョウ</t>
    </rPh>
    <phoneticPr fontId="2"/>
  </si>
  <si>
    <t>◯</t>
    <phoneticPr fontId="5"/>
  </si>
  <si>
    <t>藤崎町土地開発公社</t>
    <rPh sb="0" eb="2">
      <t>フジサキ</t>
    </rPh>
    <rPh sb="2" eb="3">
      <t>マチ</t>
    </rPh>
    <rPh sb="3" eb="5">
      <t>トチ</t>
    </rPh>
    <rPh sb="5" eb="7">
      <t>カイハツ</t>
    </rPh>
    <rPh sb="7" eb="9">
      <t>コウシャ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</si>
</sst>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102412</c:v>
                </c:pt>
                <c:pt idx="1">
                  <c:v>106194</c:v>
                </c:pt>
                <c:pt idx="2">
                  <c:v>90833</c:v>
                </c:pt>
                <c:pt idx="3">
                  <c:v>79181</c:v>
                </c:pt>
                <c:pt idx="4">
                  <c:v>118124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127373</c:v>
                </c:pt>
                <c:pt idx="1">
                  <c:v>61722</c:v>
                </c:pt>
                <c:pt idx="2">
                  <c:v>28027</c:v>
                </c:pt>
                <c:pt idx="3">
                  <c:v>67951</c:v>
                </c:pt>
                <c:pt idx="4">
                  <c:v>221598</c:v>
                </c:pt>
              </c:numCache>
            </c:numRef>
          </c:val>
          <c:smooth val="0"/>
        </c:ser>
        <c:dLbls>
          <c:showLegendKey val="0"/>
          <c:showVal val="0"/>
          <c:showCatName val="0"/>
          <c:showSerName val="0"/>
          <c:showPercent val="0"/>
          <c:showBubbleSize val="0"/>
        </c:dLbls>
        <c:marker val="1"/>
        <c:smooth val="0"/>
        <c:axId val="193532848"/>
        <c:axId val="193533240"/>
      </c:lineChart>
      <c:catAx>
        <c:axId val="193532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3533240"/>
        <c:crosses val="autoZero"/>
        <c:auto val="1"/>
        <c:lblAlgn val="ctr"/>
        <c:lblOffset val="100"/>
        <c:tickLblSkip val="1"/>
        <c:tickMarkSkip val="1"/>
        <c:noMultiLvlLbl val="0"/>
      </c:catAx>
      <c:valAx>
        <c:axId val="19353324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3532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2.62</c:v>
                </c:pt>
                <c:pt idx="1">
                  <c:v>3.64</c:v>
                </c:pt>
                <c:pt idx="2">
                  <c:v>3.84</c:v>
                </c:pt>
                <c:pt idx="3">
                  <c:v>3.26</c:v>
                </c:pt>
                <c:pt idx="4">
                  <c:v>2.81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10.72</c:v>
                </c:pt>
                <c:pt idx="1">
                  <c:v>13.29</c:v>
                </c:pt>
                <c:pt idx="2">
                  <c:v>19.91</c:v>
                </c:pt>
                <c:pt idx="3">
                  <c:v>23.51</c:v>
                </c:pt>
                <c:pt idx="4">
                  <c:v>25.5</c:v>
                </c:pt>
              </c:numCache>
            </c:numRef>
          </c:val>
        </c:ser>
        <c:dLbls>
          <c:showLegendKey val="0"/>
          <c:showVal val="0"/>
          <c:showCatName val="0"/>
          <c:showSerName val="0"/>
          <c:showPercent val="0"/>
          <c:showBubbleSize val="0"/>
        </c:dLbls>
        <c:gapWidth val="250"/>
        <c:overlap val="100"/>
        <c:axId val="429858752"/>
        <c:axId val="429859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2.21</c:v>
                </c:pt>
                <c:pt idx="1">
                  <c:v>2.34</c:v>
                </c:pt>
                <c:pt idx="2">
                  <c:v>4.2300000000000004</c:v>
                </c:pt>
                <c:pt idx="3">
                  <c:v>0.42</c:v>
                </c:pt>
                <c:pt idx="4">
                  <c:v>1.38</c:v>
                </c:pt>
              </c:numCache>
            </c:numRef>
          </c:val>
          <c:smooth val="0"/>
        </c:ser>
        <c:dLbls>
          <c:showLegendKey val="0"/>
          <c:showVal val="0"/>
          <c:showCatName val="0"/>
          <c:showSerName val="0"/>
          <c:showPercent val="0"/>
          <c:showBubbleSize val="0"/>
        </c:dLbls>
        <c:marker val="1"/>
        <c:smooth val="0"/>
        <c:axId val="429858752"/>
        <c:axId val="429859144"/>
      </c:lineChart>
      <c:catAx>
        <c:axId val="42985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9859144"/>
        <c:crosses val="autoZero"/>
        <c:auto val="1"/>
        <c:lblAlgn val="ctr"/>
        <c:lblOffset val="100"/>
        <c:tickLblSkip val="1"/>
        <c:tickMarkSkip val="1"/>
        <c:noMultiLvlLbl val="0"/>
      </c:catAx>
      <c:valAx>
        <c:axId val="429859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858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0.06</c:v>
                </c:pt>
                <c:pt idx="2">
                  <c:v>#N/A</c:v>
                </c:pt>
                <c:pt idx="3">
                  <c:v>0.01</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0.05</c:v>
                </c:pt>
                <c:pt idx="4">
                  <c:v>#N/A</c:v>
                </c:pt>
                <c:pt idx="5">
                  <c:v>0.04</c:v>
                </c:pt>
                <c:pt idx="6">
                  <c:v>#N/A</c:v>
                </c:pt>
                <c:pt idx="7">
                  <c:v>0.09</c:v>
                </c:pt>
                <c:pt idx="8">
                  <c:v>#N/A</c:v>
                </c:pt>
                <c:pt idx="9">
                  <c:v>0.01</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0.47</c:v>
                </c:pt>
                <c:pt idx="2">
                  <c:v>#N/A</c:v>
                </c:pt>
                <c:pt idx="3">
                  <c:v>0.75</c:v>
                </c:pt>
                <c:pt idx="4">
                  <c:v>#N/A</c:v>
                </c:pt>
                <c:pt idx="5">
                  <c:v>1.55</c:v>
                </c:pt>
                <c:pt idx="6">
                  <c:v>#N/A</c:v>
                </c:pt>
                <c:pt idx="7">
                  <c:v>1.06</c:v>
                </c:pt>
                <c:pt idx="8">
                  <c:v>#N/A</c:v>
                </c:pt>
                <c:pt idx="9">
                  <c:v>0.37</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0.72</c:v>
                </c:pt>
                <c:pt idx="2">
                  <c:v>#N/A</c:v>
                </c:pt>
                <c:pt idx="3">
                  <c:v>0.09</c:v>
                </c:pt>
                <c:pt idx="4">
                  <c:v>#N/A</c:v>
                </c:pt>
                <c:pt idx="5">
                  <c:v>0.05</c:v>
                </c:pt>
                <c:pt idx="6">
                  <c:v>#N/A</c:v>
                </c:pt>
                <c:pt idx="7">
                  <c:v>0.79</c:v>
                </c:pt>
                <c:pt idx="8">
                  <c:v>#N/A</c:v>
                </c:pt>
                <c:pt idx="9">
                  <c:v>0.41</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0.51</c:v>
                </c:pt>
                <c:pt idx="2">
                  <c:v>#N/A</c:v>
                </c:pt>
                <c:pt idx="3">
                  <c:v>0.48</c:v>
                </c:pt>
                <c:pt idx="4">
                  <c:v>#N/A</c:v>
                </c:pt>
                <c:pt idx="5">
                  <c:v>0.43</c:v>
                </c:pt>
                <c:pt idx="6">
                  <c:v>#N/A</c:v>
                </c:pt>
                <c:pt idx="7">
                  <c:v>0.54</c:v>
                </c:pt>
                <c:pt idx="8">
                  <c:v>#N/A</c:v>
                </c:pt>
                <c:pt idx="9">
                  <c:v>0.73</c:v>
                </c:pt>
              </c:numCache>
            </c:numRef>
          </c:val>
        </c:ser>
        <c:ser>
          <c:idx val="7"/>
          <c:order val="7"/>
          <c:tx>
            <c:strRef>
              <c:f>データシート!$A$34</c:f>
              <c:strCache>
                <c:ptCount val="1"/>
                <c:pt idx="0">
                  <c:v>農業集落排水事業会計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0.25</c:v>
                </c:pt>
                <c:pt idx="2">
                  <c:v>#N/A</c:v>
                </c:pt>
                <c:pt idx="3">
                  <c:v>0.56999999999999995</c:v>
                </c:pt>
                <c:pt idx="4">
                  <c:v>#N/A</c:v>
                </c:pt>
                <c:pt idx="5">
                  <c:v>0.77</c:v>
                </c:pt>
                <c:pt idx="6">
                  <c:v>#N/A</c:v>
                </c:pt>
                <c:pt idx="7">
                  <c:v>0.78</c:v>
                </c:pt>
                <c:pt idx="8">
                  <c:v>#N/A</c:v>
                </c:pt>
                <c:pt idx="9">
                  <c:v>0.86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2.62</c:v>
                </c:pt>
                <c:pt idx="2">
                  <c:v>#N/A</c:v>
                </c:pt>
                <c:pt idx="3">
                  <c:v>3.64</c:v>
                </c:pt>
                <c:pt idx="4">
                  <c:v>#N/A</c:v>
                </c:pt>
                <c:pt idx="5">
                  <c:v>3.84</c:v>
                </c:pt>
                <c:pt idx="6">
                  <c:v>#N/A</c:v>
                </c:pt>
                <c:pt idx="7">
                  <c:v>3.26</c:v>
                </c:pt>
                <c:pt idx="8">
                  <c:v>#N/A</c:v>
                </c:pt>
                <c:pt idx="9">
                  <c:v>2.81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2.21</c:v>
                </c:pt>
                <c:pt idx="2">
                  <c:v>#N/A</c:v>
                </c:pt>
                <c:pt idx="3">
                  <c:v>1.86</c:v>
                </c:pt>
                <c:pt idx="4">
                  <c:v>#N/A</c:v>
                </c:pt>
                <c:pt idx="5">
                  <c:v>1.86</c:v>
                </c:pt>
                <c:pt idx="6">
                  <c:v>#N/A</c:v>
                </c:pt>
                <c:pt idx="7">
                  <c:v>2.3199999999999998</c:v>
                </c:pt>
                <c:pt idx="8">
                  <c:v>#N/A</c:v>
                </c:pt>
                <c:pt idx="9">
                  <c:v>2.89</c:v>
                </c:pt>
              </c:numCache>
            </c:numRef>
          </c:val>
        </c:ser>
        <c:dLbls>
          <c:showLegendKey val="0"/>
          <c:showVal val="0"/>
          <c:showCatName val="0"/>
          <c:showSerName val="0"/>
          <c:showPercent val="0"/>
          <c:showBubbleSize val="0"/>
        </c:dLbls>
        <c:gapWidth val="150"/>
        <c:overlap val="100"/>
        <c:axId val="429859928"/>
        <c:axId val="429860320"/>
      </c:barChart>
      <c:catAx>
        <c:axId val="429859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9860320"/>
        <c:crosses val="autoZero"/>
        <c:auto val="1"/>
        <c:lblAlgn val="ctr"/>
        <c:lblOffset val="100"/>
        <c:tickLblSkip val="1"/>
        <c:tickMarkSkip val="1"/>
        <c:noMultiLvlLbl val="0"/>
      </c:catAx>
      <c:valAx>
        <c:axId val="429860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859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859</c:v>
                </c:pt>
                <c:pt idx="5">
                  <c:v>900</c:v>
                </c:pt>
                <c:pt idx="8">
                  <c:v>926</c:v>
                </c:pt>
                <c:pt idx="11">
                  <c:v>978</c:v>
                </c:pt>
                <c:pt idx="14">
                  <c:v>1011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22</c:v>
                </c:pt>
                <c:pt idx="3">
                  <c:v>16</c:v>
                </c:pt>
                <c:pt idx="6">
                  <c:v>16</c:v>
                </c:pt>
                <c:pt idx="9">
                  <c:v>16</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37</c:v>
                </c:pt>
                <c:pt idx="3">
                  <c:v>34</c:v>
                </c:pt>
                <c:pt idx="6">
                  <c:v>33</c:v>
                </c:pt>
                <c:pt idx="9">
                  <c:v>30</c:v>
                </c:pt>
                <c:pt idx="12">
                  <c:v>30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322</c:v>
                </c:pt>
                <c:pt idx="3">
                  <c:v>298</c:v>
                </c:pt>
                <c:pt idx="6">
                  <c:v>280</c:v>
                </c:pt>
                <c:pt idx="9">
                  <c:v>287</c:v>
                </c:pt>
                <c:pt idx="12">
                  <c:v>296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1225</c:v>
                </c:pt>
                <c:pt idx="3">
                  <c:v>1268</c:v>
                </c:pt>
                <c:pt idx="6">
                  <c:v>1261</c:v>
                </c:pt>
                <c:pt idx="9">
                  <c:v>1202</c:v>
                </c:pt>
                <c:pt idx="12">
                  <c:v>1249</c:v>
                </c:pt>
              </c:numCache>
            </c:numRef>
          </c:val>
        </c:ser>
        <c:dLbls>
          <c:showLegendKey val="0"/>
          <c:showVal val="0"/>
          <c:showCatName val="0"/>
          <c:showSerName val="0"/>
          <c:showPercent val="0"/>
          <c:showBubbleSize val="0"/>
        </c:dLbls>
        <c:gapWidth val="100"/>
        <c:overlap val="100"/>
        <c:axId val="429861104"/>
        <c:axId val="433474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748</c:v>
                </c:pt>
                <c:pt idx="2">
                  <c:v>#N/A</c:v>
                </c:pt>
                <c:pt idx="3">
                  <c:v>#N/A</c:v>
                </c:pt>
                <c:pt idx="4">
                  <c:v>716</c:v>
                </c:pt>
                <c:pt idx="5">
                  <c:v>#N/A</c:v>
                </c:pt>
                <c:pt idx="6">
                  <c:v>#N/A</c:v>
                </c:pt>
                <c:pt idx="7">
                  <c:v>664</c:v>
                </c:pt>
                <c:pt idx="8">
                  <c:v>#N/A</c:v>
                </c:pt>
                <c:pt idx="9">
                  <c:v>#N/A</c:v>
                </c:pt>
                <c:pt idx="10">
                  <c:v>557</c:v>
                </c:pt>
                <c:pt idx="11">
                  <c:v>#N/A</c:v>
                </c:pt>
                <c:pt idx="12">
                  <c:v>#N/A</c:v>
                </c:pt>
                <c:pt idx="13">
                  <c:v>579</c:v>
                </c:pt>
                <c:pt idx="14">
                  <c:v>#N/A</c:v>
                </c:pt>
              </c:numCache>
            </c:numRef>
          </c:val>
          <c:smooth val="0"/>
        </c:ser>
        <c:dLbls>
          <c:showLegendKey val="0"/>
          <c:showVal val="0"/>
          <c:showCatName val="0"/>
          <c:showSerName val="0"/>
          <c:showPercent val="0"/>
          <c:showBubbleSize val="0"/>
        </c:dLbls>
        <c:marker val="1"/>
        <c:smooth val="0"/>
        <c:axId val="429861104"/>
        <c:axId val="433474176"/>
      </c:lineChart>
      <c:catAx>
        <c:axId val="42986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3474176"/>
        <c:crosses val="autoZero"/>
        <c:auto val="1"/>
        <c:lblAlgn val="ctr"/>
        <c:lblOffset val="100"/>
        <c:tickLblSkip val="1"/>
        <c:tickMarkSkip val="1"/>
        <c:noMultiLvlLbl val="0"/>
      </c:catAx>
      <c:valAx>
        <c:axId val="433474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861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11489</c:v>
                </c:pt>
                <c:pt idx="5">
                  <c:v>11506</c:v>
                </c:pt>
                <c:pt idx="8">
                  <c:v>11301</c:v>
                </c:pt>
                <c:pt idx="11">
                  <c:v>12141</c:v>
                </c:pt>
                <c:pt idx="14">
                  <c:v>11835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584</c:v>
                </c:pt>
                <c:pt idx="5">
                  <c:v>500</c:v>
                </c:pt>
                <c:pt idx="8">
                  <c:v>416</c:v>
                </c:pt>
                <c:pt idx="11">
                  <c:v>354</c:v>
                </c:pt>
                <c:pt idx="14">
                  <c:v>398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618</c:v>
                </c:pt>
                <c:pt idx="5">
                  <c:v>814</c:v>
                </c:pt>
                <c:pt idx="8">
                  <c:v>1193</c:v>
                </c:pt>
                <c:pt idx="11">
                  <c:v>1532</c:v>
                </c:pt>
                <c:pt idx="14">
                  <c:v>1739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1985</c:v>
                </c:pt>
                <c:pt idx="3">
                  <c:v>1801</c:v>
                </c:pt>
                <c:pt idx="6">
                  <c:v>1692</c:v>
                </c:pt>
                <c:pt idx="9">
                  <c:v>1544</c:v>
                </c:pt>
                <c:pt idx="12">
                  <c:v>1399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228</c:v>
                </c:pt>
                <c:pt idx="3">
                  <c:v>197</c:v>
                </c:pt>
                <c:pt idx="6">
                  <c:v>172</c:v>
                </c:pt>
                <c:pt idx="9">
                  <c:v>145</c:v>
                </c:pt>
                <c:pt idx="12">
                  <c:v>146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6258</c:v>
                </c:pt>
                <c:pt idx="3">
                  <c:v>5453</c:v>
                </c:pt>
                <c:pt idx="6">
                  <c:v>4920</c:v>
                </c:pt>
                <c:pt idx="9">
                  <c:v>4546</c:v>
                </c:pt>
                <c:pt idx="12">
                  <c:v>4318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150</c:v>
                </c:pt>
                <c:pt idx="3">
                  <c:v>132</c:v>
                </c:pt>
                <c:pt idx="6">
                  <c:v>114</c:v>
                </c:pt>
                <c:pt idx="9">
                  <c:v>96</c:v>
                </c:pt>
                <c:pt idx="12">
                  <c:v>81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12795</c:v>
                </c:pt>
                <c:pt idx="3">
                  <c:v>12615</c:v>
                </c:pt>
                <c:pt idx="6">
                  <c:v>12020</c:v>
                </c:pt>
                <c:pt idx="9">
                  <c:v>11987</c:v>
                </c:pt>
                <c:pt idx="12">
                  <c:v>12814</c:v>
                </c:pt>
              </c:numCache>
            </c:numRef>
          </c:val>
        </c:ser>
        <c:dLbls>
          <c:showLegendKey val="0"/>
          <c:showVal val="0"/>
          <c:showCatName val="0"/>
          <c:showSerName val="0"/>
          <c:showPercent val="0"/>
          <c:showBubbleSize val="0"/>
        </c:dLbls>
        <c:gapWidth val="100"/>
        <c:overlap val="100"/>
        <c:axId val="433475352"/>
        <c:axId val="433475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8723</c:v>
                </c:pt>
                <c:pt idx="2">
                  <c:v>#N/A</c:v>
                </c:pt>
                <c:pt idx="3">
                  <c:v>#N/A</c:v>
                </c:pt>
                <c:pt idx="4">
                  <c:v>7377</c:v>
                </c:pt>
                <c:pt idx="5">
                  <c:v>#N/A</c:v>
                </c:pt>
                <c:pt idx="6">
                  <c:v>#N/A</c:v>
                </c:pt>
                <c:pt idx="7">
                  <c:v>6009</c:v>
                </c:pt>
                <c:pt idx="8">
                  <c:v>#N/A</c:v>
                </c:pt>
                <c:pt idx="9">
                  <c:v>#N/A</c:v>
                </c:pt>
                <c:pt idx="10">
                  <c:v>4290</c:v>
                </c:pt>
                <c:pt idx="11">
                  <c:v>#N/A</c:v>
                </c:pt>
                <c:pt idx="12">
                  <c:v>#N/A</c:v>
                </c:pt>
                <c:pt idx="13">
                  <c:v>4786</c:v>
                </c:pt>
                <c:pt idx="14">
                  <c:v>#N/A</c:v>
                </c:pt>
              </c:numCache>
            </c:numRef>
          </c:val>
          <c:smooth val="0"/>
        </c:ser>
        <c:dLbls>
          <c:showLegendKey val="0"/>
          <c:showVal val="0"/>
          <c:showCatName val="0"/>
          <c:showSerName val="0"/>
          <c:showPercent val="0"/>
          <c:showBubbleSize val="0"/>
        </c:dLbls>
        <c:marker val="1"/>
        <c:smooth val="0"/>
        <c:axId val="433475352"/>
        <c:axId val="433475744"/>
      </c:lineChart>
      <c:catAx>
        <c:axId val="433475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3475744"/>
        <c:crosses val="autoZero"/>
        <c:auto val="1"/>
        <c:lblAlgn val="ctr"/>
        <c:lblOffset val="100"/>
        <c:tickLblSkip val="1"/>
        <c:tickMarkSkip val="1"/>
        <c:noMultiLvlLbl val="0"/>
      </c:catAx>
      <c:valAx>
        <c:axId val="433475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475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青森県藤崎町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15,724
15,709
37.26
10,597,758
10,401,074
143,558
5,108,605
12,814,072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114.5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・少子高齢化や人口の減少に加え、町内に中心となる産業が少ないこと、並びに長引く景気低迷による個人・法人関係の減収等により、財政力指数は、</a:t>
          </a:r>
          <a:r>
            <a:rPr lang="en-US" sz="1100" b="0" i="0" baseline="0">
              <a:solidFill>
                <a:schemeClr val="dk1"/>
              </a:solidFill>
              <a:latin typeface="+mn-lt"/>
              <a:ea typeface="+mn-ea"/>
              <a:cs typeface="+mn-cs"/>
            </a:rPr>
            <a:t>0.26</a:t>
          </a:r>
          <a:r>
            <a:rPr lang="ja-JP" altLang="en-US" sz="1100" b="0" i="0" baseline="0">
              <a:solidFill>
                <a:schemeClr val="dk1"/>
              </a:solidFill>
              <a:latin typeface="+mn-lt"/>
              <a:ea typeface="+mn-ea"/>
              <a:cs typeface="+mn-cs"/>
            </a:rPr>
            <a:t>と全国の類似団体平均を下回っている。</a:t>
          </a:r>
          <a:endParaRPr lang="ja-JP" altLang="en-US" sz="1100">
            <a:solidFill>
              <a:schemeClr val="dk1"/>
            </a:solidFill>
            <a:latin typeface="+mn-lt"/>
            <a:ea typeface="+mn-ea"/>
            <a:cs typeface="+mn-cs"/>
          </a:endParaRPr>
        </a:p>
        <a:p>
          <a:pPr rtl="0"/>
          <a:r>
            <a:rPr lang="ja-JP" altLang="en-US" sz="1100" b="0" i="0" baseline="0">
              <a:solidFill>
                <a:schemeClr val="dk1"/>
              </a:solidFill>
              <a:latin typeface="+mn-lt"/>
              <a:ea typeface="+mn-ea"/>
              <a:cs typeface="+mn-cs"/>
            </a:rPr>
            <a:t>　今後は、退職者不補充等による職員数の削減による人件費の削減、補助費の見直し等により、行政の効率化に努め、財政の健全化を図りつつ、町総合計画プランに沿った施策の重点化に努め、活力あるまちづくりを展開する。</a:t>
          </a:r>
          <a:endParaRPr lang="ja-JP" altLang="en-US"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154517</xdr:rowOff>
    </xdr:to>
    <xdr:cxnSp macro="">
      <xdr:nvCxnSpPr>
        <xdr:cNvPr id="63" name="直線コネクタ 62"/>
        <xdr:cNvCxnSpPr/>
      </xdr:nvCxnSpPr>
      <xdr:spPr>
        <a:xfrm flipV="1">
          <a:off x="4953000" y="6180667"/>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8" name="直線コネクタ 67"/>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44</xdr:row>
      <xdr:rowOff>4233</xdr:rowOff>
    </xdr:to>
    <xdr:cxnSp macro="">
      <xdr:nvCxnSpPr>
        <xdr:cNvPr id="71" name="直線コネクタ 70"/>
        <xdr:cNvCxnSpPr/>
      </xdr:nvCxnSpPr>
      <xdr:spPr>
        <a:xfrm>
          <a:off x="3225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2" name="フローチャート :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3" name="テキスト ボックス 72"/>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135467</xdr:rowOff>
    </xdr:to>
    <xdr:cxnSp macro="">
      <xdr:nvCxnSpPr>
        <xdr:cNvPr id="74" name="直線コネクタ 73"/>
        <xdr:cNvCxnSpPr/>
      </xdr:nvCxnSpPr>
      <xdr:spPr>
        <a:xfrm>
          <a:off x="2336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95250</xdr:rowOff>
    </xdr:to>
    <xdr:cxnSp macro="">
      <xdr:nvCxnSpPr>
        <xdr:cNvPr id="77" name="直線コネクタ 76"/>
        <xdr:cNvCxnSpPr/>
      </xdr:nvCxnSpPr>
      <xdr:spPr>
        <a:xfrm>
          <a:off x="1447800" y="73871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8" name="フローチャート : 判断 77"/>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79" name="テキスト ボックス 78"/>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80" name="フローチャート : 判断 79"/>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81" name="テキスト ボックス 80"/>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7" name="円/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88"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9" name="円/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1" name="円/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5" name="円/楕円 94"/>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6" name="テキスト ボックス 95"/>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・平成２５年度の経常収支比率は前年度と比較すると</a:t>
          </a:r>
          <a:r>
            <a:rPr lang="en-US" sz="1100" b="0" i="0" baseline="0">
              <a:solidFill>
                <a:schemeClr val="dk1"/>
              </a:solidFill>
              <a:latin typeface="+mn-lt"/>
              <a:ea typeface="+mn-ea"/>
              <a:cs typeface="+mn-cs"/>
            </a:rPr>
            <a:t>0.</a:t>
          </a:r>
          <a:r>
            <a:rPr lang="en-US" altLang="ja-JP" sz="1100" b="0" i="0" baseline="0">
              <a:solidFill>
                <a:schemeClr val="dk1"/>
              </a:solidFill>
              <a:latin typeface="+mn-lt"/>
              <a:ea typeface="+mn-ea"/>
              <a:cs typeface="+mn-cs"/>
            </a:rPr>
            <a:t>8</a:t>
          </a:r>
          <a:r>
            <a:rPr lang="ja-JP" altLang="en-US" sz="1100" b="0" i="0" baseline="0">
              <a:solidFill>
                <a:schemeClr val="dk1"/>
              </a:solidFill>
              <a:latin typeface="+mn-lt"/>
              <a:ea typeface="+mn-ea"/>
              <a:cs typeface="+mn-cs"/>
            </a:rPr>
            <a:t>ポイント増の</a:t>
          </a:r>
          <a:r>
            <a:rPr lang="en-US" sz="1100" b="0" i="0" baseline="0">
              <a:solidFill>
                <a:schemeClr val="dk1"/>
              </a:solidFill>
              <a:latin typeface="+mn-lt"/>
              <a:ea typeface="+mn-ea"/>
              <a:cs typeface="+mn-cs"/>
            </a:rPr>
            <a:t>84</a:t>
          </a:r>
          <a:r>
            <a:rPr lang="ja-JP" altLang="en-US"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8</a:t>
          </a:r>
          <a:r>
            <a:rPr lang="ja-JP" altLang="en-US" sz="1100" b="0" i="0" baseline="0">
              <a:solidFill>
                <a:schemeClr val="dk1"/>
              </a:solidFill>
              <a:latin typeface="+mn-lt"/>
              <a:ea typeface="+mn-ea"/>
              <a:cs typeface="+mn-cs"/>
            </a:rPr>
            <a:t>％となった。</a:t>
          </a:r>
          <a:endParaRPr lang="ja-JP" altLang="en-US" sz="1100">
            <a:solidFill>
              <a:schemeClr val="dk1"/>
            </a:solidFill>
            <a:latin typeface="+mn-lt"/>
            <a:ea typeface="+mn-ea"/>
            <a:cs typeface="+mn-cs"/>
          </a:endParaRPr>
        </a:p>
        <a:p>
          <a:r>
            <a:rPr lang="ja-JP" altLang="en-US" sz="1100">
              <a:solidFill>
                <a:schemeClr val="dk1"/>
              </a:solidFill>
              <a:latin typeface="+mn-lt"/>
              <a:ea typeface="+mn-ea"/>
              <a:cs typeface="+mn-cs"/>
            </a:rPr>
            <a:t>その主な要因としては、歳入では、一般財源になる臨時財政対策債の減（前年度△</a:t>
          </a:r>
          <a:r>
            <a:rPr lang="en-US" sz="1100">
              <a:solidFill>
                <a:schemeClr val="dk1"/>
              </a:solidFill>
              <a:latin typeface="+mn-lt"/>
              <a:ea typeface="+mn-ea"/>
              <a:cs typeface="+mn-cs"/>
            </a:rPr>
            <a:t>21,800</a:t>
          </a:r>
          <a:r>
            <a:rPr lang="ja-JP" altLang="en-US" sz="1100">
              <a:solidFill>
                <a:schemeClr val="dk1"/>
              </a:solidFill>
              <a:latin typeface="+mn-lt"/>
              <a:ea typeface="+mn-ea"/>
              <a:cs typeface="+mn-cs"/>
            </a:rPr>
            <a:t>千円）が大きく、歳出では、公債費の元利償還金の増の為である。</a:t>
          </a:r>
          <a:endParaRPr lang="ja-JP" sz="1400"/>
        </a:p>
        <a:p>
          <a:pPr rtl="0"/>
          <a:r>
            <a:rPr lang="ja-JP" altLang="en-US" sz="1100" b="0" i="0" baseline="0">
              <a:solidFill>
                <a:schemeClr val="dk1"/>
              </a:solidFill>
              <a:latin typeface="+mn-lt"/>
              <a:ea typeface="+mn-ea"/>
              <a:cs typeface="+mn-cs"/>
            </a:rPr>
            <a:t>　 今後は、公債費を抑制するための繰上償還及びこれまでの行財政改革を継続して義務的経費の削減に努める。</a:t>
          </a:r>
          <a:endParaRPr lang="ja-JP" altLang="en-US"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47474</xdr:rowOff>
    </xdr:from>
    <xdr:to>
      <xdr:col>7</xdr:col>
      <xdr:colOff>152400</xdr:colOff>
      <xdr:row>67</xdr:row>
      <xdr:rowOff>54731</xdr:rowOff>
    </xdr:to>
    <xdr:cxnSp macro="">
      <xdr:nvCxnSpPr>
        <xdr:cNvPr id="128" name="直線コネクタ 127"/>
        <xdr:cNvCxnSpPr/>
      </xdr:nvCxnSpPr>
      <xdr:spPr>
        <a:xfrm flipV="1">
          <a:off x="4953000" y="10163024"/>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26808</xdr:rowOff>
    </xdr:from>
    <xdr:ext cx="762000" cy="259045"/>
    <xdr:sp macro="" textlink="">
      <xdr:nvSpPr>
        <xdr:cNvPr id="129" name="財政構造の弾力性最小値テキスト"/>
        <xdr:cNvSpPr txBox="1"/>
      </xdr:nvSpPr>
      <xdr:spPr>
        <a:xfrm>
          <a:off x="5041900" y="1151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7</xdr:col>
      <xdr:colOff>63500</xdr:colOff>
      <xdr:row>67</xdr:row>
      <xdr:rowOff>54731</xdr:rowOff>
    </xdr:from>
    <xdr:to>
      <xdr:col>7</xdr:col>
      <xdr:colOff>241300</xdr:colOff>
      <xdr:row>67</xdr:row>
      <xdr:rowOff>54731</xdr:rowOff>
    </xdr:to>
    <xdr:cxnSp macro="">
      <xdr:nvCxnSpPr>
        <xdr:cNvPr id="130" name="直線コネクタ 129"/>
        <xdr:cNvCxnSpPr/>
      </xdr:nvCxnSpPr>
      <xdr:spPr>
        <a:xfrm>
          <a:off x="4864100" y="1154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133851</xdr:rowOff>
    </xdr:from>
    <xdr:ext cx="762000" cy="259045"/>
    <xdr:sp macro="" textlink="">
      <xdr:nvSpPr>
        <xdr:cNvPr id="131" name="財政構造の弾力性最大値テキスト"/>
        <xdr:cNvSpPr txBox="1"/>
      </xdr:nvSpPr>
      <xdr:spPr>
        <a:xfrm>
          <a:off x="5041900" y="990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59</xdr:row>
      <xdr:rowOff>47474</xdr:rowOff>
    </xdr:from>
    <xdr:to>
      <xdr:col>7</xdr:col>
      <xdr:colOff>241300</xdr:colOff>
      <xdr:row>59</xdr:row>
      <xdr:rowOff>47474</xdr:rowOff>
    </xdr:to>
    <xdr:cxnSp macro="">
      <xdr:nvCxnSpPr>
        <xdr:cNvPr id="132" name="直線コネクタ 131"/>
        <xdr:cNvCxnSpPr/>
      </xdr:nvCxnSpPr>
      <xdr:spPr>
        <a:xfrm>
          <a:off x="4864100" y="1016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164193</xdr:rowOff>
    </xdr:from>
    <xdr:to>
      <xdr:col>7</xdr:col>
      <xdr:colOff>152400</xdr:colOff>
      <xdr:row>62</xdr:row>
      <xdr:rowOff>84667</xdr:rowOff>
    </xdr:to>
    <xdr:cxnSp macro="">
      <xdr:nvCxnSpPr>
        <xdr:cNvPr id="133" name="直線コネクタ 132"/>
        <xdr:cNvCxnSpPr/>
      </xdr:nvCxnSpPr>
      <xdr:spPr>
        <a:xfrm>
          <a:off x="4114800" y="10622643"/>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97868</xdr:rowOff>
    </xdr:from>
    <xdr:ext cx="762000" cy="259045"/>
    <xdr:sp macro="" textlink="">
      <xdr:nvSpPr>
        <xdr:cNvPr id="134" name="財政構造の弾力性平均値テキスト"/>
        <xdr:cNvSpPr txBox="1"/>
      </xdr:nvSpPr>
      <xdr:spPr>
        <a:xfrm>
          <a:off x="5041900" y="1072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125791</xdr:rowOff>
    </xdr:from>
    <xdr:to>
      <xdr:col>7</xdr:col>
      <xdr:colOff>203200</xdr:colOff>
      <xdr:row>63</xdr:row>
      <xdr:rowOff>55941</xdr:rowOff>
    </xdr:to>
    <xdr:sp macro="" textlink="">
      <xdr:nvSpPr>
        <xdr:cNvPr id="135" name="フローチャート : 判断 134"/>
        <xdr:cNvSpPr/>
      </xdr:nvSpPr>
      <xdr:spPr>
        <a:xfrm>
          <a:off x="4902200" y="1075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129722</xdr:rowOff>
    </xdr:from>
    <xdr:to>
      <xdr:col>6</xdr:col>
      <xdr:colOff>0</xdr:colOff>
      <xdr:row>61</xdr:row>
      <xdr:rowOff>164193</xdr:rowOff>
    </xdr:to>
    <xdr:cxnSp macro="">
      <xdr:nvCxnSpPr>
        <xdr:cNvPr id="136" name="直線コネクタ 135"/>
        <xdr:cNvCxnSpPr/>
      </xdr:nvCxnSpPr>
      <xdr:spPr>
        <a:xfrm>
          <a:off x="3225800" y="105881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91319</xdr:rowOff>
    </xdr:from>
    <xdr:to>
      <xdr:col>6</xdr:col>
      <xdr:colOff>50800</xdr:colOff>
      <xdr:row>63</xdr:row>
      <xdr:rowOff>21469</xdr:rowOff>
    </xdr:to>
    <xdr:sp macro="" textlink="">
      <xdr:nvSpPr>
        <xdr:cNvPr id="137" name="フローチャート : 判断 136"/>
        <xdr:cNvSpPr/>
      </xdr:nvSpPr>
      <xdr:spPr>
        <a:xfrm>
          <a:off x="40640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6246</xdr:rowOff>
    </xdr:from>
    <xdr:ext cx="736600" cy="259045"/>
    <xdr:sp macro="" textlink="">
      <xdr:nvSpPr>
        <xdr:cNvPr id="138" name="テキスト ボックス 137"/>
        <xdr:cNvSpPr txBox="1"/>
      </xdr:nvSpPr>
      <xdr:spPr>
        <a:xfrm>
          <a:off x="3733800" y="1080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129722</xdr:rowOff>
    </xdr:from>
    <xdr:to>
      <xdr:col>4</xdr:col>
      <xdr:colOff>482600</xdr:colOff>
      <xdr:row>61</xdr:row>
      <xdr:rowOff>164193</xdr:rowOff>
    </xdr:to>
    <xdr:cxnSp macro="">
      <xdr:nvCxnSpPr>
        <xdr:cNvPr id="139" name="直線コネクタ 138"/>
        <xdr:cNvCxnSpPr/>
      </xdr:nvCxnSpPr>
      <xdr:spPr>
        <a:xfrm flipV="1">
          <a:off x="2336800" y="105881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137281</xdr:rowOff>
    </xdr:from>
    <xdr:to>
      <xdr:col>4</xdr:col>
      <xdr:colOff>533400</xdr:colOff>
      <xdr:row>63</xdr:row>
      <xdr:rowOff>67431</xdr:rowOff>
    </xdr:to>
    <xdr:sp macro="" textlink="">
      <xdr:nvSpPr>
        <xdr:cNvPr id="140" name="フローチャート : 判断 139"/>
        <xdr:cNvSpPr/>
      </xdr:nvSpPr>
      <xdr:spPr>
        <a:xfrm>
          <a:off x="3175000" y="107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52208</xdr:rowOff>
    </xdr:from>
    <xdr:ext cx="762000" cy="259045"/>
    <xdr:sp macro="" textlink="">
      <xdr:nvSpPr>
        <xdr:cNvPr id="141" name="テキスト ボックス 140"/>
        <xdr:cNvSpPr txBox="1"/>
      </xdr:nvSpPr>
      <xdr:spPr>
        <a:xfrm>
          <a:off x="2844800" y="1085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164193</xdr:rowOff>
    </xdr:from>
    <xdr:to>
      <xdr:col>3</xdr:col>
      <xdr:colOff>279400</xdr:colOff>
      <xdr:row>66</xdr:row>
      <xdr:rowOff>30843</xdr:rowOff>
    </xdr:to>
    <xdr:cxnSp macro="">
      <xdr:nvCxnSpPr>
        <xdr:cNvPr id="142" name="直線コネクタ 141"/>
        <xdr:cNvCxnSpPr/>
      </xdr:nvCxnSpPr>
      <xdr:spPr>
        <a:xfrm flipV="1">
          <a:off x="1447800" y="10622643"/>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21469</xdr:rowOff>
    </xdr:from>
    <xdr:to>
      <xdr:col>3</xdr:col>
      <xdr:colOff>330200</xdr:colOff>
      <xdr:row>61</xdr:row>
      <xdr:rowOff>123069</xdr:rowOff>
    </xdr:to>
    <xdr:sp macro="" textlink="">
      <xdr:nvSpPr>
        <xdr:cNvPr id="143" name="フローチャート : 判断 142"/>
        <xdr:cNvSpPr/>
      </xdr:nvSpPr>
      <xdr:spPr>
        <a:xfrm>
          <a:off x="2286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133246</xdr:rowOff>
    </xdr:from>
    <xdr:ext cx="762000" cy="259045"/>
    <xdr:sp macro="" textlink="">
      <xdr:nvSpPr>
        <xdr:cNvPr id="144" name="テキスト ボックス 143"/>
        <xdr:cNvSpPr txBox="1"/>
      </xdr:nvSpPr>
      <xdr:spPr>
        <a:xfrm>
          <a:off x="1955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69245</xdr:rowOff>
    </xdr:from>
    <xdr:to>
      <xdr:col>2</xdr:col>
      <xdr:colOff>127000</xdr:colOff>
      <xdr:row>63</xdr:row>
      <xdr:rowOff>170845</xdr:rowOff>
    </xdr:to>
    <xdr:sp macro="" textlink="">
      <xdr:nvSpPr>
        <xdr:cNvPr id="145" name="フローチャート : 判断 144"/>
        <xdr:cNvSpPr/>
      </xdr:nvSpPr>
      <xdr:spPr>
        <a:xfrm>
          <a:off x="1397000" y="1087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9572</xdr:rowOff>
    </xdr:from>
    <xdr:ext cx="762000" cy="259045"/>
    <xdr:sp macro="" textlink="">
      <xdr:nvSpPr>
        <xdr:cNvPr id="146" name="テキスト ボックス 145"/>
        <xdr:cNvSpPr txBox="1"/>
      </xdr:nvSpPr>
      <xdr:spPr>
        <a:xfrm>
          <a:off x="1066800" y="1063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33867</xdr:rowOff>
    </xdr:from>
    <xdr:to>
      <xdr:col>7</xdr:col>
      <xdr:colOff>203200</xdr:colOff>
      <xdr:row>62</xdr:row>
      <xdr:rowOff>135467</xdr:rowOff>
    </xdr:to>
    <xdr:sp macro="" textlink="">
      <xdr:nvSpPr>
        <xdr:cNvPr id="152" name="円/楕円 151"/>
        <xdr:cNvSpPr/>
      </xdr:nvSpPr>
      <xdr:spPr>
        <a:xfrm>
          <a:off x="49022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50394</xdr:rowOff>
    </xdr:from>
    <xdr:ext cx="762000" cy="259045"/>
    <xdr:sp macro="" textlink="">
      <xdr:nvSpPr>
        <xdr:cNvPr id="153" name="財政構造の弾力性該当値テキスト"/>
        <xdr:cNvSpPr txBox="1"/>
      </xdr:nvSpPr>
      <xdr:spPr>
        <a:xfrm>
          <a:off x="50419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113393</xdr:rowOff>
    </xdr:from>
    <xdr:to>
      <xdr:col>6</xdr:col>
      <xdr:colOff>50800</xdr:colOff>
      <xdr:row>62</xdr:row>
      <xdr:rowOff>43543</xdr:rowOff>
    </xdr:to>
    <xdr:sp macro="" textlink="">
      <xdr:nvSpPr>
        <xdr:cNvPr id="154" name="円/楕円 153"/>
        <xdr:cNvSpPr/>
      </xdr:nvSpPr>
      <xdr:spPr>
        <a:xfrm>
          <a:off x="4064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53720</xdr:rowOff>
    </xdr:from>
    <xdr:ext cx="736600" cy="259045"/>
    <xdr:sp macro="" textlink="">
      <xdr:nvSpPr>
        <xdr:cNvPr id="155" name="テキスト ボックス 154"/>
        <xdr:cNvSpPr txBox="1"/>
      </xdr:nvSpPr>
      <xdr:spPr>
        <a:xfrm>
          <a:off x="3733800" y="1034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78922</xdr:rowOff>
    </xdr:from>
    <xdr:to>
      <xdr:col>4</xdr:col>
      <xdr:colOff>533400</xdr:colOff>
      <xdr:row>62</xdr:row>
      <xdr:rowOff>9072</xdr:rowOff>
    </xdr:to>
    <xdr:sp macro="" textlink="">
      <xdr:nvSpPr>
        <xdr:cNvPr id="156" name="円/楕円 155"/>
        <xdr:cNvSpPr/>
      </xdr:nvSpPr>
      <xdr:spPr>
        <a:xfrm>
          <a:off x="3175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57" name="テキスト ボックス 156"/>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113393</xdr:rowOff>
    </xdr:from>
    <xdr:to>
      <xdr:col>3</xdr:col>
      <xdr:colOff>330200</xdr:colOff>
      <xdr:row>62</xdr:row>
      <xdr:rowOff>43543</xdr:rowOff>
    </xdr:to>
    <xdr:sp macro="" textlink="">
      <xdr:nvSpPr>
        <xdr:cNvPr id="158" name="円/楕円 157"/>
        <xdr:cNvSpPr/>
      </xdr:nvSpPr>
      <xdr:spPr>
        <a:xfrm>
          <a:off x="2286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28320</xdr:rowOff>
    </xdr:from>
    <xdr:ext cx="762000" cy="259045"/>
    <xdr:sp macro="" textlink="">
      <xdr:nvSpPr>
        <xdr:cNvPr id="159" name="テキスト ボックス 158"/>
        <xdr:cNvSpPr txBox="1"/>
      </xdr:nvSpPr>
      <xdr:spPr>
        <a:xfrm>
          <a:off x="19558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151493</xdr:rowOff>
    </xdr:from>
    <xdr:to>
      <xdr:col>2</xdr:col>
      <xdr:colOff>127000</xdr:colOff>
      <xdr:row>66</xdr:row>
      <xdr:rowOff>81643</xdr:rowOff>
    </xdr:to>
    <xdr:sp macro="" textlink="">
      <xdr:nvSpPr>
        <xdr:cNvPr id="160" name="円/楕円 159"/>
        <xdr:cNvSpPr/>
      </xdr:nvSpPr>
      <xdr:spPr>
        <a:xfrm>
          <a:off x="13970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66420</xdr:rowOff>
    </xdr:from>
    <xdr:ext cx="762000" cy="259045"/>
    <xdr:sp macro="" textlink="">
      <xdr:nvSpPr>
        <xdr:cNvPr id="161" name="テキスト ボックス 160"/>
        <xdr:cNvSpPr txBox="1"/>
      </xdr:nvSpPr>
      <xdr:spPr>
        <a:xfrm>
          <a:off x="1066800" y="1138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[129,145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latin typeface="+mn-lt"/>
              <a:ea typeface="+mn-ea"/>
              <a:cs typeface="+mn-cs"/>
            </a:rPr>
            <a:t>・人件費及び物件費等の合計額の人口１人当たりの金額が類似団体平均を下回っているのは、主に人件費が要因となっている。これは、新規採用の抑制による職員数の減により、人件費が前年度より</a:t>
          </a:r>
          <a:r>
            <a:rPr lang="en-US" altLang="ja-JP" sz="1100" b="0" i="0" baseline="0">
              <a:solidFill>
                <a:schemeClr val="dk1"/>
              </a:solidFill>
              <a:latin typeface="+mn-lt"/>
              <a:ea typeface="+mn-ea"/>
              <a:cs typeface="+mn-cs"/>
            </a:rPr>
            <a:t>71</a:t>
          </a:r>
          <a:r>
            <a:rPr lang="en-US" sz="1100" b="0" i="0" baseline="0">
              <a:solidFill>
                <a:schemeClr val="dk1"/>
              </a:solidFill>
              <a:latin typeface="+mn-lt"/>
              <a:ea typeface="+mn-ea"/>
              <a:cs typeface="+mn-cs"/>
            </a:rPr>
            <a:t>,609</a:t>
          </a:r>
          <a:r>
            <a:rPr lang="ja-JP" altLang="en-US" sz="1100" b="0" i="0" baseline="0">
              <a:solidFill>
                <a:schemeClr val="dk1"/>
              </a:solidFill>
              <a:latin typeface="+mn-lt"/>
              <a:ea typeface="+mn-ea"/>
              <a:cs typeface="+mn-cs"/>
            </a:rPr>
            <a:t>千円減額となったことが大きく、今後も継続して新規採用の抑制を図り、人件費及び物件費等の削減に努める。</a:t>
          </a:r>
          <a:endParaRPr lang="ja-JP" altLang="en-US" sz="11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80407</xdr:rowOff>
    </xdr:from>
    <xdr:to>
      <xdr:col>7</xdr:col>
      <xdr:colOff>152400</xdr:colOff>
      <xdr:row>90</xdr:row>
      <xdr:rowOff>1484</xdr:rowOff>
    </xdr:to>
    <xdr:cxnSp macro="">
      <xdr:nvCxnSpPr>
        <xdr:cNvPr id="191" name="直線コネクタ 190"/>
        <xdr:cNvCxnSpPr/>
      </xdr:nvCxnSpPr>
      <xdr:spPr>
        <a:xfrm flipV="1">
          <a:off x="4953000" y="13796407"/>
          <a:ext cx="0" cy="1635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145011</xdr:rowOff>
    </xdr:from>
    <xdr:ext cx="762000" cy="259045"/>
    <xdr:sp macro="" textlink="">
      <xdr:nvSpPr>
        <xdr:cNvPr id="192" name="人件費・物件費等の状況最小値テキスト"/>
        <xdr:cNvSpPr txBox="1"/>
      </xdr:nvSpPr>
      <xdr:spPr>
        <a:xfrm>
          <a:off x="5041900" y="1540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505,632</a:t>
          </a:r>
          <a:endParaRPr kumimoji="1" lang="ja-JP" altLang="en-US" sz="1000" b="1">
            <a:latin typeface="ＭＳ Ｐゴシック"/>
          </a:endParaRPr>
        </a:p>
      </xdr:txBody>
    </xdr:sp>
    <xdr:clientData/>
  </xdr:oneCellAnchor>
  <xdr:twoCellAnchor>
    <xdr:from>
      <xdr:col>7</xdr:col>
      <xdr:colOff>63500</xdr:colOff>
      <xdr:row>90</xdr:row>
      <xdr:rowOff>1484</xdr:rowOff>
    </xdr:from>
    <xdr:to>
      <xdr:col>7</xdr:col>
      <xdr:colOff>241300</xdr:colOff>
      <xdr:row>90</xdr:row>
      <xdr:rowOff>1484</xdr:rowOff>
    </xdr:to>
    <xdr:cxnSp macro="">
      <xdr:nvCxnSpPr>
        <xdr:cNvPr id="193" name="直線コネクタ 192"/>
        <xdr:cNvCxnSpPr/>
      </xdr:nvCxnSpPr>
      <xdr:spPr>
        <a:xfrm>
          <a:off x="4864100" y="1543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166784</xdr:rowOff>
    </xdr:from>
    <xdr:ext cx="762000" cy="259045"/>
    <xdr:sp macro="" textlink="">
      <xdr:nvSpPr>
        <xdr:cNvPr id="194" name="人件費・物件費等の状況最大値テキスト"/>
        <xdr:cNvSpPr txBox="1"/>
      </xdr:nvSpPr>
      <xdr:spPr>
        <a:xfrm>
          <a:off x="5041900" y="1353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98,941</a:t>
          </a:r>
          <a:endParaRPr kumimoji="1" lang="ja-JP" altLang="en-US" sz="1000" b="1">
            <a:latin typeface="ＭＳ Ｐゴシック"/>
          </a:endParaRPr>
        </a:p>
      </xdr:txBody>
    </xdr:sp>
    <xdr:clientData/>
  </xdr:oneCellAnchor>
  <xdr:twoCellAnchor>
    <xdr:from>
      <xdr:col>7</xdr:col>
      <xdr:colOff>63500</xdr:colOff>
      <xdr:row>80</xdr:row>
      <xdr:rowOff>80407</xdr:rowOff>
    </xdr:from>
    <xdr:to>
      <xdr:col>7</xdr:col>
      <xdr:colOff>241300</xdr:colOff>
      <xdr:row>80</xdr:row>
      <xdr:rowOff>80407</xdr:rowOff>
    </xdr:to>
    <xdr:cxnSp macro="">
      <xdr:nvCxnSpPr>
        <xdr:cNvPr id="195" name="直線コネクタ 194"/>
        <xdr:cNvCxnSpPr/>
      </xdr:nvCxnSpPr>
      <xdr:spPr>
        <a:xfrm>
          <a:off x="4864100" y="1379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30428</xdr:rowOff>
    </xdr:from>
    <xdr:to>
      <xdr:col>7</xdr:col>
      <xdr:colOff>152400</xdr:colOff>
      <xdr:row>81</xdr:row>
      <xdr:rowOff>47441</xdr:rowOff>
    </xdr:to>
    <xdr:cxnSp macro="">
      <xdr:nvCxnSpPr>
        <xdr:cNvPr id="196" name="直線コネクタ 195"/>
        <xdr:cNvCxnSpPr/>
      </xdr:nvCxnSpPr>
      <xdr:spPr>
        <a:xfrm flipV="1">
          <a:off x="4114800" y="13917878"/>
          <a:ext cx="838200" cy="1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107146</xdr:rowOff>
    </xdr:from>
    <xdr:ext cx="762000" cy="259045"/>
    <xdr:sp macro="" textlink="">
      <xdr:nvSpPr>
        <xdr:cNvPr id="197" name="人件費・物件費等の状況平均値テキスト"/>
        <xdr:cNvSpPr txBox="1"/>
      </xdr:nvSpPr>
      <xdr:spPr>
        <a:xfrm>
          <a:off x="5041900" y="1399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135069</xdr:rowOff>
    </xdr:from>
    <xdr:to>
      <xdr:col>7</xdr:col>
      <xdr:colOff>203200</xdr:colOff>
      <xdr:row>82</xdr:row>
      <xdr:rowOff>65219</xdr:rowOff>
    </xdr:to>
    <xdr:sp macro="" textlink="">
      <xdr:nvSpPr>
        <xdr:cNvPr id="198" name="フローチャート : 判断 197"/>
        <xdr:cNvSpPr/>
      </xdr:nvSpPr>
      <xdr:spPr>
        <a:xfrm>
          <a:off x="4902200" y="1402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40788</xdr:rowOff>
    </xdr:from>
    <xdr:to>
      <xdr:col>6</xdr:col>
      <xdr:colOff>0</xdr:colOff>
      <xdr:row>81</xdr:row>
      <xdr:rowOff>47441</xdr:rowOff>
    </xdr:to>
    <xdr:cxnSp macro="">
      <xdr:nvCxnSpPr>
        <xdr:cNvPr id="199" name="直線コネクタ 198"/>
        <xdr:cNvCxnSpPr/>
      </xdr:nvCxnSpPr>
      <xdr:spPr>
        <a:xfrm>
          <a:off x="3225800" y="13928238"/>
          <a:ext cx="889000" cy="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131474</xdr:rowOff>
    </xdr:from>
    <xdr:to>
      <xdr:col>6</xdr:col>
      <xdr:colOff>50800</xdr:colOff>
      <xdr:row>82</xdr:row>
      <xdr:rowOff>61624</xdr:rowOff>
    </xdr:to>
    <xdr:sp macro="" textlink="">
      <xdr:nvSpPr>
        <xdr:cNvPr id="200" name="フローチャート : 判断 199"/>
        <xdr:cNvSpPr/>
      </xdr:nvSpPr>
      <xdr:spPr>
        <a:xfrm>
          <a:off x="4064000" y="1401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46401</xdr:rowOff>
    </xdr:from>
    <xdr:ext cx="736600" cy="259045"/>
    <xdr:sp macro="" textlink="">
      <xdr:nvSpPr>
        <xdr:cNvPr id="201" name="テキスト ボックス 200"/>
        <xdr:cNvSpPr txBox="1"/>
      </xdr:nvSpPr>
      <xdr:spPr>
        <a:xfrm>
          <a:off x="3733800" y="1410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40788</xdr:rowOff>
    </xdr:from>
    <xdr:to>
      <xdr:col>4</xdr:col>
      <xdr:colOff>482600</xdr:colOff>
      <xdr:row>81</xdr:row>
      <xdr:rowOff>53299</xdr:rowOff>
    </xdr:to>
    <xdr:cxnSp macro="">
      <xdr:nvCxnSpPr>
        <xdr:cNvPr id="202" name="直線コネクタ 201"/>
        <xdr:cNvCxnSpPr/>
      </xdr:nvCxnSpPr>
      <xdr:spPr>
        <a:xfrm flipV="1">
          <a:off x="2336800" y="13928238"/>
          <a:ext cx="889000" cy="1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5099</xdr:rowOff>
    </xdr:from>
    <xdr:to>
      <xdr:col>4</xdr:col>
      <xdr:colOff>533400</xdr:colOff>
      <xdr:row>82</xdr:row>
      <xdr:rowOff>106699</xdr:rowOff>
    </xdr:to>
    <xdr:sp macro="" textlink="">
      <xdr:nvSpPr>
        <xdr:cNvPr id="203" name="フローチャート : 判断 202"/>
        <xdr:cNvSpPr/>
      </xdr:nvSpPr>
      <xdr:spPr>
        <a:xfrm>
          <a:off x="3175000" y="1406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91476</xdr:rowOff>
    </xdr:from>
    <xdr:ext cx="762000" cy="259045"/>
    <xdr:sp macro="" textlink="">
      <xdr:nvSpPr>
        <xdr:cNvPr id="204" name="テキスト ボックス 203"/>
        <xdr:cNvSpPr txBox="1"/>
      </xdr:nvSpPr>
      <xdr:spPr>
        <a:xfrm>
          <a:off x="2844800" y="1415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53299</xdr:rowOff>
    </xdr:from>
    <xdr:to>
      <xdr:col>3</xdr:col>
      <xdr:colOff>279400</xdr:colOff>
      <xdr:row>81</xdr:row>
      <xdr:rowOff>55363</xdr:rowOff>
    </xdr:to>
    <xdr:cxnSp macro="">
      <xdr:nvCxnSpPr>
        <xdr:cNvPr id="205" name="直線コネクタ 204"/>
        <xdr:cNvCxnSpPr/>
      </xdr:nvCxnSpPr>
      <xdr:spPr>
        <a:xfrm flipV="1">
          <a:off x="1447800" y="13940749"/>
          <a:ext cx="889000" cy="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101629</xdr:rowOff>
    </xdr:from>
    <xdr:to>
      <xdr:col>3</xdr:col>
      <xdr:colOff>330200</xdr:colOff>
      <xdr:row>82</xdr:row>
      <xdr:rowOff>31779</xdr:rowOff>
    </xdr:to>
    <xdr:sp macro="" textlink="">
      <xdr:nvSpPr>
        <xdr:cNvPr id="206" name="フローチャート : 判断 205"/>
        <xdr:cNvSpPr/>
      </xdr:nvSpPr>
      <xdr:spPr>
        <a:xfrm>
          <a:off x="2286000" y="1398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16556</xdr:rowOff>
    </xdr:from>
    <xdr:ext cx="762000" cy="259045"/>
    <xdr:sp macro="" textlink="">
      <xdr:nvSpPr>
        <xdr:cNvPr id="207" name="テキスト ボックス 206"/>
        <xdr:cNvSpPr txBox="1"/>
      </xdr:nvSpPr>
      <xdr:spPr>
        <a:xfrm>
          <a:off x="1955800" y="1407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159,481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91937</xdr:rowOff>
    </xdr:from>
    <xdr:to>
      <xdr:col>2</xdr:col>
      <xdr:colOff>127000</xdr:colOff>
      <xdr:row>82</xdr:row>
      <xdr:rowOff>22087</xdr:rowOff>
    </xdr:to>
    <xdr:sp macro="" textlink="">
      <xdr:nvSpPr>
        <xdr:cNvPr id="208" name="フローチャート : 判断 207"/>
        <xdr:cNvSpPr/>
      </xdr:nvSpPr>
      <xdr:spPr>
        <a:xfrm>
          <a:off x="1397000" y="1397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6864</xdr:rowOff>
    </xdr:from>
    <xdr:ext cx="762000" cy="259045"/>
    <xdr:sp macro="" textlink="">
      <xdr:nvSpPr>
        <xdr:cNvPr id="209" name="テキスト ボックス 208"/>
        <xdr:cNvSpPr txBox="1"/>
      </xdr:nvSpPr>
      <xdr:spPr>
        <a:xfrm>
          <a:off x="1066800" y="1406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151078</xdr:rowOff>
    </xdr:from>
    <xdr:to>
      <xdr:col>7</xdr:col>
      <xdr:colOff>203200</xdr:colOff>
      <xdr:row>81</xdr:row>
      <xdr:rowOff>81228</xdr:rowOff>
    </xdr:to>
    <xdr:sp macro="" textlink="">
      <xdr:nvSpPr>
        <xdr:cNvPr id="215" name="円/楕円 214"/>
        <xdr:cNvSpPr/>
      </xdr:nvSpPr>
      <xdr:spPr>
        <a:xfrm>
          <a:off x="4902200" y="1386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72355</xdr:rowOff>
    </xdr:from>
    <xdr:ext cx="762000" cy="259045"/>
    <xdr:sp macro="" textlink="">
      <xdr:nvSpPr>
        <xdr:cNvPr id="216" name="人件費・物件費等の状況該当値テキスト"/>
        <xdr:cNvSpPr txBox="1"/>
      </xdr:nvSpPr>
      <xdr:spPr>
        <a:xfrm>
          <a:off x="5041900" y="13788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129,145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168091</xdr:rowOff>
    </xdr:from>
    <xdr:to>
      <xdr:col>6</xdr:col>
      <xdr:colOff>50800</xdr:colOff>
      <xdr:row>81</xdr:row>
      <xdr:rowOff>98241</xdr:rowOff>
    </xdr:to>
    <xdr:sp macro="" textlink="">
      <xdr:nvSpPr>
        <xdr:cNvPr id="217" name="円/楕円 216"/>
        <xdr:cNvSpPr/>
      </xdr:nvSpPr>
      <xdr:spPr>
        <a:xfrm>
          <a:off x="4064000" y="1388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108418</xdr:rowOff>
    </xdr:from>
    <xdr:ext cx="736600" cy="259045"/>
    <xdr:sp macro="" textlink="">
      <xdr:nvSpPr>
        <xdr:cNvPr id="218" name="テキスト ボックス 217"/>
        <xdr:cNvSpPr txBox="1"/>
      </xdr:nvSpPr>
      <xdr:spPr>
        <a:xfrm>
          <a:off x="3733800" y="1365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133,375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161438</xdr:rowOff>
    </xdr:from>
    <xdr:to>
      <xdr:col>4</xdr:col>
      <xdr:colOff>533400</xdr:colOff>
      <xdr:row>81</xdr:row>
      <xdr:rowOff>91588</xdr:rowOff>
    </xdr:to>
    <xdr:sp macro="" textlink="">
      <xdr:nvSpPr>
        <xdr:cNvPr id="219" name="円/楕円 218"/>
        <xdr:cNvSpPr/>
      </xdr:nvSpPr>
      <xdr:spPr>
        <a:xfrm>
          <a:off x="3175000" y="1387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101765</xdr:rowOff>
    </xdr:from>
    <xdr:ext cx="762000" cy="259045"/>
    <xdr:sp macro="" textlink="">
      <xdr:nvSpPr>
        <xdr:cNvPr id="220" name="テキスト ボックス 219"/>
        <xdr:cNvSpPr txBox="1"/>
      </xdr:nvSpPr>
      <xdr:spPr>
        <a:xfrm>
          <a:off x="2844800" y="1364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131,721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2499</xdr:rowOff>
    </xdr:from>
    <xdr:to>
      <xdr:col>3</xdr:col>
      <xdr:colOff>330200</xdr:colOff>
      <xdr:row>81</xdr:row>
      <xdr:rowOff>104099</xdr:rowOff>
    </xdr:to>
    <xdr:sp macro="" textlink="">
      <xdr:nvSpPr>
        <xdr:cNvPr id="221" name="円/楕円 220"/>
        <xdr:cNvSpPr/>
      </xdr:nvSpPr>
      <xdr:spPr>
        <a:xfrm>
          <a:off x="2286000" y="1388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114276</xdr:rowOff>
    </xdr:from>
    <xdr:ext cx="762000" cy="259045"/>
    <xdr:sp macro="" textlink="">
      <xdr:nvSpPr>
        <xdr:cNvPr id="222" name="テキスト ボックス 221"/>
        <xdr:cNvSpPr txBox="1"/>
      </xdr:nvSpPr>
      <xdr:spPr>
        <a:xfrm>
          <a:off x="1955800" y="13658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134,832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4563</xdr:rowOff>
    </xdr:from>
    <xdr:to>
      <xdr:col>2</xdr:col>
      <xdr:colOff>127000</xdr:colOff>
      <xdr:row>81</xdr:row>
      <xdr:rowOff>106163</xdr:rowOff>
    </xdr:to>
    <xdr:sp macro="" textlink="">
      <xdr:nvSpPr>
        <xdr:cNvPr id="223" name="円/楕円 222"/>
        <xdr:cNvSpPr/>
      </xdr:nvSpPr>
      <xdr:spPr>
        <a:xfrm>
          <a:off x="1397000" y="1389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116340</xdr:rowOff>
    </xdr:from>
    <xdr:ext cx="762000" cy="259045"/>
    <xdr:sp macro="" textlink="">
      <xdr:nvSpPr>
        <xdr:cNvPr id="224" name="テキスト ボックス 223"/>
        <xdr:cNvSpPr txBox="1"/>
      </xdr:nvSpPr>
      <xdr:spPr>
        <a:xfrm>
          <a:off x="1066800" y="1366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135,345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latin typeface="+mn-lt"/>
              <a:ea typeface="+mn-ea"/>
              <a:cs typeface="+mn-cs"/>
            </a:rPr>
            <a:t>・　町村合併後の給与調整し、１年間の給与カットで一時的に下がった後も下降傾向にあり全国平均、全国町村平均及び類似団体平均よりも低い状況であるが、今後も継続して給与の適正化に努める。</a:t>
          </a:r>
          <a:endParaRPr lang="ja-JP" altLang="en-US"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87</xdr:row>
      <xdr:rowOff>56545</xdr:rowOff>
    </xdr:to>
    <xdr:cxnSp macro="">
      <xdr:nvCxnSpPr>
        <xdr:cNvPr id="255" name="直線コネクタ 254"/>
        <xdr:cNvCxnSpPr/>
      </xdr:nvCxnSpPr>
      <xdr:spPr>
        <a:xfrm flipV="1">
          <a:off x="17018000" y="13754705"/>
          <a:ext cx="0" cy="121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28622</xdr:rowOff>
    </xdr:from>
    <xdr:ext cx="762000" cy="259045"/>
    <xdr:sp macro="" textlink="">
      <xdr:nvSpPr>
        <xdr:cNvPr id="256" name="給与水準   （国との比較）最小値テキスト"/>
        <xdr:cNvSpPr txBox="1"/>
      </xdr:nvSpPr>
      <xdr:spPr>
        <a:xfrm>
          <a:off x="17106900" y="1494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24</xdr:col>
      <xdr:colOff>469900</xdr:colOff>
      <xdr:row>87</xdr:row>
      <xdr:rowOff>56545</xdr:rowOff>
    </xdr:from>
    <xdr:to>
      <xdr:col>24</xdr:col>
      <xdr:colOff>647700</xdr:colOff>
      <xdr:row>87</xdr:row>
      <xdr:rowOff>56545</xdr:rowOff>
    </xdr:to>
    <xdr:cxnSp macro="">
      <xdr:nvCxnSpPr>
        <xdr:cNvPr id="257" name="直線コネクタ 256"/>
        <xdr:cNvCxnSpPr/>
      </xdr:nvCxnSpPr>
      <xdr:spPr>
        <a:xfrm>
          <a:off x="16929100" y="1497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8"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9" name="直線コネクタ 258"/>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88</xdr:row>
      <xdr:rowOff>137886</xdr:rowOff>
    </xdr:to>
    <xdr:cxnSp macro="">
      <xdr:nvCxnSpPr>
        <xdr:cNvPr id="260" name="直線コネクタ 259"/>
        <xdr:cNvCxnSpPr/>
      </xdr:nvCxnSpPr>
      <xdr:spPr>
        <a:xfrm flipV="1">
          <a:off x="16179800" y="14283266"/>
          <a:ext cx="838200" cy="9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168625</xdr:rowOff>
    </xdr:from>
    <xdr:ext cx="762000" cy="259045"/>
    <xdr:sp macro="" textlink="">
      <xdr:nvSpPr>
        <xdr:cNvPr id="261" name="給与水準   （国との比較）平均値テキスト"/>
        <xdr:cNvSpPr txBox="1"/>
      </xdr:nvSpPr>
      <xdr:spPr>
        <a:xfrm>
          <a:off x="17106900" y="142275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62" name="フローチャート : 判断 261"/>
        <xdr:cNvSpPr/>
      </xdr:nvSpPr>
      <xdr:spPr>
        <a:xfrm>
          <a:off x="169672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114905</xdr:rowOff>
    </xdr:from>
    <xdr:to>
      <xdr:col>23</xdr:col>
      <xdr:colOff>406400</xdr:colOff>
      <xdr:row>88</xdr:row>
      <xdr:rowOff>137886</xdr:rowOff>
    </xdr:to>
    <xdr:cxnSp macro="">
      <xdr:nvCxnSpPr>
        <xdr:cNvPr id="263" name="直線コネクタ 262"/>
        <xdr:cNvCxnSpPr/>
      </xdr:nvCxnSpPr>
      <xdr:spPr>
        <a:xfrm>
          <a:off x="15290800" y="1520250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29634</xdr:rowOff>
    </xdr:from>
    <xdr:to>
      <xdr:col>23</xdr:col>
      <xdr:colOff>457200</xdr:colOff>
      <xdr:row>88</xdr:row>
      <xdr:rowOff>131234</xdr:rowOff>
    </xdr:to>
    <xdr:sp macro="" textlink="">
      <xdr:nvSpPr>
        <xdr:cNvPr id="264" name="フローチャート : 判断 263"/>
        <xdr:cNvSpPr/>
      </xdr:nvSpPr>
      <xdr:spPr>
        <a:xfrm>
          <a:off x="16129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141411</xdr:rowOff>
    </xdr:from>
    <xdr:ext cx="736600" cy="259045"/>
    <xdr:sp macro="" textlink="">
      <xdr:nvSpPr>
        <xdr:cNvPr id="265" name="テキスト ボックス 264"/>
        <xdr:cNvSpPr txBox="1"/>
      </xdr:nvSpPr>
      <xdr:spPr>
        <a:xfrm>
          <a:off x="15798800" y="14886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6955</xdr:rowOff>
    </xdr:from>
    <xdr:to>
      <xdr:col>22</xdr:col>
      <xdr:colOff>203200</xdr:colOff>
      <xdr:row>88</xdr:row>
      <xdr:rowOff>114905</xdr:rowOff>
    </xdr:to>
    <xdr:cxnSp macro="">
      <xdr:nvCxnSpPr>
        <xdr:cNvPr id="266" name="直線コネクタ 265"/>
        <xdr:cNvCxnSpPr/>
      </xdr:nvCxnSpPr>
      <xdr:spPr>
        <a:xfrm>
          <a:off x="14401800" y="14237305"/>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29634</xdr:rowOff>
    </xdr:from>
    <xdr:to>
      <xdr:col>22</xdr:col>
      <xdr:colOff>254000</xdr:colOff>
      <xdr:row>88</xdr:row>
      <xdr:rowOff>131234</xdr:rowOff>
    </xdr:to>
    <xdr:sp macro="" textlink="">
      <xdr:nvSpPr>
        <xdr:cNvPr id="267" name="フローチャート : 判断 266"/>
        <xdr:cNvSpPr/>
      </xdr:nvSpPr>
      <xdr:spPr>
        <a:xfrm>
          <a:off x="15240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141411</xdr:rowOff>
    </xdr:from>
    <xdr:ext cx="762000" cy="259045"/>
    <xdr:sp macro="" textlink="">
      <xdr:nvSpPr>
        <xdr:cNvPr id="268" name="テキスト ボックス 267"/>
        <xdr:cNvSpPr txBox="1"/>
      </xdr:nvSpPr>
      <xdr:spPr>
        <a:xfrm>
          <a:off x="14909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6955</xdr:rowOff>
    </xdr:from>
    <xdr:to>
      <xdr:col>21</xdr:col>
      <xdr:colOff>0</xdr:colOff>
      <xdr:row>83</xdr:row>
      <xdr:rowOff>133350</xdr:rowOff>
    </xdr:to>
    <xdr:cxnSp macro="">
      <xdr:nvCxnSpPr>
        <xdr:cNvPr id="269" name="直線コネクタ 268"/>
        <xdr:cNvCxnSpPr/>
      </xdr:nvCxnSpPr>
      <xdr:spPr>
        <a:xfrm flipV="1">
          <a:off x="13512800" y="14237305"/>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25098</xdr:rowOff>
    </xdr:from>
    <xdr:to>
      <xdr:col>21</xdr:col>
      <xdr:colOff>50800</xdr:colOff>
      <xdr:row>83</xdr:row>
      <xdr:rowOff>126698</xdr:rowOff>
    </xdr:to>
    <xdr:sp macro="" textlink="">
      <xdr:nvSpPr>
        <xdr:cNvPr id="270" name="フローチャート : 判断 269"/>
        <xdr:cNvSpPr/>
      </xdr:nvSpPr>
      <xdr:spPr>
        <a:xfrm>
          <a:off x="14351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111475</xdr:rowOff>
    </xdr:from>
    <xdr:ext cx="762000" cy="259045"/>
    <xdr:sp macro="" textlink="">
      <xdr:nvSpPr>
        <xdr:cNvPr id="271" name="テキスト ボックス 270"/>
        <xdr:cNvSpPr txBox="1"/>
      </xdr:nvSpPr>
      <xdr:spPr>
        <a:xfrm>
          <a:off x="14020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82550</xdr:rowOff>
    </xdr:from>
    <xdr:to>
      <xdr:col>19</xdr:col>
      <xdr:colOff>533400</xdr:colOff>
      <xdr:row>84</xdr:row>
      <xdr:rowOff>12700</xdr:rowOff>
    </xdr:to>
    <xdr:sp macro="" textlink="">
      <xdr:nvSpPr>
        <xdr:cNvPr id="272" name="フローチャート : 判断 271"/>
        <xdr:cNvSpPr/>
      </xdr:nvSpPr>
      <xdr:spPr>
        <a:xfrm>
          <a:off x="13462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22877</xdr:rowOff>
    </xdr:from>
    <xdr:ext cx="762000" cy="259045"/>
    <xdr:sp macro="" textlink="">
      <xdr:nvSpPr>
        <xdr:cNvPr id="273" name="テキスト ボックス 272"/>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79" name="円/楕円 278"/>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18643</xdr:rowOff>
    </xdr:from>
    <xdr:ext cx="762000" cy="259045"/>
    <xdr:sp macro="" textlink="">
      <xdr:nvSpPr>
        <xdr:cNvPr id="280"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87086</xdr:rowOff>
    </xdr:from>
    <xdr:to>
      <xdr:col>23</xdr:col>
      <xdr:colOff>457200</xdr:colOff>
      <xdr:row>89</xdr:row>
      <xdr:rowOff>17236</xdr:rowOff>
    </xdr:to>
    <xdr:sp macro="" textlink="">
      <xdr:nvSpPr>
        <xdr:cNvPr id="281" name="円/楕円 280"/>
        <xdr:cNvSpPr/>
      </xdr:nvSpPr>
      <xdr:spPr>
        <a:xfrm>
          <a:off x="16129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2013</xdr:rowOff>
    </xdr:from>
    <xdr:ext cx="736600" cy="259045"/>
    <xdr:sp macro="" textlink="">
      <xdr:nvSpPr>
        <xdr:cNvPr id="282" name="テキスト ボックス 281"/>
        <xdr:cNvSpPr txBox="1"/>
      </xdr:nvSpPr>
      <xdr:spPr>
        <a:xfrm>
          <a:off x="15798800" y="152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64105</xdr:rowOff>
    </xdr:from>
    <xdr:to>
      <xdr:col>22</xdr:col>
      <xdr:colOff>254000</xdr:colOff>
      <xdr:row>88</xdr:row>
      <xdr:rowOff>165705</xdr:rowOff>
    </xdr:to>
    <xdr:sp macro="" textlink="">
      <xdr:nvSpPr>
        <xdr:cNvPr id="283" name="円/楕円 282"/>
        <xdr:cNvSpPr/>
      </xdr:nvSpPr>
      <xdr:spPr>
        <a:xfrm>
          <a:off x="15240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150482</xdr:rowOff>
    </xdr:from>
    <xdr:ext cx="762000" cy="259045"/>
    <xdr:sp macro="" textlink="">
      <xdr:nvSpPr>
        <xdr:cNvPr id="284" name="テキスト ボックス 283"/>
        <xdr:cNvSpPr txBox="1"/>
      </xdr:nvSpPr>
      <xdr:spPr>
        <a:xfrm>
          <a:off x="14909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127605</xdr:rowOff>
    </xdr:from>
    <xdr:to>
      <xdr:col>21</xdr:col>
      <xdr:colOff>50800</xdr:colOff>
      <xdr:row>83</xdr:row>
      <xdr:rowOff>57755</xdr:rowOff>
    </xdr:to>
    <xdr:sp macro="" textlink="">
      <xdr:nvSpPr>
        <xdr:cNvPr id="285" name="円/楕円 284"/>
        <xdr:cNvSpPr/>
      </xdr:nvSpPr>
      <xdr:spPr>
        <a:xfrm>
          <a:off x="14351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67932</xdr:rowOff>
    </xdr:from>
    <xdr:ext cx="762000" cy="259045"/>
    <xdr:sp macro="" textlink="">
      <xdr:nvSpPr>
        <xdr:cNvPr id="286" name="テキスト ボックス 285"/>
        <xdr:cNvSpPr txBox="1"/>
      </xdr:nvSpPr>
      <xdr:spPr>
        <a:xfrm>
          <a:off x="14020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82550</xdr:rowOff>
    </xdr:from>
    <xdr:to>
      <xdr:col>19</xdr:col>
      <xdr:colOff>533400</xdr:colOff>
      <xdr:row>84</xdr:row>
      <xdr:rowOff>12700</xdr:rowOff>
    </xdr:to>
    <xdr:sp macro="" textlink="">
      <xdr:nvSpPr>
        <xdr:cNvPr id="287" name="円/楕円 286"/>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168927</xdr:rowOff>
    </xdr:from>
    <xdr:ext cx="762000" cy="259045"/>
    <xdr:sp macro="" textlink="">
      <xdr:nvSpPr>
        <xdr:cNvPr id="288" name="テキスト ボックス 287"/>
        <xdr:cNvSpPr txBox="1"/>
      </xdr:nvSpPr>
      <xdr:spPr>
        <a:xfrm>
          <a:off x="13131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90" name="テキスト ボックス 289"/>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1" name="テキスト ボックス 290"/>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latin typeface="+mn-lt"/>
              <a:ea typeface="+mn-ea"/>
              <a:cs typeface="+mn-cs"/>
            </a:rPr>
            <a:t>・集中改革プラン等、行財政改革の取り組みにより、技能職員の退職者不補充、機構改革、保育所の民営化などにより毎年職員数は減少していることにより、類似団体平均よりも下回っている。今後も、これまでの施策を継続しつつ、さらにアウトソーシングの活用などにより定員管理に努める。</a:t>
          </a:r>
          <a:endParaRPr lang="ja-JP" altLang="en-US"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5" name="直線コネクタ 304"/>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6" name="テキスト ボックス 305"/>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9" name="直線コネクタ 308"/>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10" name="テキスト ボックス 309"/>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3" name="直線コネクタ 312"/>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4" name="テキスト ボックス 313"/>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5" name="直線コネクタ 31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6" name="テキスト ボックス 31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7" name="直線コネクタ 316"/>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8" name="テキスト ボックス 317"/>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9" name="直線コネクタ 31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0" name="テキスト ボックス 31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66675</xdr:rowOff>
    </xdr:from>
    <xdr:to>
      <xdr:col>24</xdr:col>
      <xdr:colOff>558800</xdr:colOff>
      <xdr:row>66</xdr:row>
      <xdr:rowOff>170021</xdr:rowOff>
    </xdr:to>
    <xdr:cxnSp macro="">
      <xdr:nvCxnSpPr>
        <xdr:cNvPr id="322" name="直線コネクタ 321"/>
        <xdr:cNvCxnSpPr/>
      </xdr:nvCxnSpPr>
      <xdr:spPr>
        <a:xfrm flipV="1">
          <a:off x="17018000" y="10010775"/>
          <a:ext cx="0" cy="1474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142098</xdr:rowOff>
    </xdr:from>
    <xdr:ext cx="762000" cy="259045"/>
    <xdr:sp macro="" textlink="">
      <xdr:nvSpPr>
        <xdr:cNvPr id="323" name="定員管理の状況最小値テキスト"/>
        <xdr:cNvSpPr txBox="1"/>
      </xdr:nvSpPr>
      <xdr:spPr>
        <a:xfrm>
          <a:off x="17106900" y="1145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66</xdr:row>
      <xdr:rowOff>170021</xdr:rowOff>
    </xdr:from>
    <xdr:to>
      <xdr:col>24</xdr:col>
      <xdr:colOff>647700</xdr:colOff>
      <xdr:row>66</xdr:row>
      <xdr:rowOff>170021</xdr:rowOff>
    </xdr:to>
    <xdr:cxnSp macro="">
      <xdr:nvCxnSpPr>
        <xdr:cNvPr id="324" name="直線コネクタ 323"/>
        <xdr:cNvCxnSpPr/>
      </xdr:nvCxnSpPr>
      <xdr:spPr>
        <a:xfrm>
          <a:off x="16929100" y="1148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153052</xdr:rowOff>
    </xdr:from>
    <xdr:ext cx="762000" cy="259045"/>
    <xdr:sp macro="" textlink="">
      <xdr:nvSpPr>
        <xdr:cNvPr id="325" name="定員管理の状況最大値テキスト"/>
        <xdr:cNvSpPr txBox="1"/>
      </xdr:nvSpPr>
      <xdr:spPr>
        <a:xfrm>
          <a:off x="17106900" y="9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24</xdr:col>
      <xdr:colOff>469900</xdr:colOff>
      <xdr:row>58</xdr:row>
      <xdr:rowOff>66675</xdr:rowOff>
    </xdr:from>
    <xdr:to>
      <xdr:col>24</xdr:col>
      <xdr:colOff>647700</xdr:colOff>
      <xdr:row>58</xdr:row>
      <xdr:rowOff>66675</xdr:rowOff>
    </xdr:to>
    <xdr:cxnSp macro="">
      <xdr:nvCxnSpPr>
        <xdr:cNvPr id="326" name="直線コネクタ 325"/>
        <xdr:cNvCxnSpPr/>
      </xdr:nvCxnSpPr>
      <xdr:spPr>
        <a:xfrm>
          <a:off x="16929100" y="1001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71675</xdr:rowOff>
    </xdr:from>
    <xdr:to>
      <xdr:col>24</xdr:col>
      <xdr:colOff>558800</xdr:colOff>
      <xdr:row>59</xdr:row>
      <xdr:rowOff>77708</xdr:rowOff>
    </xdr:to>
    <xdr:cxnSp macro="">
      <xdr:nvCxnSpPr>
        <xdr:cNvPr id="327" name="直線コネクタ 326"/>
        <xdr:cNvCxnSpPr/>
      </xdr:nvCxnSpPr>
      <xdr:spPr>
        <a:xfrm>
          <a:off x="16179800" y="1018722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34624</xdr:rowOff>
    </xdr:from>
    <xdr:ext cx="762000" cy="259045"/>
    <xdr:sp macro="" textlink="">
      <xdr:nvSpPr>
        <xdr:cNvPr id="328" name="定員管理の状況平均値テキスト"/>
        <xdr:cNvSpPr txBox="1"/>
      </xdr:nvSpPr>
      <xdr:spPr>
        <a:xfrm>
          <a:off x="17106900" y="10493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62547</xdr:rowOff>
    </xdr:from>
    <xdr:to>
      <xdr:col>24</xdr:col>
      <xdr:colOff>609600</xdr:colOff>
      <xdr:row>61</xdr:row>
      <xdr:rowOff>164147</xdr:rowOff>
    </xdr:to>
    <xdr:sp macro="" textlink="">
      <xdr:nvSpPr>
        <xdr:cNvPr id="329" name="フローチャート : 判断 328"/>
        <xdr:cNvSpPr/>
      </xdr:nvSpPr>
      <xdr:spPr>
        <a:xfrm>
          <a:off x="169672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71675</xdr:rowOff>
    </xdr:from>
    <xdr:to>
      <xdr:col>23</xdr:col>
      <xdr:colOff>406400</xdr:colOff>
      <xdr:row>59</xdr:row>
      <xdr:rowOff>109379</xdr:rowOff>
    </xdr:to>
    <xdr:cxnSp macro="">
      <xdr:nvCxnSpPr>
        <xdr:cNvPr id="330" name="直線コネクタ 329"/>
        <xdr:cNvCxnSpPr/>
      </xdr:nvCxnSpPr>
      <xdr:spPr>
        <a:xfrm flipV="1">
          <a:off x="15290800" y="10187225"/>
          <a:ext cx="889000" cy="3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79137</xdr:rowOff>
    </xdr:from>
    <xdr:to>
      <xdr:col>23</xdr:col>
      <xdr:colOff>457200</xdr:colOff>
      <xdr:row>62</xdr:row>
      <xdr:rowOff>9287</xdr:rowOff>
    </xdr:to>
    <xdr:sp macro="" textlink="">
      <xdr:nvSpPr>
        <xdr:cNvPr id="331" name="フローチャート : 判断 330"/>
        <xdr:cNvSpPr/>
      </xdr:nvSpPr>
      <xdr:spPr>
        <a:xfrm>
          <a:off x="16129000" y="1053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165514</xdr:rowOff>
    </xdr:from>
    <xdr:ext cx="736600" cy="259045"/>
    <xdr:sp macro="" textlink="">
      <xdr:nvSpPr>
        <xdr:cNvPr id="332" name="テキスト ボックス 331"/>
        <xdr:cNvSpPr txBox="1"/>
      </xdr:nvSpPr>
      <xdr:spPr>
        <a:xfrm>
          <a:off x="15798800" y="1062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109379</xdr:rowOff>
    </xdr:from>
    <xdr:to>
      <xdr:col>22</xdr:col>
      <xdr:colOff>203200</xdr:colOff>
      <xdr:row>59</xdr:row>
      <xdr:rowOff>124460</xdr:rowOff>
    </xdr:to>
    <xdr:cxnSp macro="">
      <xdr:nvCxnSpPr>
        <xdr:cNvPr id="333" name="直線コネクタ 332"/>
        <xdr:cNvCxnSpPr/>
      </xdr:nvCxnSpPr>
      <xdr:spPr>
        <a:xfrm flipV="1">
          <a:off x="14401800" y="10224929"/>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106283</xdr:rowOff>
    </xdr:from>
    <xdr:to>
      <xdr:col>22</xdr:col>
      <xdr:colOff>254000</xdr:colOff>
      <xdr:row>62</xdr:row>
      <xdr:rowOff>36433</xdr:rowOff>
    </xdr:to>
    <xdr:sp macro="" textlink="">
      <xdr:nvSpPr>
        <xdr:cNvPr id="334" name="フローチャート : 判断 333"/>
        <xdr:cNvSpPr/>
      </xdr:nvSpPr>
      <xdr:spPr>
        <a:xfrm>
          <a:off x="15240000" y="1056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21210</xdr:rowOff>
    </xdr:from>
    <xdr:ext cx="762000" cy="259045"/>
    <xdr:sp macro="" textlink="">
      <xdr:nvSpPr>
        <xdr:cNvPr id="335" name="テキスト ボックス 334"/>
        <xdr:cNvSpPr txBox="1"/>
      </xdr:nvSpPr>
      <xdr:spPr>
        <a:xfrm>
          <a:off x="14909800" y="1065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124460</xdr:rowOff>
    </xdr:from>
    <xdr:to>
      <xdr:col>21</xdr:col>
      <xdr:colOff>0</xdr:colOff>
      <xdr:row>60</xdr:row>
      <xdr:rowOff>19368</xdr:rowOff>
    </xdr:to>
    <xdr:cxnSp macro="">
      <xdr:nvCxnSpPr>
        <xdr:cNvPr id="336" name="直線コネクタ 335"/>
        <xdr:cNvCxnSpPr/>
      </xdr:nvCxnSpPr>
      <xdr:spPr>
        <a:xfrm flipV="1">
          <a:off x="13512800" y="1024001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42942</xdr:rowOff>
    </xdr:from>
    <xdr:to>
      <xdr:col>21</xdr:col>
      <xdr:colOff>50800</xdr:colOff>
      <xdr:row>61</xdr:row>
      <xdr:rowOff>144542</xdr:rowOff>
    </xdr:to>
    <xdr:sp macro="" textlink="">
      <xdr:nvSpPr>
        <xdr:cNvPr id="337" name="フローチャート : 判断 336"/>
        <xdr:cNvSpPr/>
      </xdr:nvSpPr>
      <xdr:spPr>
        <a:xfrm>
          <a:off x="14351000" y="105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129319</xdr:rowOff>
    </xdr:from>
    <xdr:ext cx="762000" cy="259045"/>
    <xdr:sp macro="" textlink="">
      <xdr:nvSpPr>
        <xdr:cNvPr id="338" name="テキスト ボックス 337"/>
        <xdr:cNvSpPr txBox="1"/>
      </xdr:nvSpPr>
      <xdr:spPr>
        <a:xfrm>
          <a:off x="14020800" y="1058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23337</xdr:rowOff>
    </xdr:from>
    <xdr:to>
      <xdr:col>19</xdr:col>
      <xdr:colOff>533400</xdr:colOff>
      <xdr:row>61</xdr:row>
      <xdr:rowOff>124937</xdr:rowOff>
    </xdr:to>
    <xdr:sp macro="" textlink="">
      <xdr:nvSpPr>
        <xdr:cNvPr id="339" name="フローチャート : 判断 338"/>
        <xdr:cNvSpPr/>
      </xdr:nvSpPr>
      <xdr:spPr>
        <a:xfrm>
          <a:off x="13462000" y="10481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109714</xdr:rowOff>
    </xdr:from>
    <xdr:ext cx="762000" cy="259045"/>
    <xdr:sp macro="" textlink="">
      <xdr:nvSpPr>
        <xdr:cNvPr id="340" name="テキスト ボックス 339"/>
        <xdr:cNvSpPr txBox="1"/>
      </xdr:nvSpPr>
      <xdr:spPr>
        <a:xfrm>
          <a:off x="13131800" y="1056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1" name="テキスト ボックス 34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2" name="テキスト ボックス 34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3" name="テキスト ボックス 34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4" name="テキスト ボックス 34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5" name="テキスト ボックス 34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26908</xdr:rowOff>
    </xdr:from>
    <xdr:to>
      <xdr:col>24</xdr:col>
      <xdr:colOff>609600</xdr:colOff>
      <xdr:row>59</xdr:row>
      <xdr:rowOff>128508</xdr:rowOff>
    </xdr:to>
    <xdr:sp macro="" textlink="">
      <xdr:nvSpPr>
        <xdr:cNvPr id="346" name="円/楕円 345"/>
        <xdr:cNvSpPr/>
      </xdr:nvSpPr>
      <xdr:spPr>
        <a:xfrm>
          <a:off x="16967200" y="1014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43435</xdr:rowOff>
    </xdr:from>
    <xdr:ext cx="762000" cy="259045"/>
    <xdr:sp macro="" textlink="">
      <xdr:nvSpPr>
        <xdr:cNvPr id="347" name="定員管理の状況該当値テキスト"/>
        <xdr:cNvSpPr txBox="1"/>
      </xdr:nvSpPr>
      <xdr:spPr>
        <a:xfrm>
          <a:off x="17106900" y="9987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20875</xdr:rowOff>
    </xdr:from>
    <xdr:to>
      <xdr:col>23</xdr:col>
      <xdr:colOff>457200</xdr:colOff>
      <xdr:row>59</xdr:row>
      <xdr:rowOff>122475</xdr:rowOff>
    </xdr:to>
    <xdr:sp macro="" textlink="">
      <xdr:nvSpPr>
        <xdr:cNvPr id="348" name="円/楕円 347"/>
        <xdr:cNvSpPr/>
      </xdr:nvSpPr>
      <xdr:spPr>
        <a:xfrm>
          <a:off x="16129000" y="1013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132652</xdr:rowOff>
    </xdr:from>
    <xdr:ext cx="736600" cy="259045"/>
    <xdr:sp macro="" textlink="">
      <xdr:nvSpPr>
        <xdr:cNvPr id="349" name="テキスト ボックス 348"/>
        <xdr:cNvSpPr txBox="1"/>
      </xdr:nvSpPr>
      <xdr:spPr>
        <a:xfrm>
          <a:off x="15798800" y="9905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58579</xdr:rowOff>
    </xdr:from>
    <xdr:to>
      <xdr:col>22</xdr:col>
      <xdr:colOff>254000</xdr:colOff>
      <xdr:row>59</xdr:row>
      <xdr:rowOff>160179</xdr:rowOff>
    </xdr:to>
    <xdr:sp macro="" textlink="">
      <xdr:nvSpPr>
        <xdr:cNvPr id="350" name="円/楕円 349"/>
        <xdr:cNvSpPr/>
      </xdr:nvSpPr>
      <xdr:spPr>
        <a:xfrm>
          <a:off x="15240000" y="1017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170356</xdr:rowOff>
    </xdr:from>
    <xdr:ext cx="762000" cy="259045"/>
    <xdr:sp macro="" textlink="">
      <xdr:nvSpPr>
        <xdr:cNvPr id="351" name="テキスト ボックス 350"/>
        <xdr:cNvSpPr txBox="1"/>
      </xdr:nvSpPr>
      <xdr:spPr>
        <a:xfrm>
          <a:off x="14909800" y="994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73660</xdr:rowOff>
    </xdr:from>
    <xdr:to>
      <xdr:col>21</xdr:col>
      <xdr:colOff>50800</xdr:colOff>
      <xdr:row>60</xdr:row>
      <xdr:rowOff>3810</xdr:rowOff>
    </xdr:to>
    <xdr:sp macro="" textlink="">
      <xdr:nvSpPr>
        <xdr:cNvPr id="352" name="円/楕円 351"/>
        <xdr:cNvSpPr/>
      </xdr:nvSpPr>
      <xdr:spPr>
        <a:xfrm>
          <a:off x="14351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13987</xdr:rowOff>
    </xdr:from>
    <xdr:ext cx="762000" cy="259045"/>
    <xdr:sp macro="" textlink="">
      <xdr:nvSpPr>
        <xdr:cNvPr id="353" name="テキスト ボックス 352"/>
        <xdr:cNvSpPr txBox="1"/>
      </xdr:nvSpPr>
      <xdr:spPr>
        <a:xfrm>
          <a:off x="14020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140018</xdr:rowOff>
    </xdr:from>
    <xdr:to>
      <xdr:col>19</xdr:col>
      <xdr:colOff>533400</xdr:colOff>
      <xdr:row>60</xdr:row>
      <xdr:rowOff>70168</xdr:rowOff>
    </xdr:to>
    <xdr:sp macro="" textlink="">
      <xdr:nvSpPr>
        <xdr:cNvPr id="354" name="円/楕円 353"/>
        <xdr:cNvSpPr/>
      </xdr:nvSpPr>
      <xdr:spPr>
        <a:xfrm>
          <a:off x="13462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80345</xdr:rowOff>
    </xdr:from>
    <xdr:ext cx="762000" cy="259045"/>
    <xdr:sp macro="" textlink="">
      <xdr:nvSpPr>
        <xdr:cNvPr id="355" name="テキスト ボックス 354"/>
        <xdr:cNvSpPr txBox="1"/>
      </xdr:nvSpPr>
      <xdr:spPr>
        <a:xfrm>
          <a:off x="13131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6" name="正方形/長方形 35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7" name="テキスト ボックス 35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8" name="テキスト ボックス 35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9" name="正方形/長方形 35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0" name="正方形/長方形 35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1" name="正方形/長方形 36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2" name="正方形/長方形 36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3" name="正方形/長方形 36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4" name="正方形/長方形 36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正方形/長方形 36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6" name="正方形/長方形 36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7" name="正方形/長方形 36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8" name="テキスト ボックス 36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・財政健全化法の施行時から、類似団体平均を上回っている数値であるが、平成</a:t>
          </a:r>
          <a:r>
            <a:rPr lang="en-US" sz="1100" b="0" i="0" baseline="0">
              <a:solidFill>
                <a:schemeClr val="dk1"/>
              </a:solidFill>
              <a:latin typeface="+mn-lt"/>
              <a:ea typeface="+mn-ea"/>
              <a:cs typeface="+mn-cs"/>
            </a:rPr>
            <a:t>21</a:t>
          </a:r>
          <a:r>
            <a:rPr lang="ja-JP" altLang="en-US" sz="1100" b="0" i="0" baseline="0">
              <a:solidFill>
                <a:schemeClr val="dk1"/>
              </a:solidFill>
              <a:latin typeface="+mn-lt"/>
              <a:ea typeface="+mn-ea"/>
              <a:cs typeface="+mn-cs"/>
            </a:rPr>
            <a:t>年度</a:t>
          </a:r>
          <a:r>
            <a:rPr lang="en-US" sz="1100" b="0" i="0" baseline="0">
              <a:solidFill>
                <a:schemeClr val="dk1"/>
              </a:solidFill>
              <a:latin typeface="+mn-lt"/>
              <a:ea typeface="+mn-ea"/>
              <a:cs typeface="+mn-cs"/>
            </a:rPr>
            <a:t>19.4</a:t>
          </a:r>
          <a:r>
            <a:rPr lang="ja-JP" altLang="en-US" sz="1100" b="0" i="0" baseline="0">
              <a:solidFill>
                <a:schemeClr val="dk1"/>
              </a:solidFill>
              <a:latin typeface="+mn-lt"/>
              <a:ea typeface="+mn-ea"/>
              <a:cs typeface="+mn-cs"/>
            </a:rPr>
            <a:t>％、平成</a:t>
          </a:r>
          <a:r>
            <a:rPr lang="en-US" sz="1100" b="0" i="0" baseline="0">
              <a:solidFill>
                <a:schemeClr val="dk1"/>
              </a:solidFill>
              <a:latin typeface="+mn-lt"/>
              <a:ea typeface="+mn-ea"/>
              <a:cs typeface="+mn-cs"/>
            </a:rPr>
            <a:t>22</a:t>
          </a:r>
          <a:r>
            <a:rPr lang="ja-JP" altLang="en-US" sz="1100" b="0" i="0" baseline="0">
              <a:solidFill>
                <a:schemeClr val="dk1"/>
              </a:solidFill>
              <a:latin typeface="+mn-lt"/>
              <a:ea typeface="+mn-ea"/>
              <a:cs typeface="+mn-cs"/>
            </a:rPr>
            <a:t>年度</a:t>
          </a:r>
          <a:r>
            <a:rPr lang="en-US" sz="1100" b="0" i="0" baseline="0">
              <a:solidFill>
                <a:schemeClr val="dk1"/>
              </a:solidFill>
              <a:latin typeface="+mn-lt"/>
              <a:ea typeface="+mn-ea"/>
              <a:cs typeface="+mn-cs"/>
            </a:rPr>
            <a:t>18.4</a:t>
          </a:r>
          <a:r>
            <a:rPr lang="ja-JP" altLang="en-US" sz="1100" b="0" i="0" baseline="0">
              <a:solidFill>
                <a:schemeClr val="dk1"/>
              </a:solidFill>
              <a:latin typeface="+mn-lt"/>
              <a:ea typeface="+mn-ea"/>
              <a:cs typeface="+mn-cs"/>
            </a:rPr>
            <a:t>％、平成</a:t>
          </a:r>
          <a:r>
            <a:rPr lang="en-US" sz="1100" b="0" i="0" baseline="0">
              <a:solidFill>
                <a:schemeClr val="dk1"/>
              </a:solidFill>
              <a:latin typeface="+mn-lt"/>
              <a:ea typeface="+mn-ea"/>
              <a:cs typeface="+mn-cs"/>
            </a:rPr>
            <a:t>23</a:t>
          </a:r>
          <a:r>
            <a:rPr lang="ja-JP" altLang="en-US" sz="1100" b="0" i="0" baseline="0">
              <a:solidFill>
                <a:schemeClr val="dk1"/>
              </a:solidFill>
              <a:latin typeface="+mn-lt"/>
              <a:ea typeface="+mn-ea"/>
              <a:cs typeface="+mn-cs"/>
            </a:rPr>
            <a:t>年度は</a:t>
          </a:r>
          <a:r>
            <a:rPr lang="en-US" sz="1100" b="0" i="0" baseline="0">
              <a:solidFill>
                <a:schemeClr val="dk1"/>
              </a:solidFill>
              <a:latin typeface="+mn-lt"/>
              <a:ea typeface="+mn-ea"/>
              <a:cs typeface="+mn-cs"/>
            </a:rPr>
            <a:t>16.8</a:t>
          </a:r>
          <a:r>
            <a:rPr lang="ja-JP" altLang="en-US" sz="1100" b="0" i="0" baseline="0">
              <a:solidFill>
                <a:schemeClr val="dk1"/>
              </a:solidFill>
              <a:latin typeface="+mn-lt"/>
              <a:ea typeface="+mn-ea"/>
              <a:cs typeface="+mn-cs"/>
            </a:rPr>
            <a:t>％、平成</a:t>
          </a:r>
          <a:r>
            <a:rPr lang="en-US" sz="1100" b="0" i="0" baseline="0">
              <a:solidFill>
                <a:schemeClr val="dk1"/>
              </a:solidFill>
              <a:latin typeface="+mn-lt"/>
              <a:ea typeface="+mn-ea"/>
              <a:cs typeface="+mn-cs"/>
            </a:rPr>
            <a:t>24</a:t>
          </a:r>
          <a:r>
            <a:rPr lang="ja-JP" altLang="en-US" sz="1100" b="0" i="0" baseline="0">
              <a:solidFill>
                <a:schemeClr val="dk1"/>
              </a:solidFill>
              <a:latin typeface="+mn-lt"/>
              <a:ea typeface="+mn-ea"/>
              <a:cs typeface="+mn-cs"/>
            </a:rPr>
            <a:t>年度</a:t>
          </a:r>
          <a:r>
            <a:rPr lang="en-US" sz="1100" b="0" i="0" baseline="0">
              <a:solidFill>
                <a:schemeClr val="dk1"/>
              </a:solidFill>
              <a:latin typeface="+mn-lt"/>
              <a:ea typeface="+mn-ea"/>
              <a:cs typeface="+mn-cs"/>
            </a:rPr>
            <a:t>15.2</a:t>
          </a:r>
          <a:r>
            <a:rPr lang="ja-JP" altLang="en-US" sz="1100" b="0" i="0" baseline="0">
              <a:solidFill>
                <a:schemeClr val="dk1"/>
              </a:solidFill>
              <a:latin typeface="+mn-lt"/>
              <a:ea typeface="+mn-ea"/>
              <a:cs typeface="+mn-cs"/>
            </a:rPr>
            <a:t>％、平成</a:t>
          </a:r>
          <a:r>
            <a:rPr lang="en-US" sz="1100" b="0" i="0" baseline="0">
              <a:solidFill>
                <a:schemeClr val="dk1"/>
              </a:solidFill>
              <a:latin typeface="+mn-lt"/>
              <a:ea typeface="+mn-ea"/>
              <a:cs typeface="+mn-cs"/>
            </a:rPr>
            <a:t>25</a:t>
          </a:r>
          <a:r>
            <a:rPr lang="ja-JP" altLang="en-US" sz="1100" b="0" i="0" baseline="0">
              <a:solidFill>
                <a:schemeClr val="dk1"/>
              </a:solidFill>
              <a:latin typeface="+mn-lt"/>
              <a:ea typeface="+mn-ea"/>
              <a:cs typeface="+mn-cs"/>
            </a:rPr>
            <a:t>年度は</a:t>
          </a:r>
          <a:r>
            <a:rPr lang="en-US" sz="1100" b="0" i="0" baseline="0">
              <a:solidFill>
                <a:schemeClr val="dk1"/>
              </a:solidFill>
              <a:latin typeface="+mn-lt"/>
              <a:ea typeface="+mn-ea"/>
              <a:cs typeface="+mn-cs"/>
            </a:rPr>
            <a:t>14.3</a:t>
          </a:r>
          <a:r>
            <a:rPr lang="ja-JP" altLang="en-US" sz="1100" b="0" i="0" baseline="0">
              <a:solidFill>
                <a:schemeClr val="dk1"/>
              </a:solidFill>
              <a:latin typeface="+mn-lt"/>
              <a:ea typeface="+mn-ea"/>
              <a:cs typeface="+mn-cs"/>
            </a:rPr>
            <a:t>％と年々、減少している。平成</a:t>
          </a:r>
          <a:r>
            <a:rPr lang="en-US" sz="1100" b="0" i="0" baseline="0">
              <a:solidFill>
                <a:schemeClr val="dk1"/>
              </a:solidFill>
              <a:latin typeface="+mn-lt"/>
              <a:ea typeface="+mn-ea"/>
              <a:cs typeface="+mn-cs"/>
            </a:rPr>
            <a:t>25</a:t>
          </a:r>
          <a:r>
            <a:rPr lang="ja-JP" altLang="en-US" sz="1100" b="0" i="0" baseline="0">
              <a:solidFill>
                <a:schemeClr val="dk1"/>
              </a:solidFill>
              <a:latin typeface="+mn-lt"/>
              <a:ea typeface="+mn-ea"/>
              <a:cs typeface="+mn-cs"/>
            </a:rPr>
            <a:t>年度が前年度から△</a:t>
          </a:r>
          <a:r>
            <a:rPr lang="en-US" altLang="ja-JP" sz="1100" b="0" i="0" baseline="0">
              <a:solidFill>
                <a:schemeClr val="dk1"/>
              </a:solidFill>
              <a:latin typeface="+mn-lt"/>
              <a:ea typeface="+mn-ea"/>
              <a:cs typeface="+mn-cs"/>
            </a:rPr>
            <a:t>0</a:t>
          </a:r>
          <a:r>
            <a:rPr lang="en-US" sz="1100" b="0" i="0" baseline="0">
              <a:solidFill>
                <a:schemeClr val="dk1"/>
              </a:solidFill>
              <a:latin typeface="+mn-lt"/>
              <a:ea typeface="+mn-ea"/>
              <a:cs typeface="+mn-cs"/>
            </a:rPr>
            <a:t>.9</a:t>
          </a:r>
          <a:r>
            <a:rPr lang="ja-JP" altLang="en-US" sz="1100" b="0" i="0" baseline="0">
              <a:solidFill>
                <a:schemeClr val="dk1"/>
              </a:solidFill>
              <a:latin typeface="+mn-lt"/>
              <a:ea typeface="+mn-ea"/>
              <a:cs typeface="+mn-cs"/>
            </a:rPr>
            <a:t>ポイント減少した大きな要因は、基準財政需要額に算入される公債費の合併特例債・臨時財政対策債の元利償還の増及び公営企業会計への元利償還金に対する繰入金の減が大きい。</a:t>
          </a:r>
          <a:endParaRPr lang="en-US" sz="1100" b="0" i="0" baseline="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　今後も基準財政需要額の算入が少ない公債費は減少し、算入が大きい公債費が増えることが見込まれること、並びに公営企業債の元利償還金に対する繰入金の減が見込まれるので、比率は減少していくと見込まれるが、今後とも、緊急度・住民ニーズを的確に把握した事業の選択により、起債に大きく頼ることのない財政運営に努める。</a:t>
          </a:r>
          <a:endParaRPr lang="ja-JP" altLang="en-US"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9" name="テキスト ボックス 36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0" name="直線コネクタ 36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1" name="テキスト ボックス 37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2" name="直線コネクタ 37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3" name="テキスト ボックス 37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4" name="直線コネクタ 37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5" name="テキスト ボックス 37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6" name="直線コネクタ 37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7" name="テキスト ボックス 37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8" name="直線コネクタ 37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9" name="テキスト ボックス 37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80" name="直線コネクタ 37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1" name="テキスト ボックス 38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2" name="直線コネクタ 38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83" name="テキスト ボックス 382"/>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5" name="テキスト ボックス 38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65012</xdr:rowOff>
    </xdr:from>
    <xdr:to>
      <xdr:col>24</xdr:col>
      <xdr:colOff>558800</xdr:colOff>
      <xdr:row>43</xdr:row>
      <xdr:rowOff>95250</xdr:rowOff>
    </xdr:to>
    <xdr:cxnSp macro="">
      <xdr:nvCxnSpPr>
        <xdr:cNvPr id="387" name="直線コネクタ 386"/>
        <xdr:cNvCxnSpPr/>
      </xdr:nvCxnSpPr>
      <xdr:spPr>
        <a:xfrm flipV="1">
          <a:off x="17018000" y="6065762"/>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67327</xdr:rowOff>
    </xdr:from>
    <xdr:ext cx="762000" cy="259045"/>
    <xdr:sp macro="" textlink="">
      <xdr:nvSpPr>
        <xdr:cNvPr id="388" name="公債費負担の状況最小値テキスト"/>
        <xdr:cNvSpPr txBox="1"/>
      </xdr:nvSpPr>
      <xdr:spPr>
        <a:xfrm>
          <a:off x="17106900" y="743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95250</xdr:rowOff>
    </xdr:from>
    <xdr:to>
      <xdr:col>24</xdr:col>
      <xdr:colOff>647700</xdr:colOff>
      <xdr:row>43</xdr:row>
      <xdr:rowOff>95250</xdr:rowOff>
    </xdr:to>
    <xdr:cxnSp macro="">
      <xdr:nvCxnSpPr>
        <xdr:cNvPr id="389" name="直線コネクタ 388"/>
        <xdr:cNvCxnSpPr/>
      </xdr:nvCxnSpPr>
      <xdr:spPr>
        <a:xfrm>
          <a:off x="16929100" y="746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151389</xdr:rowOff>
    </xdr:from>
    <xdr:ext cx="762000" cy="259045"/>
    <xdr:sp macro="" textlink="">
      <xdr:nvSpPr>
        <xdr:cNvPr id="390" name="公債費負担の状況最大値テキスト"/>
        <xdr:cNvSpPr txBox="1"/>
      </xdr:nvSpPr>
      <xdr:spPr>
        <a:xfrm>
          <a:off x="17106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24</xdr:col>
      <xdr:colOff>469900</xdr:colOff>
      <xdr:row>35</xdr:row>
      <xdr:rowOff>65012</xdr:rowOff>
    </xdr:from>
    <xdr:to>
      <xdr:col>24</xdr:col>
      <xdr:colOff>647700</xdr:colOff>
      <xdr:row>35</xdr:row>
      <xdr:rowOff>65012</xdr:rowOff>
    </xdr:to>
    <xdr:cxnSp macro="">
      <xdr:nvCxnSpPr>
        <xdr:cNvPr id="391" name="直線コネクタ 390"/>
        <xdr:cNvCxnSpPr/>
      </xdr:nvCxnSpPr>
      <xdr:spPr>
        <a:xfrm>
          <a:off x="16929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47474</xdr:rowOff>
    </xdr:from>
    <xdr:to>
      <xdr:col>24</xdr:col>
      <xdr:colOff>558800</xdr:colOff>
      <xdr:row>41</xdr:row>
      <xdr:rowOff>150888</xdr:rowOff>
    </xdr:to>
    <xdr:cxnSp macro="">
      <xdr:nvCxnSpPr>
        <xdr:cNvPr id="392" name="直線コネクタ 391"/>
        <xdr:cNvCxnSpPr/>
      </xdr:nvCxnSpPr>
      <xdr:spPr>
        <a:xfrm flipV="1">
          <a:off x="16179800" y="7076924"/>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137782</xdr:rowOff>
    </xdr:from>
    <xdr:ext cx="762000" cy="259045"/>
    <xdr:sp macro="" textlink="">
      <xdr:nvSpPr>
        <xdr:cNvPr id="393" name="公債費負担の状況平均値テキスト"/>
        <xdr:cNvSpPr txBox="1"/>
      </xdr:nvSpPr>
      <xdr:spPr>
        <a:xfrm>
          <a:off x="17106900" y="665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121255</xdr:rowOff>
    </xdr:from>
    <xdr:to>
      <xdr:col>24</xdr:col>
      <xdr:colOff>609600</xdr:colOff>
      <xdr:row>40</xdr:row>
      <xdr:rowOff>51405</xdr:rowOff>
    </xdr:to>
    <xdr:sp macro="" textlink="">
      <xdr:nvSpPr>
        <xdr:cNvPr id="394" name="フローチャート : 判断 393"/>
        <xdr:cNvSpPr/>
      </xdr:nvSpPr>
      <xdr:spPr>
        <a:xfrm>
          <a:off x="169672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150888</xdr:rowOff>
    </xdr:from>
    <xdr:to>
      <xdr:col>23</xdr:col>
      <xdr:colOff>406400</xdr:colOff>
      <xdr:row>42</xdr:row>
      <xdr:rowOff>163285</xdr:rowOff>
    </xdr:to>
    <xdr:cxnSp macro="">
      <xdr:nvCxnSpPr>
        <xdr:cNvPr id="395" name="直線コネクタ 394"/>
        <xdr:cNvCxnSpPr/>
      </xdr:nvCxnSpPr>
      <xdr:spPr>
        <a:xfrm flipV="1">
          <a:off x="15290800" y="7180338"/>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53219</xdr:rowOff>
    </xdr:from>
    <xdr:to>
      <xdr:col>23</xdr:col>
      <xdr:colOff>457200</xdr:colOff>
      <xdr:row>40</xdr:row>
      <xdr:rowOff>154819</xdr:rowOff>
    </xdr:to>
    <xdr:sp macro="" textlink="">
      <xdr:nvSpPr>
        <xdr:cNvPr id="396" name="フローチャート : 判断 395"/>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164996</xdr:rowOff>
    </xdr:from>
    <xdr:ext cx="736600" cy="259045"/>
    <xdr:sp macro="" textlink="">
      <xdr:nvSpPr>
        <xdr:cNvPr id="397" name="テキスト ボックス 396"/>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163285</xdr:rowOff>
    </xdr:from>
    <xdr:to>
      <xdr:col>22</xdr:col>
      <xdr:colOff>203200</xdr:colOff>
      <xdr:row>44</xdr:row>
      <xdr:rowOff>4233</xdr:rowOff>
    </xdr:to>
    <xdr:cxnSp macro="">
      <xdr:nvCxnSpPr>
        <xdr:cNvPr id="398" name="直線コネクタ 397"/>
        <xdr:cNvCxnSpPr/>
      </xdr:nvCxnSpPr>
      <xdr:spPr>
        <a:xfrm flipV="1">
          <a:off x="14401800" y="7364185"/>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19655</xdr:rowOff>
    </xdr:from>
    <xdr:to>
      <xdr:col>22</xdr:col>
      <xdr:colOff>254000</xdr:colOff>
      <xdr:row>41</xdr:row>
      <xdr:rowOff>121255</xdr:rowOff>
    </xdr:to>
    <xdr:sp macro="" textlink="">
      <xdr:nvSpPr>
        <xdr:cNvPr id="399" name="フローチャート : 判断 398"/>
        <xdr:cNvSpPr/>
      </xdr:nvSpPr>
      <xdr:spPr>
        <a:xfrm>
          <a:off x="15240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131432</xdr:rowOff>
    </xdr:from>
    <xdr:ext cx="762000" cy="259045"/>
    <xdr:sp macro="" textlink="">
      <xdr:nvSpPr>
        <xdr:cNvPr id="400" name="テキスト ボックス 399"/>
        <xdr:cNvSpPr txBox="1"/>
      </xdr:nvSpPr>
      <xdr:spPr>
        <a:xfrm>
          <a:off x="14909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4233</xdr:rowOff>
    </xdr:from>
    <xdr:to>
      <xdr:col>21</xdr:col>
      <xdr:colOff>0</xdr:colOff>
      <xdr:row>44</xdr:row>
      <xdr:rowOff>119138</xdr:rowOff>
    </xdr:to>
    <xdr:cxnSp macro="">
      <xdr:nvCxnSpPr>
        <xdr:cNvPr id="401" name="直線コネクタ 400"/>
        <xdr:cNvCxnSpPr/>
      </xdr:nvCxnSpPr>
      <xdr:spPr>
        <a:xfrm flipV="1">
          <a:off x="13512800" y="7548033"/>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402" name="フローチャート : 判断 401"/>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403" name="テキスト ボックス 402"/>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9072</xdr:rowOff>
    </xdr:from>
    <xdr:to>
      <xdr:col>19</xdr:col>
      <xdr:colOff>533400</xdr:colOff>
      <xdr:row>42</xdr:row>
      <xdr:rowOff>110672</xdr:rowOff>
    </xdr:to>
    <xdr:sp macro="" textlink="">
      <xdr:nvSpPr>
        <xdr:cNvPr id="404" name="フローチャート : 判断 403"/>
        <xdr:cNvSpPr/>
      </xdr:nvSpPr>
      <xdr:spPr>
        <a:xfrm>
          <a:off x="13462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120849</xdr:rowOff>
    </xdr:from>
    <xdr:ext cx="762000" cy="259045"/>
    <xdr:sp macro="" textlink="">
      <xdr:nvSpPr>
        <xdr:cNvPr id="405" name="テキスト ボックス 404"/>
        <xdr:cNvSpPr txBox="1"/>
      </xdr:nvSpPr>
      <xdr:spPr>
        <a:xfrm>
          <a:off x="13131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6" name="テキスト ボックス 40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7" name="テキスト ボックス 40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8" name="テキスト ボックス 40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9" name="テキスト ボックス 40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10" name="テキスト ボックス 40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168124</xdr:rowOff>
    </xdr:from>
    <xdr:to>
      <xdr:col>24</xdr:col>
      <xdr:colOff>609600</xdr:colOff>
      <xdr:row>41</xdr:row>
      <xdr:rowOff>98274</xdr:rowOff>
    </xdr:to>
    <xdr:sp macro="" textlink="">
      <xdr:nvSpPr>
        <xdr:cNvPr id="411" name="円/楕円 410"/>
        <xdr:cNvSpPr/>
      </xdr:nvSpPr>
      <xdr:spPr>
        <a:xfrm>
          <a:off x="169672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140201</xdr:rowOff>
    </xdr:from>
    <xdr:ext cx="762000" cy="259045"/>
    <xdr:sp macro="" textlink="">
      <xdr:nvSpPr>
        <xdr:cNvPr id="412" name="公債費負担の状況該当値テキスト"/>
        <xdr:cNvSpPr txBox="1"/>
      </xdr:nvSpPr>
      <xdr:spPr>
        <a:xfrm>
          <a:off x="17106900" y="69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100088</xdr:rowOff>
    </xdr:from>
    <xdr:to>
      <xdr:col>23</xdr:col>
      <xdr:colOff>457200</xdr:colOff>
      <xdr:row>42</xdr:row>
      <xdr:rowOff>30238</xdr:rowOff>
    </xdr:to>
    <xdr:sp macro="" textlink="">
      <xdr:nvSpPr>
        <xdr:cNvPr id="413" name="円/楕円 412"/>
        <xdr:cNvSpPr/>
      </xdr:nvSpPr>
      <xdr:spPr>
        <a:xfrm>
          <a:off x="16129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15015</xdr:rowOff>
    </xdr:from>
    <xdr:ext cx="736600" cy="259045"/>
    <xdr:sp macro="" textlink="">
      <xdr:nvSpPr>
        <xdr:cNvPr id="414" name="テキスト ボックス 413"/>
        <xdr:cNvSpPr txBox="1"/>
      </xdr:nvSpPr>
      <xdr:spPr>
        <a:xfrm>
          <a:off x="15798800" y="721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112485</xdr:rowOff>
    </xdr:from>
    <xdr:to>
      <xdr:col>22</xdr:col>
      <xdr:colOff>254000</xdr:colOff>
      <xdr:row>43</xdr:row>
      <xdr:rowOff>42635</xdr:rowOff>
    </xdr:to>
    <xdr:sp macro="" textlink="">
      <xdr:nvSpPr>
        <xdr:cNvPr id="415" name="円/楕円 414"/>
        <xdr:cNvSpPr/>
      </xdr:nvSpPr>
      <xdr:spPr>
        <a:xfrm>
          <a:off x="15240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27412</xdr:rowOff>
    </xdr:from>
    <xdr:ext cx="762000" cy="259045"/>
    <xdr:sp macro="" textlink="">
      <xdr:nvSpPr>
        <xdr:cNvPr id="416" name="テキスト ボックス 415"/>
        <xdr:cNvSpPr txBox="1"/>
      </xdr:nvSpPr>
      <xdr:spPr>
        <a:xfrm>
          <a:off x="14909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124883</xdr:rowOff>
    </xdr:from>
    <xdr:to>
      <xdr:col>21</xdr:col>
      <xdr:colOff>50800</xdr:colOff>
      <xdr:row>44</xdr:row>
      <xdr:rowOff>55033</xdr:rowOff>
    </xdr:to>
    <xdr:sp macro="" textlink="">
      <xdr:nvSpPr>
        <xdr:cNvPr id="417" name="円/楕円 416"/>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418" name="テキスト ボックス 417"/>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68338</xdr:rowOff>
    </xdr:from>
    <xdr:to>
      <xdr:col>19</xdr:col>
      <xdr:colOff>533400</xdr:colOff>
      <xdr:row>44</xdr:row>
      <xdr:rowOff>169938</xdr:rowOff>
    </xdr:to>
    <xdr:sp macro="" textlink="">
      <xdr:nvSpPr>
        <xdr:cNvPr id="419" name="円/楕円 418"/>
        <xdr:cNvSpPr/>
      </xdr:nvSpPr>
      <xdr:spPr>
        <a:xfrm>
          <a:off x="13462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154715</xdr:rowOff>
    </xdr:from>
    <xdr:ext cx="762000" cy="259045"/>
    <xdr:sp macro="" textlink="">
      <xdr:nvSpPr>
        <xdr:cNvPr id="420" name="テキスト ボックス 419"/>
        <xdr:cNvSpPr txBox="1"/>
      </xdr:nvSpPr>
      <xdr:spPr>
        <a:xfrm>
          <a:off x="13131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1" name="正方形/長方形 42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22" name="テキスト ボックス 42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23" name="テキスト ボックス 42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4" name="正方形/長方形 42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5" name="正方形/長方形 42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6" name="正方形/長方形 42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7" name="正方形/長方形 42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8" name="正方形/長方形 42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9" name="正方形/長方形 42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正方形/長方形 42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1" name="正方形/長方形 43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2" name="正方形/長方形 43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3" name="テキスト ボックス 43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・当町の将来負担比率は類似団体を上回っているが、Ｈ</a:t>
          </a:r>
          <a:r>
            <a:rPr lang="en-US" sz="1100" b="0" i="0" baseline="0">
              <a:solidFill>
                <a:schemeClr val="dk1"/>
              </a:solidFill>
              <a:latin typeface="+mn-lt"/>
              <a:ea typeface="+mn-ea"/>
              <a:cs typeface="+mn-cs"/>
            </a:rPr>
            <a:t>25</a:t>
          </a:r>
          <a:r>
            <a:rPr lang="ja-JP" altLang="en-US" sz="1100" b="0" i="0" baseline="0">
              <a:solidFill>
                <a:schemeClr val="dk1"/>
              </a:solidFill>
              <a:latin typeface="+mn-lt"/>
              <a:ea typeface="+mn-ea"/>
              <a:cs typeface="+mn-cs"/>
            </a:rPr>
            <a:t>年度は小学校改築事業などにより、前年度から</a:t>
          </a:r>
          <a:r>
            <a:rPr lang="en-US" altLang="ja-JP" sz="1100" b="0" i="0" baseline="0">
              <a:solidFill>
                <a:schemeClr val="dk1"/>
              </a:solidFill>
              <a:latin typeface="+mn-lt"/>
              <a:ea typeface="+mn-ea"/>
              <a:cs typeface="+mn-cs"/>
            </a:rPr>
            <a:t>10</a:t>
          </a:r>
          <a:r>
            <a:rPr lang="en-US" sz="1100" b="0" i="0" baseline="0">
              <a:solidFill>
                <a:schemeClr val="dk1"/>
              </a:solidFill>
              <a:latin typeface="+mn-lt"/>
              <a:ea typeface="+mn-ea"/>
              <a:cs typeface="+mn-cs"/>
            </a:rPr>
            <a:t>.7</a:t>
          </a:r>
          <a:r>
            <a:rPr lang="ja-JP" altLang="en-US" sz="1100" b="0" i="0" baseline="0">
              <a:solidFill>
                <a:schemeClr val="dk1"/>
              </a:solidFill>
              <a:latin typeface="+mn-lt"/>
              <a:ea typeface="+mn-ea"/>
              <a:cs typeface="+mn-cs"/>
            </a:rPr>
            <a:t>ポイント増の</a:t>
          </a:r>
          <a:r>
            <a:rPr lang="en-US" sz="1100" b="0" i="0" baseline="0">
              <a:solidFill>
                <a:schemeClr val="dk1"/>
              </a:solidFill>
              <a:latin typeface="+mn-lt"/>
              <a:ea typeface="+mn-ea"/>
              <a:cs typeface="+mn-cs"/>
            </a:rPr>
            <a:t>114.5</a:t>
          </a:r>
          <a:r>
            <a:rPr lang="ja-JP" altLang="en-US" sz="1100" b="0" i="0" baseline="0">
              <a:solidFill>
                <a:schemeClr val="dk1"/>
              </a:solidFill>
              <a:latin typeface="+mn-lt"/>
              <a:ea typeface="+mn-ea"/>
              <a:cs typeface="+mn-cs"/>
            </a:rPr>
            <a:t>ポイントに比率が増加している。Ｈ</a:t>
          </a:r>
          <a:r>
            <a:rPr lang="en-US" sz="1100" b="0" i="0" baseline="0">
              <a:solidFill>
                <a:schemeClr val="dk1"/>
              </a:solidFill>
              <a:latin typeface="+mn-lt"/>
              <a:ea typeface="+mn-ea"/>
              <a:cs typeface="+mn-cs"/>
            </a:rPr>
            <a:t>2</a:t>
          </a:r>
          <a:r>
            <a:rPr lang="en-US" altLang="ja-JP" sz="1100" b="0" i="0" baseline="0">
              <a:solidFill>
                <a:schemeClr val="dk1"/>
              </a:solidFill>
              <a:latin typeface="+mn-lt"/>
              <a:ea typeface="+mn-ea"/>
              <a:cs typeface="+mn-cs"/>
            </a:rPr>
            <a:t>6</a:t>
          </a:r>
          <a:r>
            <a:rPr lang="ja-JP" altLang="en-US" sz="1100" b="0" i="0" baseline="0">
              <a:solidFill>
                <a:schemeClr val="dk1"/>
              </a:solidFill>
              <a:latin typeface="+mn-lt"/>
              <a:ea typeface="+mn-ea"/>
              <a:cs typeface="+mn-cs"/>
            </a:rPr>
            <a:t>年度以降は、公営企業債等繰入見込額の減少等により、将来負担比率は下がっていく予定である。</a:t>
          </a:r>
          <a:endParaRPr lang="ja-JP" altLang="en-US" sz="1100">
            <a:solidFill>
              <a:schemeClr val="dk1"/>
            </a:solidFill>
            <a:latin typeface="+mn-lt"/>
            <a:ea typeface="+mn-ea"/>
            <a:cs typeface="+mn-cs"/>
          </a:endParaRPr>
        </a:p>
        <a:p>
          <a:pPr rtl="0"/>
          <a:r>
            <a:rPr lang="ja-JP" altLang="en-US" sz="1100" b="0" i="0" baseline="0">
              <a:solidFill>
                <a:schemeClr val="dk1"/>
              </a:solidFill>
              <a:latin typeface="+mn-lt"/>
              <a:ea typeface="+mn-ea"/>
              <a:cs typeface="+mn-cs"/>
            </a:rPr>
            <a:t>　 今後も後生への負担を少しでも軽減するよう、新規事業の実施等について総点検を図り、財政の健全化に努める。</a:t>
          </a:r>
          <a:endParaRPr lang="ja-JP" altLang="en-US"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34" name="テキスト ボックス 43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5" name="直線コネクタ 43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6" name="テキスト ボックス 43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7" name="直線コネクタ 436"/>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8" name="テキスト ボックス 437"/>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9" name="直線コネクタ 43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40" name="テキスト ボックス 43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41" name="直線コネクタ 440"/>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42" name="テキスト ボックス 441"/>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3016</xdr:rowOff>
    </xdr:from>
    <xdr:to>
      <xdr:col>24</xdr:col>
      <xdr:colOff>558800</xdr:colOff>
      <xdr:row>19</xdr:row>
      <xdr:rowOff>124968</xdr:rowOff>
    </xdr:to>
    <xdr:cxnSp macro="">
      <xdr:nvCxnSpPr>
        <xdr:cNvPr id="445" name="直線コネクタ 444"/>
        <xdr:cNvCxnSpPr/>
      </xdr:nvCxnSpPr>
      <xdr:spPr>
        <a:xfrm flipV="1">
          <a:off x="17018000" y="2574766"/>
          <a:ext cx="0" cy="8077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97045</xdr:rowOff>
    </xdr:from>
    <xdr:ext cx="762000" cy="259045"/>
    <xdr:sp macro="" textlink="">
      <xdr:nvSpPr>
        <xdr:cNvPr id="446" name="将来負担の状況最小値テキスト"/>
        <xdr:cNvSpPr txBox="1"/>
      </xdr:nvSpPr>
      <xdr:spPr>
        <a:xfrm>
          <a:off x="17106900" y="335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134.4</a:t>
          </a:r>
          <a:endParaRPr kumimoji="1" lang="ja-JP" altLang="en-US" sz="1000" b="1">
            <a:latin typeface="ＭＳ Ｐゴシック"/>
          </a:endParaRPr>
        </a:p>
      </xdr:txBody>
    </xdr:sp>
    <xdr:clientData/>
  </xdr:oneCellAnchor>
  <xdr:twoCellAnchor>
    <xdr:from>
      <xdr:col>24</xdr:col>
      <xdr:colOff>469900</xdr:colOff>
      <xdr:row>19</xdr:row>
      <xdr:rowOff>124968</xdr:rowOff>
    </xdr:from>
    <xdr:to>
      <xdr:col>24</xdr:col>
      <xdr:colOff>647700</xdr:colOff>
      <xdr:row>19</xdr:row>
      <xdr:rowOff>124968</xdr:rowOff>
    </xdr:to>
    <xdr:cxnSp macro="">
      <xdr:nvCxnSpPr>
        <xdr:cNvPr id="447" name="直線コネクタ 446"/>
        <xdr:cNvCxnSpPr/>
      </xdr:nvCxnSpPr>
      <xdr:spPr>
        <a:xfrm>
          <a:off x="16929100" y="338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89393</xdr:rowOff>
    </xdr:from>
    <xdr:ext cx="762000" cy="259045"/>
    <xdr:sp macro="" textlink="">
      <xdr:nvSpPr>
        <xdr:cNvPr id="448" name="将来負担の状況最大値テキスト"/>
        <xdr:cNvSpPr txBox="1"/>
      </xdr:nvSpPr>
      <xdr:spPr>
        <a:xfrm>
          <a:off x="17106900" y="231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15</xdr:row>
      <xdr:rowOff>3016</xdr:rowOff>
    </xdr:from>
    <xdr:to>
      <xdr:col>24</xdr:col>
      <xdr:colOff>647700</xdr:colOff>
      <xdr:row>15</xdr:row>
      <xdr:rowOff>3016</xdr:rowOff>
    </xdr:to>
    <xdr:cxnSp macro="">
      <xdr:nvCxnSpPr>
        <xdr:cNvPr id="449" name="直線コネクタ 448"/>
        <xdr:cNvCxnSpPr/>
      </xdr:nvCxnSpPr>
      <xdr:spPr>
        <a:xfrm>
          <a:off x="16929100" y="257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111823</xdr:rowOff>
    </xdr:from>
    <xdr:to>
      <xdr:col>24</xdr:col>
      <xdr:colOff>558800</xdr:colOff>
      <xdr:row>19</xdr:row>
      <xdr:rowOff>4921</xdr:rowOff>
    </xdr:to>
    <xdr:cxnSp macro="">
      <xdr:nvCxnSpPr>
        <xdr:cNvPr id="450" name="直線コネクタ 449"/>
        <xdr:cNvCxnSpPr/>
      </xdr:nvCxnSpPr>
      <xdr:spPr>
        <a:xfrm>
          <a:off x="16179800" y="3197923"/>
          <a:ext cx="838200" cy="6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148988</xdr:rowOff>
    </xdr:from>
    <xdr:ext cx="762000" cy="259045"/>
    <xdr:sp macro="" textlink="">
      <xdr:nvSpPr>
        <xdr:cNvPr id="451" name="将来負担の状況平均値テキスト"/>
        <xdr:cNvSpPr txBox="1"/>
      </xdr:nvSpPr>
      <xdr:spPr>
        <a:xfrm>
          <a:off x="17106900" y="2720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132461</xdr:rowOff>
    </xdr:from>
    <xdr:to>
      <xdr:col>24</xdr:col>
      <xdr:colOff>609600</xdr:colOff>
      <xdr:row>17</xdr:row>
      <xdr:rowOff>62611</xdr:rowOff>
    </xdr:to>
    <xdr:sp macro="" textlink="">
      <xdr:nvSpPr>
        <xdr:cNvPr id="452" name="フローチャート : 判断 451"/>
        <xdr:cNvSpPr/>
      </xdr:nvSpPr>
      <xdr:spPr>
        <a:xfrm>
          <a:off x="16967200" y="287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111823</xdr:rowOff>
    </xdr:from>
    <xdr:to>
      <xdr:col>23</xdr:col>
      <xdr:colOff>406400</xdr:colOff>
      <xdr:row>19</xdr:row>
      <xdr:rowOff>170815</xdr:rowOff>
    </xdr:to>
    <xdr:cxnSp macro="">
      <xdr:nvCxnSpPr>
        <xdr:cNvPr id="453" name="直線コネクタ 452"/>
        <xdr:cNvCxnSpPr/>
      </xdr:nvCxnSpPr>
      <xdr:spPr>
        <a:xfrm flipV="1">
          <a:off x="15290800" y="3197923"/>
          <a:ext cx="889000" cy="23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40640</xdr:rowOff>
    </xdr:from>
    <xdr:to>
      <xdr:col>23</xdr:col>
      <xdr:colOff>457200</xdr:colOff>
      <xdr:row>17</xdr:row>
      <xdr:rowOff>142240</xdr:rowOff>
    </xdr:to>
    <xdr:sp macro="" textlink="">
      <xdr:nvSpPr>
        <xdr:cNvPr id="454" name="フローチャート : 判断 453"/>
        <xdr:cNvSpPr/>
      </xdr:nvSpPr>
      <xdr:spPr>
        <a:xfrm>
          <a:off x="16129000" y="295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152417</xdr:rowOff>
    </xdr:from>
    <xdr:ext cx="736600" cy="259045"/>
    <xdr:sp macro="" textlink="">
      <xdr:nvSpPr>
        <xdr:cNvPr id="455" name="テキスト ボックス 454"/>
        <xdr:cNvSpPr txBox="1"/>
      </xdr:nvSpPr>
      <xdr:spPr>
        <a:xfrm>
          <a:off x="15798800" y="272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170815</xdr:rowOff>
    </xdr:from>
    <xdr:to>
      <xdr:col>22</xdr:col>
      <xdr:colOff>203200</xdr:colOff>
      <xdr:row>21</xdr:row>
      <xdr:rowOff>1651</xdr:rowOff>
    </xdr:to>
    <xdr:cxnSp macro="">
      <xdr:nvCxnSpPr>
        <xdr:cNvPr id="456" name="直線コネクタ 455"/>
        <xdr:cNvCxnSpPr/>
      </xdr:nvCxnSpPr>
      <xdr:spPr>
        <a:xfrm flipV="1">
          <a:off x="14401800" y="3428365"/>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125095</xdr:rowOff>
    </xdr:from>
    <xdr:to>
      <xdr:col>22</xdr:col>
      <xdr:colOff>254000</xdr:colOff>
      <xdr:row>18</xdr:row>
      <xdr:rowOff>55245</xdr:rowOff>
    </xdr:to>
    <xdr:sp macro="" textlink="">
      <xdr:nvSpPr>
        <xdr:cNvPr id="457" name="フローチャート : 判断 456"/>
        <xdr:cNvSpPr/>
      </xdr:nvSpPr>
      <xdr:spPr>
        <a:xfrm>
          <a:off x="15240000" y="303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65422</xdr:rowOff>
    </xdr:from>
    <xdr:ext cx="762000" cy="259045"/>
    <xdr:sp macro="" textlink="">
      <xdr:nvSpPr>
        <xdr:cNvPr id="458" name="テキスト ボックス 457"/>
        <xdr:cNvSpPr txBox="1"/>
      </xdr:nvSpPr>
      <xdr:spPr>
        <a:xfrm>
          <a:off x="14909800" y="280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1651</xdr:rowOff>
    </xdr:from>
    <xdr:to>
      <xdr:col>21</xdr:col>
      <xdr:colOff>0</xdr:colOff>
      <xdr:row>22</xdr:row>
      <xdr:rowOff>85376</xdr:rowOff>
    </xdr:to>
    <xdr:cxnSp macro="">
      <xdr:nvCxnSpPr>
        <xdr:cNvPr id="459" name="直線コネクタ 458"/>
        <xdr:cNvCxnSpPr/>
      </xdr:nvCxnSpPr>
      <xdr:spPr>
        <a:xfrm flipV="1">
          <a:off x="13512800" y="3602101"/>
          <a:ext cx="889000" cy="25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21209</xdr:rowOff>
    </xdr:from>
    <xdr:to>
      <xdr:col>21</xdr:col>
      <xdr:colOff>50800</xdr:colOff>
      <xdr:row>18</xdr:row>
      <xdr:rowOff>122809</xdr:rowOff>
    </xdr:to>
    <xdr:sp macro="" textlink="">
      <xdr:nvSpPr>
        <xdr:cNvPr id="460" name="フローチャート : 判断 459"/>
        <xdr:cNvSpPr/>
      </xdr:nvSpPr>
      <xdr:spPr>
        <a:xfrm>
          <a:off x="14351000" y="3107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132986</xdr:rowOff>
    </xdr:from>
    <xdr:ext cx="762000" cy="259045"/>
    <xdr:sp macro="" textlink="">
      <xdr:nvSpPr>
        <xdr:cNvPr id="461" name="テキスト ボックス 460"/>
        <xdr:cNvSpPr txBox="1"/>
      </xdr:nvSpPr>
      <xdr:spPr>
        <a:xfrm>
          <a:off x="14020800" y="287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159957</xdr:rowOff>
    </xdr:from>
    <xdr:to>
      <xdr:col>19</xdr:col>
      <xdr:colOff>533400</xdr:colOff>
      <xdr:row>19</xdr:row>
      <xdr:rowOff>90107</xdr:rowOff>
    </xdr:to>
    <xdr:sp macro="" textlink="">
      <xdr:nvSpPr>
        <xdr:cNvPr id="462" name="フローチャート : 判断 461"/>
        <xdr:cNvSpPr/>
      </xdr:nvSpPr>
      <xdr:spPr>
        <a:xfrm>
          <a:off x="13462000" y="32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100284</xdr:rowOff>
    </xdr:from>
    <xdr:ext cx="762000" cy="259045"/>
    <xdr:sp macro="" textlink="">
      <xdr:nvSpPr>
        <xdr:cNvPr id="463" name="テキスト ボックス 462"/>
        <xdr:cNvSpPr txBox="1"/>
      </xdr:nvSpPr>
      <xdr:spPr>
        <a:xfrm>
          <a:off x="13131800" y="3014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125571</xdr:rowOff>
    </xdr:from>
    <xdr:to>
      <xdr:col>24</xdr:col>
      <xdr:colOff>609600</xdr:colOff>
      <xdr:row>19</xdr:row>
      <xdr:rowOff>55721</xdr:rowOff>
    </xdr:to>
    <xdr:sp macro="" textlink="">
      <xdr:nvSpPr>
        <xdr:cNvPr id="469" name="円/楕円 468"/>
        <xdr:cNvSpPr/>
      </xdr:nvSpPr>
      <xdr:spPr>
        <a:xfrm>
          <a:off x="16967200" y="321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21448</xdr:rowOff>
    </xdr:from>
    <xdr:ext cx="762000" cy="259045"/>
    <xdr:sp macro="" textlink="">
      <xdr:nvSpPr>
        <xdr:cNvPr id="470" name="将来負担の状況該当値テキスト"/>
        <xdr:cNvSpPr txBox="1"/>
      </xdr:nvSpPr>
      <xdr:spPr>
        <a:xfrm>
          <a:off x="17106900" y="310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114.5</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61023</xdr:rowOff>
    </xdr:from>
    <xdr:to>
      <xdr:col>23</xdr:col>
      <xdr:colOff>457200</xdr:colOff>
      <xdr:row>18</xdr:row>
      <xdr:rowOff>162623</xdr:rowOff>
    </xdr:to>
    <xdr:sp macro="" textlink="">
      <xdr:nvSpPr>
        <xdr:cNvPr id="471" name="円/楕円 470"/>
        <xdr:cNvSpPr/>
      </xdr:nvSpPr>
      <xdr:spPr>
        <a:xfrm>
          <a:off x="16129000" y="314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147400</xdr:rowOff>
    </xdr:from>
    <xdr:ext cx="736600" cy="259045"/>
    <xdr:sp macro="" textlink="">
      <xdr:nvSpPr>
        <xdr:cNvPr id="472" name="テキスト ボックス 471"/>
        <xdr:cNvSpPr txBox="1"/>
      </xdr:nvSpPr>
      <xdr:spPr>
        <a:xfrm>
          <a:off x="15798800" y="3233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120015</xdr:rowOff>
    </xdr:from>
    <xdr:to>
      <xdr:col>22</xdr:col>
      <xdr:colOff>254000</xdr:colOff>
      <xdr:row>20</xdr:row>
      <xdr:rowOff>50165</xdr:rowOff>
    </xdr:to>
    <xdr:sp macro="" textlink="">
      <xdr:nvSpPr>
        <xdr:cNvPr id="473" name="円/楕円 472"/>
        <xdr:cNvSpPr/>
      </xdr:nvSpPr>
      <xdr:spPr>
        <a:xfrm>
          <a:off x="15240000" y="33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34942</xdr:rowOff>
    </xdr:from>
    <xdr:ext cx="762000" cy="259045"/>
    <xdr:sp macro="" textlink="">
      <xdr:nvSpPr>
        <xdr:cNvPr id="474" name="テキスト ボックス 473"/>
        <xdr:cNvSpPr txBox="1"/>
      </xdr:nvSpPr>
      <xdr:spPr>
        <a:xfrm>
          <a:off x="14909800" y="346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142.0</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122301</xdr:rowOff>
    </xdr:from>
    <xdr:to>
      <xdr:col>21</xdr:col>
      <xdr:colOff>50800</xdr:colOff>
      <xdr:row>21</xdr:row>
      <xdr:rowOff>52451</xdr:rowOff>
    </xdr:to>
    <xdr:sp macro="" textlink="">
      <xdr:nvSpPr>
        <xdr:cNvPr id="475" name="円/楕円 474"/>
        <xdr:cNvSpPr/>
      </xdr:nvSpPr>
      <xdr:spPr>
        <a:xfrm>
          <a:off x="14351000" y="35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37228</xdr:rowOff>
    </xdr:from>
    <xdr:ext cx="762000" cy="259045"/>
    <xdr:sp macro="" textlink="">
      <xdr:nvSpPr>
        <xdr:cNvPr id="476" name="テキスト ボックス 475"/>
        <xdr:cNvSpPr txBox="1"/>
      </xdr:nvSpPr>
      <xdr:spPr>
        <a:xfrm>
          <a:off x="14020800" y="3637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170.8</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34576</xdr:rowOff>
    </xdr:from>
    <xdr:to>
      <xdr:col>19</xdr:col>
      <xdr:colOff>533400</xdr:colOff>
      <xdr:row>22</xdr:row>
      <xdr:rowOff>136176</xdr:rowOff>
    </xdr:to>
    <xdr:sp macro="" textlink="">
      <xdr:nvSpPr>
        <xdr:cNvPr id="477" name="円/楕円 476"/>
        <xdr:cNvSpPr/>
      </xdr:nvSpPr>
      <xdr:spPr>
        <a:xfrm>
          <a:off x="13462000" y="380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120953</xdr:rowOff>
    </xdr:from>
    <xdr:ext cx="762000" cy="259045"/>
    <xdr:sp macro="" textlink="">
      <xdr:nvSpPr>
        <xdr:cNvPr id="478" name="テキスト ボックス 477"/>
        <xdr:cNvSpPr txBox="1"/>
      </xdr:nvSpPr>
      <xdr:spPr>
        <a:xfrm>
          <a:off x="13131800" y="389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青森県藤崎町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15,724
15,709
37.26
10,597,758
10,401,074
143,558
5,108,605
12,814,072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114.5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・全国平均及び類似団体平均より、人件費に係る経常収支比率は低くなっている。</a:t>
          </a:r>
          <a:endParaRPr lang="ja-JP" altLang="en-US" sz="1100">
            <a:solidFill>
              <a:schemeClr val="dk1"/>
            </a:solidFill>
            <a:latin typeface="+mn-lt"/>
            <a:ea typeface="+mn-ea"/>
            <a:cs typeface="+mn-cs"/>
          </a:endParaRPr>
        </a:p>
        <a:p>
          <a:pPr rtl="0"/>
          <a:r>
            <a:rPr lang="ja-JP" altLang="en-US" sz="1100" b="0" i="0" baseline="0">
              <a:solidFill>
                <a:schemeClr val="dk1"/>
              </a:solidFill>
              <a:latin typeface="+mn-lt"/>
              <a:ea typeface="+mn-ea"/>
              <a:cs typeface="+mn-cs"/>
            </a:rPr>
            <a:t>　 その主な要因としては、退職者不補充等による職員数の削減による人件費の削減によるところが大きく、今後も継続して人件費関係経費全体について、抑制していく必要がある。</a:t>
          </a:r>
          <a:endParaRPr lang="ja-JP" altLang="en-US" sz="11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48078</xdr:rowOff>
    </xdr:from>
    <xdr:to>
      <xdr:col>7</xdr:col>
      <xdr:colOff>15875</xdr:colOff>
      <xdr:row>41</xdr:row>
      <xdr:rowOff>135165</xdr:rowOff>
    </xdr:to>
    <xdr:cxnSp macro="">
      <xdr:nvCxnSpPr>
        <xdr:cNvPr id="62" name="直線コネクタ 61"/>
        <xdr:cNvCxnSpPr/>
      </xdr:nvCxnSpPr>
      <xdr:spPr>
        <a:xfrm flipV="1">
          <a:off x="4826000" y="57059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3"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4" name="直線コネクタ 63"/>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134455</xdr:rowOff>
    </xdr:from>
    <xdr:ext cx="762000" cy="259045"/>
    <xdr:sp macro="" textlink="">
      <xdr:nvSpPr>
        <xdr:cNvPr id="65"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33</xdr:row>
      <xdr:rowOff>48078</xdr:rowOff>
    </xdr:from>
    <xdr:to>
      <xdr:col>7</xdr:col>
      <xdr:colOff>104775</xdr:colOff>
      <xdr:row>33</xdr:row>
      <xdr:rowOff>48078</xdr:rowOff>
    </xdr:to>
    <xdr:cxnSp macro="">
      <xdr:nvCxnSpPr>
        <xdr:cNvPr id="66" name="直線コネクタ 65"/>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97064</xdr:rowOff>
    </xdr:from>
    <xdr:to>
      <xdr:col>7</xdr:col>
      <xdr:colOff>15875</xdr:colOff>
      <xdr:row>36</xdr:row>
      <xdr:rowOff>110672</xdr:rowOff>
    </xdr:to>
    <xdr:cxnSp macro="">
      <xdr:nvCxnSpPr>
        <xdr:cNvPr id="67" name="直線コネクタ 66"/>
        <xdr:cNvCxnSpPr/>
      </xdr:nvCxnSpPr>
      <xdr:spPr>
        <a:xfrm flipV="1">
          <a:off x="3987800" y="6097814"/>
          <a:ext cx="8382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86377</xdr:rowOff>
    </xdr:from>
    <xdr:ext cx="762000" cy="259045"/>
    <xdr:sp macro="" textlink="">
      <xdr:nvSpPr>
        <xdr:cNvPr id="68"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69" name="フローチャート : 判断 68"/>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110672</xdr:rowOff>
    </xdr:from>
    <xdr:to>
      <xdr:col>5</xdr:col>
      <xdr:colOff>549275</xdr:colOff>
      <xdr:row>37</xdr:row>
      <xdr:rowOff>15422</xdr:rowOff>
    </xdr:to>
    <xdr:cxnSp macro="">
      <xdr:nvCxnSpPr>
        <xdr:cNvPr id="70" name="直線コネクタ 69"/>
        <xdr:cNvCxnSpPr/>
      </xdr:nvCxnSpPr>
      <xdr:spPr>
        <a:xfrm flipV="1">
          <a:off x="3098800" y="62828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40822</xdr:rowOff>
    </xdr:from>
    <xdr:to>
      <xdr:col>5</xdr:col>
      <xdr:colOff>600075</xdr:colOff>
      <xdr:row>37</xdr:row>
      <xdr:rowOff>142422</xdr:rowOff>
    </xdr:to>
    <xdr:sp macro="" textlink="">
      <xdr:nvSpPr>
        <xdr:cNvPr id="71" name="フローチャート : 判断 70"/>
        <xdr:cNvSpPr/>
      </xdr:nvSpPr>
      <xdr:spPr>
        <a:xfrm>
          <a:off x="3937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127199</xdr:rowOff>
    </xdr:from>
    <xdr:ext cx="736600" cy="259045"/>
    <xdr:sp macro="" textlink="">
      <xdr:nvSpPr>
        <xdr:cNvPr id="72" name="テキスト ボックス 71"/>
        <xdr:cNvSpPr txBox="1"/>
      </xdr:nvSpPr>
      <xdr:spPr>
        <a:xfrm>
          <a:off x="3606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15422</xdr:rowOff>
    </xdr:from>
    <xdr:to>
      <xdr:col>4</xdr:col>
      <xdr:colOff>346075</xdr:colOff>
      <xdr:row>37</xdr:row>
      <xdr:rowOff>113393</xdr:rowOff>
    </xdr:to>
    <xdr:cxnSp macro="">
      <xdr:nvCxnSpPr>
        <xdr:cNvPr id="73" name="直線コネクタ 72"/>
        <xdr:cNvCxnSpPr/>
      </xdr:nvCxnSpPr>
      <xdr:spPr>
        <a:xfrm flipV="1">
          <a:off x="2209800" y="63590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4" name="フローチャート : 判断 73"/>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75" name="テキスト ボックス 74"/>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113393</xdr:rowOff>
    </xdr:from>
    <xdr:to>
      <xdr:col>3</xdr:col>
      <xdr:colOff>142875</xdr:colOff>
      <xdr:row>39</xdr:row>
      <xdr:rowOff>53522</xdr:rowOff>
    </xdr:to>
    <xdr:cxnSp macro="">
      <xdr:nvCxnSpPr>
        <xdr:cNvPr id="76" name="直線コネクタ 75"/>
        <xdr:cNvCxnSpPr/>
      </xdr:nvCxnSpPr>
      <xdr:spPr>
        <a:xfrm flipV="1">
          <a:off x="1320800" y="6457043"/>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62593</xdr:rowOff>
    </xdr:from>
    <xdr:to>
      <xdr:col>3</xdr:col>
      <xdr:colOff>193675</xdr:colOff>
      <xdr:row>37</xdr:row>
      <xdr:rowOff>164193</xdr:rowOff>
    </xdr:to>
    <xdr:sp macro="" textlink="">
      <xdr:nvSpPr>
        <xdr:cNvPr id="77" name="フローチャート : 判断 76"/>
        <xdr:cNvSpPr/>
      </xdr:nvSpPr>
      <xdr:spPr>
        <a:xfrm>
          <a:off x="2159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2920</xdr:rowOff>
    </xdr:from>
    <xdr:ext cx="762000" cy="259045"/>
    <xdr:sp macro="" textlink="">
      <xdr:nvSpPr>
        <xdr:cNvPr id="78" name="テキスト ボックス 77"/>
        <xdr:cNvSpPr txBox="1"/>
      </xdr:nvSpPr>
      <xdr:spPr>
        <a:xfrm>
          <a:off x="1828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9" name="フローチャート : 判断 78"/>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122663</xdr:rowOff>
    </xdr:from>
    <xdr:ext cx="762000" cy="259045"/>
    <xdr:sp macro="" textlink="">
      <xdr:nvSpPr>
        <xdr:cNvPr id="80" name="テキスト ボックス 79"/>
        <xdr:cNvSpPr txBox="1"/>
      </xdr:nvSpPr>
      <xdr:spPr>
        <a:xfrm>
          <a:off x="939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46264</xdr:rowOff>
    </xdr:from>
    <xdr:to>
      <xdr:col>7</xdr:col>
      <xdr:colOff>66675</xdr:colOff>
      <xdr:row>35</xdr:row>
      <xdr:rowOff>147864</xdr:rowOff>
    </xdr:to>
    <xdr:sp macro="" textlink="">
      <xdr:nvSpPr>
        <xdr:cNvPr id="86" name="円/楕円 85"/>
        <xdr:cNvSpPr/>
      </xdr:nvSpPr>
      <xdr:spPr>
        <a:xfrm>
          <a:off x="47752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62791</xdr:rowOff>
    </xdr:from>
    <xdr:ext cx="762000" cy="259045"/>
    <xdr:sp macro="" textlink="">
      <xdr:nvSpPr>
        <xdr:cNvPr id="87" name="人件費該当値テキスト"/>
        <xdr:cNvSpPr txBox="1"/>
      </xdr:nvSpPr>
      <xdr:spPr>
        <a:xfrm>
          <a:off x="49149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59872</xdr:rowOff>
    </xdr:from>
    <xdr:to>
      <xdr:col>5</xdr:col>
      <xdr:colOff>600075</xdr:colOff>
      <xdr:row>36</xdr:row>
      <xdr:rowOff>161472</xdr:rowOff>
    </xdr:to>
    <xdr:sp macro="" textlink="">
      <xdr:nvSpPr>
        <xdr:cNvPr id="88" name="円/楕円 87"/>
        <xdr:cNvSpPr/>
      </xdr:nvSpPr>
      <xdr:spPr>
        <a:xfrm>
          <a:off x="3937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199</xdr:rowOff>
    </xdr:from>
    <xdr:ext cx="736600" cy="259045"/>
    <xdr:sp macro="" textlink="">
      <xdr:nvSpPr>
        <xdr:cNvPr id="89" name="テキスト ボックス 88"/>
        <xdr:cNvSpPr txBox="1"/>
      </xdr:nvSpPr>
      <xdr:spPr>
        <a:xfrm>
          <a:off x="3606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136072</xdr:rowOff>
    </xdr:from>
    <xdr:to>
      <xdr:col>4</xdr:col>
      <xdr:colOff>396875</xdr:colOff>
      <xdr:row>37</xdr:row>
      <xdr:rowOff>66222</xdr:rowOff>
    </xdr:to>
    <xdr:sp macro="" textlink="">
      <xdr:nvSpPr>
        <xdr:cNvPr id="90" name="円/楕円 89"/>
        <xdr:cNvSpPr/>
      </xdr:nvSpPr>
      <xdr:spPr>
        <a:xfrm>
          <a:off x="3048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76399</xdr:rowOff>
    </xdr:from>
    <xdr:ext cx="762000" cy="259045"/>
    <xdr:sp macro="" textlink="">
      <xdr:nvSpPr>
        <xdr:cNvPr id="91" name="テキスト ボックス 90"/>
        <xdr:cNvSpPr txBox="1"/>
      </xdr:nvSpPr>
      <xdr:spPr>
        <a:xfrm>
          <a:off x="2717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62593</xdr:rowOff>
    </xdr:from>
    <xdr:to>
      <xdr:col>3</xdr:col>
      <xdr:colOff>193675</xdr:colOff>
      <xdr:row>37</xdr:row>
      <xdr:rowOff>164193</xdr:rowOff>
    </xdr:to>
    <xdr:sp macro="" textlink="">
      <xdr:nvSpPr>
        <xdr:cNvPr id="92" name="円/楕円 91"/>
        <xdr:cNvSpPr/>
      </xdr:nvSpPr>
      <xdr:spPr>
        <a:xfrm>
          <a:off x="2159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148970</xdr:rowOff>
    </xdr:from>
    <xdr:ext cx="762000" cy="259045"/>
    <xdr:sp macro="" textlink="">
      <xdr:nvSpPr>
        <xdr:cNvPr id="93" name="テキスト ボックス 92"/>
        <xdr:cNvSpPr txBox="1"/>
      </xdr:nvSpPr>
      <xdr:spPr>
        <a:xfrm>
          <a:off x="1828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2722</xdr:rowOff>
    </xdr:from>
    <xdr:to>
      <xdr:col>1</xdr:col>
      <xdr:colOff>676275</xdr:colOff>
      <xdr:row>39</xdr:row>
      <xdr:rowOff>104322</xdr:rowOff>
    </xdr:to>
    <xdr:sp macro="" textlink="">
      <xdr:nvSpPr>
        <xdr:cNvPr id="94" name="円/楕円 93"/>
        <xdr:cNvSpPr/>
      </xdr:nvSpPr>
      <xdr:spPr>
        <a:xfrm>
          <a:off x="1270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89099</xdr:rowOff>
    </xdr:from>
    <xdr:ext cx="762000" cy="259045"/>
    <xdr:sp macro="" textlink="">
      <xdr:nvSpPr>
        <xdr:cNvPr id="95" name="テキスト ボックス 94"/>
        <xdr:cNvSpPr txBox="1"/>
      </xdr:nvSpPr>
      <xdr:spPr>
        <a:xfrm>
          <a:off x="939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latin typeface="+mn-lt"/>
              <a:ea typeface="+mn-ea"/>
              <a:cs typeface="+mn-cs"/>
            </a:rPr>
            <a:t>・物件費が類似団体平均に比べ低いのは、これまでの集中改革プラン等、町の行財政改革により、経費の節減を図ってきたことが大きな要因である。今後も継続して経費の節減を図り、また、各種施設を指定管理者制度に導入することを検討し、更なるコスト削減を図っていく。</a:t>
          </a:r>
          <a:endParaRPr lang="ja-JP" altLang="en-US"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134620</xdr:rowOff>
    </xdr:from>
    <xdr:to>
      <xdr:col>24</xdr:col>
      <xdr:colOff>31750</xdr:colOff>
      <xdr:row>21</xdr:row>
      <xdr:rowOff>130810</xdr:rowOff>
    </xdr:to>
    <xdr:cxnSp macro="">
      <xdr:nvCxnSpPr>
        <xdr:cNvPr id="121" name="直線コネクタ 120"/>
        <xdr:cNvCxnSpPr/>
      </xdr:nvCxnSpPr>
      <xdr:spPr>
        <a:xfrm flipV="1">
          <a:off x="16510000" y="21920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2"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3" name="直線コネクタ 122"/>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49547</xdr:rowOff>
    </xdr:from>
    <xdr:ext cx="762000" cy="259045"/>
    <xdr:sp macro="" textlink="">
      <xdr:nvSpPr>
        <xdr:cNvPr id="124" name="物件費最大値テキスト"/>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134620</xdr:rowOff>
    </xdr:from>
    <xdr:to>
      <xdr:col>24</xdr:col>
      <xdr:colOff>120650</xdr:colOff>
      <xdr:row>12</xdr:row>
      <xdr:rowOff>134620</xdr:rowOff>
    </xdr:to>
    <xdr:cxnSp macro="">
      <xdr:nvCxnSpPr>
        <xdr:cNvPr id="125" name="直線コネクタ 124"/>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20320</xdr:rowOff>
    </xdr:from>
    <xdr:to>
      <xdr:col>24</xdr:col>
      <xdr:colOff>31750</xdr:colOff>
      <xdr:row>15</xdr:row>
      <xdr:rowOff>62230</xdr:rowOff>
    </xdr:to>
    <xdr:cxnSp macro="">
      <xdr:nvCxnSpPr>
        <xdr:cNvPr id="126" name="直線コネクタ 125"/>
        <xdr:cNvCxnSpPr/>
      </xdr:nvCxnSpPr>
      <xdr:spPr>
        <a:xfrm>
          <a:off x="15671800" y="242062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151147</xdr:rowOff>
    </xdr:from>
    <xdr:ext cx="762000" cy="259045"/>
    <xdr:sp macro="" textlink="">
      <xdr:nvSpPr>
        <xdr:cNvPr id="127" name="物件費平均値テキスト"/>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xdr:rowOff>
    </xdr:from>
    <xdr:to>
      <xdr:col>24</xdr:col>
      <xdr:colOff>82550</xdr:colOff>
      <xdr:row>16</xdr:row>
      <xdr:rowOff>109220</xdr:rowOff>
    </xdr:to>
    <xdr:sp macro="" textlink="">
      <xdr:nvSpPr>
        <xdr:cNvPr id="128" name="フローチャート : 判断 127"/>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115570</xdr:rowOff>
    </xdr:from>
    <xdr:to>
      <xdr:col>22</xdr:col>
      <xdr:colOff>565150</xdr:colOff>
      <xdr:row>14</xdr:row>
      <xdr:rowOff>20320</xdr:rowOff>
    </xdr:to>
    <xdr:cxnSp macro="">
      <xdr:nvCxnSpPr>
        <xdr:cNvPr id="129" name="直線コネクタ 128"/>
        <xdr:cNvCxnSpPr/>
      </xdr:nvCxnSpPr>
      <xdr:spPr>
        <a:xfrm>
          <a:off x="14782800" y="2344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87630</xdr:rowOff>
    </xdr:from>
    <xdr:to>
      <xdr:col>22</xdr:col>
      <xdr:colOff>615950</xdr:colOff>
      <xdr:row>16</xdr:row>
      <xdr:rowOff>17780</xdr:rowOff>
    </xdr:to>
    <xdr:sp macro="" textlink="">
      <xdr:nvSpPr>
        <xdr:cNvPr id="130" name="フローチャート : 判断 129"/>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2557</xdr:rowOff>
    </xdr:from>
    <xdr:ext cx="736600" cy="259045"/>
    <xdr:sp macro="" textlink="">
      <xdr:nvSpPr>
        <xdr:cNvPr id="131" name="テキスト ボックス 130"/>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39370</xdr:rowOff>
    </xdr:from>
    <xdr:to>
      <xdr:col>21</xdr:col>
      <xdr:colOff>361950</xdr:colOff>
      <xdr:row>13</xdr:row>
      <xdr:rowOff>115570</xdr:rowOff>
    </xdr:to>
    <xdr:cxnSp macro="">
      <xdr:nvCxnSpPr>
        <xdr:cNvPr id="132" name="直線コネクタ 131"/>
        <xdr:cNvCxnSpPr/>
      </xdr:nvCxnSpPr>
      <xdr:spPr>
        <a:xfrm>
          <a:off x="13893800" y="2268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57150</xdr:rowOff>
    </xdr:from>
    <xdr:to>
      <xdr:col>21</xdr:col>
      <xdr:colOff>412750</xdr:colOff>
      <xdr:row>15</xdr:row>
      <xdr:rowOff>158750</xdr:rowOff>
    </xdr:to>
    <xdr:sp macro="" textlink="">
      <xdr:nvSpPr>
        <xdr:cNvPr id="133" name="フローチャート : 判断 132"/>
        <xdr:cNvSpPr/>
      </xdr:nvSpPr>
      <xdr:spPr>
        <a:xfrm>
          <a:off x="14732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143527</xdr:rowOff>
    </xdr:from>
    <xdr:ext cx="762000" cy="259045"/>
    <xdr:sp macro="" textlink="">
      <xdr:nvSpPr>
        <xdr:cNvPr id="134" name="テキスト ボックス 133"/>
        <xdr:cNvSpPr txBox="1"/>
      </xdr:nvSpPr>
      <xdr:spPr>
        <a:xfrm>
          <a:off x="14401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24130</xdr:rowOff>
    </xdr:from>
    <xdr:to>
      <xdr:col>20</xdr:col>
      <xdr:colOff>158750</xdr:colOff>
      <xdr:row>13</xdr:row>
      <xdr:rowOff>39370</xdr:rowOff>
    </xdr:to>
    <xdr:cxnSp macro="">
      <xdr:nvCxnSpPr>
        <xdr:cNvPr id="135" name="直線コネクタ 134"/>
        <xdr:cNvCxnSpPr/>
      </xdr:nvCxnSpPr>
      <xdr:spPr>
        <a:xfrm>
          <a:off x="13004800" y="2252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41910</xdr:rowOff>
    </xdr:from>
    <xdr:to>
      <xdr:col>20</xdr:col>
      <xdr:colOff>209550</xdr:colOff>
      <xdr:row>15</xdr:row>
      <xdr:rowOff>143510</xdr:rowOff>
    </xdr:to>
    <xdr:sp macro="" textlink="">
      <xdr:nvSpPr>
        <xdr:cNvPr id="136" name="フローチャート : 判断 135"/>
        <xdr:cNvSpPr/>
      </xdr:nvSpPr>
      <xdr:spPr>
        <a:xfrm>
          <a:off x="138430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128287</xdr:rowOff>
    </xdr:from>
    <xdr:ext cx="762000" cy="259045"/>
    <xdr:sp macro="" textlink="">
      <xdr:nvSpPr>
        <xdr:cNvPr id="137" name="テキスト ボックス 136"/>
        <xdr:cNvSpPr txBox="1"/>
      </xdr:nvSpPr>
      <xdr:spPr>
        <a:xfrm>
          <a:off x="13512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38" name="フローチャート : 判断 137"/>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143527</xdr:rowOff>
    </xdr:from>
    <xdr:ext cx="762000" cy="259045"/>
    <xdr:sp macro="" textlink="">
      <xdr:nvSpPr>
        <xdr:cNvPr id="139" name="テキスト ボックス 138"/>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11430</xdr:rowOff>
    </xdr:from>
    <xdr:to>
      <xdr:col>24</xdr:col>
      <xdr:colOff>82550</xdr:colOff>
      <xdr:row>15</xdr:row>
      <xdr:rowOff>113030</xdr:rowOff>
    </xdr:to>
    <xdr:sp macro="" textlink="">
      <xdr:nvSpPr>
        <xdr:cNvPr id="145" name="円/楕円 144"/>
        <xdr:cNvSpPr/>
      </xdr:nvSpPr>
      <xdr:spPr>
        <a:xfrm>
          <a:off x="164592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27957</xdr:rowOff>
    </xdr:from>
    <xdr:ext cx="762000" cy="259045"/>
    <xdr:sp macro="" textlink="">
      <xdr:nvSpPr>
        <xdr:cNvPr id="146" name="物件費該当値テキスト"/>
        <xdr:cNvSpPr txBox="1"/>
      </xdr:nvSpPr>
      <xdr:spPr>
        <a:xfrm>
          <a:off x="165989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140970</xdr:rowOff>
    </xdr:from>
    <xdr:to>
      <xdr:col>22</xdr:col>
      <xdr:colOff>615950</xdr:colOff>
      <xdr:row>14</xdr:row>
      <xdr:rowOff>71120</xdr:rowOff>
    </xdr:to>
    <xdr:sp macro="" textlink="">
      <xdr:nvSpPr>
        <xdr:cNvPr id="147" name="円/楕円 146"/>
        <xdr:cNvSpPr/>
      </xdr:nvSpPr>
      <xdr:spPr>
        <a:xfrm>
          <a:off x="15621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81297</xdr:rowOff>
    </xdr:from>
    <xdr:ext cx="736600" cy="259045"/>
    <xdr:sp macro="" textlink="">
      <xdr:nvSpPr>
        <xdr:cNvPr id="148" name="テキスト ボックス 147"/>
        <xdr:cNvSpPr txBox="1"/>
      </xdr:nvSpPr>
      <xdr:spPr>
        <a:xfrm>
          <a:off x="15290800" y="21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64770</xdr:rowOff>
    </xdr:from>
    <xdr:to>
      <xdr:col>21</xdr:col>
      <xdr:colOff>412750</xdr:colOff>
      <xdr:row>13</xdr:row>
      <xdr:rowOff>166370</xdr:rowOff>
    </xdr:to>
    <xdr:sp macro="" textlink="">
      <xdr:nvSpPr>
        <xdr:cNvPr id="149" name="円/楕円 148"/>
        <xdr:cNvSpPr/>
      </xdr:nvSpPr>
      <xdr:spPr>
        <a:xfrm>
          <a:off x="14732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5097</xdr:rowOff>
    </xdr:from>
    <xdr:ext cx="762000" cy="259045"/>
    <xdr:sp macro="" textlink="">
      <xdr:nvSpPr>
        <xdr:cNvPr id="150" name="テキスト ボックス 149"/>
        <xdr:cNvSpPr txBox="1"/>
      </xdr:nvSpPr>
      <xdr:spPr>
        <a:xfrm>
          <a:off x="14401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160020</xdr:rowOff>
    </xdr:from>
    <xdr:to>
      <xdr:col>20</xdr:col>
      <xdr:colOff>209550</xdr:colOff>
      <xdr:row>13</xdr:row>
      <xdr:rowOff>90170</xdr:rowOff>
    </xdr:to>
    <xdr:sp macro="" textlink="">
      <xdr:nvSpPr>
        <xdr:cNvPr id="151" name="円/楕円 150"/>
        <xdr:cNvSpPr/>
      </xdr:nvSpPr>
      <xdr:spPr>
        <a:xfrm>
          <a:off x="13843000" y="221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100347</xdr:rowOff>
    </xdr:from>
    <xdr:ext cx="762000" cy="259045"/>
    <xdr:sp macro="" textlink="">
      <xdr:nvSpPr>
        <xdr:cNvPr id="152" name="テキスト ボックス 151"/>
        <xdr:cNvSpPr txBox="1"/>
      </xdr:nvSpPr>
      <xdr:spPr>
        <a:xfrm>
          <a:off x="13512800" y="198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144780</xdr:rowOff>
    </xdr:from>
    <xdr:to>
      <xdr:col>19</xdr:col>
      <xdr:colOff>6350</xdr:colOff>
      <xdr:row>13</xdr:row>
      <xdr:rowOff>74930</xdr:rowOff>
    </xdr:to>
    <xdr:sp macro="" textlink="">
      <xdr:nvSpPr>
        <xdr:cNvPr id="153" name="円/楕円 152"/>
        <xdr:cNvSpPr/>
      </xdr:nvSpPr>
      <xdr:spPr>
        <a:xfrm>
          <a:off x="12954000" y="2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85107</xdr:rowOff>
    </xdr:from>
    <xdr:ext cx="762000" cy="259045"/>
    <xdr:sp macro="" textlink="">
      <xdr:nvSpPr>
        <xdr:cNvPr id="154" name="テキスト ボックス 153"/>
        <xdr:cNvSpPr txBox="1"/>
      </xdr:nvSpPr>
      <xdr:spPr>
        <a:xfrm>
          <a:off x="12623800" y="19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latin typeface="+mn-lt"/>
              <a:ea typeface="+mn-ea"/>
              <a:cs typeface="+mn-cs"/>
            </a:rPr>
            <a:t>・平成２５年度決算においては、扶助費に係る経常収支比率が類似団体平均を若干上回った。その主な要因は子ども手当及び介護・訓練等給付費等による社会福祉費が増になったことが大きい。</a:t>
          </a:r>
          <a:endParaRPr lang="ja-JP" altLang="en-US"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62</xdr:row>
      <xdr:rowOff>12700</xdr:rowOff>
    </xdr:to>
    <xdr:cxnSp macro="">
      <xdr:nvCxnSpPr>
        <xdr:cNvPr id="182" name="直線コネクタ 181"/>
        <xdr:cNvCxnSpPr/>
      </xdr:nvCxnSpPr>
      <xdr:spPr>
        <a:xfrm flipV="1">
          <a:off x="4826000" y="91376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3"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4" name="直線コネクタ 183"/>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5"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6" name="直線コネクタ 185"/>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31750</xdr:rowOff>
    </xdr:from>
    <xdr:to>
      <xdr:col>7</xdr:col>
      <xdr:colOff>15875</xdr:colOff>
      <xdr:row>57</xdr:row>
      <xdr:rowOff>107950</xdr:rowOff>
    </xdr:to>
    <xdr:cxnSp macro="">
      <xdr:nvCxnSpPr>
        <xdr:cNvPr id="187" name="直線コネクタ 186"/>
        <xdr:cNvCxnSpPr/>
      </xdr:nvCxnSpPr>
      <xdr:spPr>
        <a:xfrm>
          <a:off x="3987800" y="9804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73677</xdr:rowOff>
    </xdr:from>
    <xdr:ext cx="762000" cy="259045"/>
    <xdr:sp macro="" textlink="">
      <xdr:nvSpPr>
        <xdr:cNvPr id="188" name="扶助費平均値テキスト"/>
        <xdr:cNvSpPr txBox="1"/>
      </xdr:nvSpPr>
      <xdr:spPr>
        <a:xfrm>
          <a:off x="4914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9" name="フローチャート : 判断 188"/>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165100</xdr:rowOff>
    </xdr:from>
    <xdr:to>
      <xdr:col>5</xdr:col>
      <xdr:colOff>549275</xdr:colOff>
      <xdr:row>57</xdr:row>
      <xdr:rowOff>31750</xdr:rowOff>
    </xdr:to>
    <xdr:cxnSp macro="">
      <xdr:nvCxnSpPr>
        <xdr:cNvPr id="190" name="直線コネクタ 189"/>
        <xdr:cNvCxnSpPr/>
      </xdr:nvCxnSpPr>
      <xdr:spPr>
        <a:xfrm>
          <a:off x="3098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0</xdr:rowOff>
    </xdr:from>
    <xdr:to>
      <xdr:col>5</xdr:col>
      <xdr:colOff>600075</xdr:colOff>
      <xdr:row>56</xdr:row>
      <xdr:rowOff>101600</xdr:rowOff>
    </xdr:to>
    <xdr:sp macro="" textlink="">
      <xdr:nvSpPr>
        <xdr:cNvPr id="191" name="フローチャート : 判断 190"/>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111777</xdr:rowOff>
    </xdr:from>
    <xdr:ext cx="736600" cy="259045"/>
    <xdr:sp macro="" textlink="">
      <xdr:nvSpPr>
        <xdr:cNvPr id="192" name="テキスト ボックス 191"/>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56</xdr:row>
      <xdr:rowOff>165100</xdr:rowOff>
    </xdr:to>
    <xdr:cxnSp macro="">
      <xdr:nvCxnSpPr>
        <xdr:cNvPr id="193" name="直線コネクタ 192"/>
        <xdr:cNvCxnSpPr/>
      </xdr:nvCxnSpPr>
      <xdr:spPr>
        <a:xfrm>
          <a:off x="2209800" y="9575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4" name="フローチャート : 判断 193"/>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5" name="テキスト ボックス 194"/>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57</xdr:row>
      <xdr:rowOff>12700</xdr:rowOff>
    </xdr:to>
    <xdr:cxnSp macro="">
      <xdr:nvCxnSpPr>
        <xdr:cNvPr id="196" name="直線コネクタ 195"/>
        <xdr:cNvCxnSpPr/>
      </xdr:nvCxnSpPr>
      <xdr:spPr>
        <a:xfrm flipV="1">
          <a:off x="1320800" y="95758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197" name="フローチャート : 判断 196"/>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149877</xdr:rowOff>
    </xdr:from>
    <xdr:ext cx="762000" cy="259045"/>
    <xdr:sp macro="" textlink="">
      <xdr:nvSpPr>
        <xdr:cNvPr id="198" name="テキスト ボックス 197"/>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199" name="フローチャート : 判断 198"/>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00" name="テキスト ボックス 199"/>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206" name="円/楕円 205"/>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29227</xdr:rowOff>
    </xdr:from>
    <xdr:ext cx="762000" cy="259045"/>
    <xdr:sp macro="" textlink="">
      <xdr:nvSpPr>
        <xdr:cNvPr id="207"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152400</xdr:rowOff>
    </xdr:from>
    <xdr:to>
      <xdr:col>5</xdr:col>
      <xdr:colOff>600075</xdr:colOff>
      <xdr:row>57</xdr:row>
      <xdr:rowOff>82550</xdr:rowOff>
    </xdr:to>
    <xdr:sp macro="" textlink="">
      <xdr:nvSpPr>
        <xdr:cNvPr id="208" name="円/楕円 207"/>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67327</xdr:rowOff>
    </xdr:from>
    <xdr:ext cx="736600" cy="259045"/>
    <xdr:sp macro="" textlink="">
      <xdr:nvSpPr>
        <xdr:cNvPr id="209" name="テキスト ボックス 208"/>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114300</xdr:rowOff>
    </xdr:from>
    <xdr:to>
      <xdr:col>4</xdr:col>
      <xdr:colOff>396875</xdr:colOff>
      <xdr:row>57</xdr:row>
      <xdr:rowOff>44450</xdr:rowOff>
    </xdr:to>
    <xdr:sp macro="" textlink="">
      <xdr:nvSpPr>
        <xdr:cNvPr id="210" name="円/楕円 209"/>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29227</xdr:rowOff>
    </xdr:from>
    <xdr:ext cx="762000" cy="259045"/>
    <xdr:sp macro="" textlink="">
      <xdr:nvSpPr>
        <xdr:cNvPr id="211" name="テキスト ボックス 210"/>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12" name="円/楕円 211"/>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213" name="テキスト ボックス 212"/>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133350</xdr:rowOff>
    </xdr:from>
    <xdr:to>
      <xdr:col>1</xdr:col>
      <xdr:colOff>676275</xdr:colOff>
      <xdr:row>57</xdr:row>
      <xdr:rowOff>63500</xdr:rowOff>
    </xdr:to>
    <xdr:sp macro="" textlink="">
      <xdr:nvSpPr>
        <xdr:cNvPr id="214" name="円/楕円 213"/>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48277</xdr:rowOff>
    </xdr:from>
    <xdr:ext cx="762000" cy="259045"/>
    <xdr:sp macro="" textlink="">
      <xdr:nvSpPr>
        <xdr:cNvPr id="215" name="テキスト ボックス 214"/>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・その他に係る経常収支比率が類似団体平均を下回っているのは、公営企業会計への繰出金を補助金及び出資金として歳出していることが大きな要因である。</a:t>
          </a:r>
          <a:endParaRPr lang="ja-JP" altLang="en-US" sz="1100">
            <a:solidFill>
              <a:schemeClr val="dk1"/>
            </a:solidFill>
            <a:latin typeface="+mn-lt"/>
            <a:ea typeface="+mn-ea"/>
            <a:cs typeface="+mn-cs"/>
          </a:endParaRPr>
        </a:p>
        <a:p>
          <a:pPr rtl="0"/>
          <a:r>
            <a:rPr lang="ja-JP" altLang="en-US" sz="1100" b="0" i="0" baseline="0">
              <a:solidFill>
                <a:schemeClr val="dk1"/>
              </a:solidFill>
              <a:latin typeface="+mn-lt"/>
              <a:ea typeface="+mn-ea"/>
              <a:cs typeface="+mn-cs"/>
            </a:rPr>
            <a:t>　　類似団体平均は下回っているが、国民健康保険事業会計においても国民健康保険料の適正化を図ることなどにより、税収を主な財源とする普通会計の負担額を減らしていくよう努める。　</a:t>
          </a:r>
          <a:endParaRPr lang="ja-JP" altLang="en-US"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0" name="直線コネクタ 229"/>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1" name="テキスト ボックス 230"/>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2" name="直線コネクタ 231"/>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3" name="テキスト ボックス 232"/>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4" name="直線コネクタ 233"/>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5" name="テキスト ボックス 234"/>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6" name="直線コネクタ 235"/>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7" name="テキスト ボックス 236"/>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8" name="直線コネクタ 237"/>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9" name="テキスト ボックス 238"/>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0" name="直線コネクタ 239"/>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1" name="テキスト ボックス 240"/>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102507</xdr:rowOff>
    </xdr:to>
    <xdr:cxnSp macro="">
      <xdr:nvCxnSpPr>
        <xdr:cNvPr id="245" name="直線コネクタ 244"/>
        <xdr:cNvCxnSpPr/>
      </xdr:nvCxnSpPr>
      <xdr:spPr>
        <a:xfrm flipV="1">
          <a:off x="16510000" y="91567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46"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47" name="直線コネクタ 246"/>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8"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9" name="直線コネクタ 248"/>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110672</xdr:rowOff>
    </xdr:from>
    <xdr:to>
      <xdr:col>24</xdr:col>
      <xdr:colOff>31750</xdr:colOff>
      <xdr:row>54</xdr:row>
      <xdr:rowOff>127000</xdr:rowOff>
    </xdr:to>
    <xdr:cxnSp macro="">
      <xdr:nvCxnSpPr>
        <xdr:cNvPr id="250" name="直線コネクタ 249"/>
        <xdr:cNvCxnSpPr/>
      </xdr:nvCxnSpPr>
      <xdr:spPr>
        <a:xfrm flipV="1">
          <a:off x="15671800" y="93689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89099</xdr:rowOff>
    </xdr:from>
    <xdr:ext cx="762000" cy="259045"/>
    <xdr:sp macro="" textlink="">
      <xdr:nvSpPr>
        <xdr:cNvPr id="251" name="その他平均値テキスト"/>
        <xdr:cNvSpPr txBox="1"/>
      </xdr:nvSpPr>
      <xdr:spPr>
        <a:xfrm>
          <a:off x="16598900" y="986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117022</xdr:rowOff>
    </xdr:from>
    <xdr:to>
      <xdr:col>24</xdr:col>
      <xdr:colOff>82550</xdr:colOff>
      <xdr:row>58</xdr:row>
      <xdr:rowOff>47172</xdr:rowOff>
    </xdr:to>
    <xdr:sp macro="" textlink="">
      <xdr:nvSpPr>
        <xdr:cNvPr id="252" name="フローチャート : 判断 251"/>
        <xdr:cNvSpPr/>
      </xdr:nvSpPr>
      <xdr:spPr>
        <a:xfrm>
          <a:off x="16459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12700</xdr:rowOff>
    </xdr:from>
    <xdr:to>
      <xdr:col>22</xdr:col>
      <xdr:colOff>565150</xdr:colOff>
      <xdr:row>54</xdr:row>
      <xdr:rowOff>127000</xdr:rowOff>
    </xdr:to>
    <xdr:cxnSp macro="">
      <xdr:nvCxnSpPr>
        <xdr:cNvPr id="253" name="直線コネクタ 252"/>
        <xdr:cNvCxnSpPr/>
      </xdr:nvCxnSpPr>
      <xdr:spPr>
        <a:xfrm>
          <a:off x="14782800" y="9271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84365</xdr:rowOff>
    </xdr:from>
    <xdr:to>
      <xdr:col>22</xdr:col>
      <xdr:colOff>615950</xdr:colOff>
      <xdr:row>58</xdr:row>
      <xdr:rowOff>14515</xdr:rowOff>
    </xdr:to>
    <xdr:sp macro="" textlink="">
      <xdr:nvSpPr>
        <xdr:cNvPr id="254" name="フローチャート : 判断 253"/>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170742</xdr:rowOff>
    </xdr:from>
    <xdr:ext cx="736600" cy="259045"/>
    <xdr:sp macro="" textlink="">
      <xdr:nvSpPr>
        <xdr:cNvPr id="255" name="テキスト ボックス 254"/>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12700</xdr:rowOff>
    </xdr:from>
    <xdr:to>
      <xdr:col>21</xdr:col>
      <xdr:colOff>361950</xdr:colOff>
      <xdr:row>54</xdr:row>
      <xdr:rowOff>159657</xdr:rowOff>
    </xdr:to>
    <xdr:cxnSp macro="">
      <xdr:nvCxnSpPr>
        <xdr:cNvPr id="256" name="直線コネクタ 255"/>
        <xdr:cNvCxnSpPr/>
      </xdr:nvCxnSpPr>
      <xdr:spPr>
        <a:xfrm flipV="1">
          <a:off x="13893800" y="92710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19050</xdr:rowOff>
    </xdr:from>
    <xdr:to>
      <xdr:col>21</xdr:col>
      <xdr:colOff>412750</xdr:colOff>
      <xdr:row>57</xdr:row>
      <xdr:rowOff>120650</xdr:rowOff>
    </xdr:to>
    <xdr:sp macro="" textlink="">
      <xdr:nvSpPr>
        <xdr:cNvPr id="257" name="フローチャート : 判断 256"/>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58" name="テキスト ボックス 257"/>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159657</xdr:rowOff>
    </xdr:from>
    <xdr:to>
      <xdr:col>20</xdr:col>
      <xdr:colOff>158750</xdr:colOff>
      <xdr:row>55</xdr:row>
      <xdr:rowOff>86178</xdr:rowOff>
    </xdr:to>
    <xdr:cxnSp macro="">
      <xdr:nvCxnSpPr>
        <xdr:cNvPr id="259" name="直線コネクタ 258"/>
        <xdr:cNvCxnSpPr/>
      </xdr:nvCxnSpPr>
      <xdr:spPr>
        <a:xfrm flipV="1">
          <a:off x="13004800" y="9417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149678</xdr:rowOff>
    </xdr:from>
    <xdr:to>
      <xdr:col>20</xdr:col>
      <xdr:colOff>209550</xdr:colOff>
      <xdr:row>56</xdr:row>
      <xdr:rowOff>79828</xdr:rowOff>
    </xdr:to>
    <xdr:sp macro="" textlink="">
      <xdr:nvSpPr>
        <xdr:cNvPr id="260" name="フローチャート : 判断 259"/>
        <xdr:cNvSpPr/>
      </xdr:nvSpPr>
      <xdr:spPr>
        <a:xfrm>
          <a:off x="13843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64605</xdr:rowOff>
    </xdr:from>
    <xdr:ext cx="762000" cy="259045"/>
    <xdr:sp macro="" textlink="">
      <xdr:nvSpPr>
        <xdr:cNvPr id="261" name="テキスト ボックス 260"/>
        <xdr:cNvSpPr txBox="1"/>
      </xdr:nvSpPr>
      <xdr:spPr>
        <a:xfrm>
          <a:off x="13512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149678</xdr:rowOff>
    </xdr:from>
    <xdr:to>
      <xdr:col>19</xdr:col>
      <xdr:colOff>6350</xdr:colOff>
      <xdr:row>56</xdr:row>
      <xdr:rowOff>79828</xdr:rowOff>
    </xdr:to>
    <xdr:sp macro="" textlink="">
      <xdr:nvSpPr>
        <xdr:cNvPr id="262" name="フローチャート : 判断 261"/>
        <xdr:cNvSpPr/>
      </xdr:nvSpPr>
      <xdr:spPr>
        <a:xfrm>
          <a:off x="12954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64605</xdr:rowOff>
    </xdr:from>
    <xdr:ext cx="762000" cy="259045"/>
    <xdr:sp macro="" textlink="">
      <xdr:nvSpPr>
        <xdr:cNvPr id="263" name="テキスト ボックス 262"/>
        <xdr:cNvSpPr txBox="1"/>
      </xdr:nvSpPr>
      <xdr:spPr>
        <a:xfrm>
          <a:off x="12623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59872</xdr:rowOff>
    </xdr:from>
    <xdr:to>
      <xdr:col>24</xdr:col>
      <xdr:colOff>82550</xdr:colOff>
      <xdr:row>54</xdr:row>
      <xdr:rowOff>161472</xdr:rowOff>
    </xdr:to>
    <xdr:sp macro="" textlink="">
      <xdr:nvSpPr>
        <xdr:cNvPr id="269" name="円/楕円 268"/>
        <xdr:cNvSpPr/>
      </xdr:nvSpPr>
      <xdr:spPr>
        <a:xfrm>
          <a:off x="16459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76399</xdr:rowOff>
    </xdr:from>
    <xdr:ext cx="762000" cy="259045"/>
    <xdr:sp macro="" textlink="">
      <xdr:nvSpPr>
        <xdr:cNvPr id="270" name="その他該当値テキスト"/>
        <xdr:cNvSpPr txBox="1"/>
      </xdr:nvSpPr>
      <xdr:spPr>
        <a:xfrm>
          <a:off x="16598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76200</xdr:rowOff>
    </xdr:from>
    <xdr:to>
      <xdr:col>22</xdr:col>
      <xdr:colOff>615950</xdr:colOff>
      <xdr:row>55</xdr:row>
      <xdr:rowOff>6350</xdr:rowOff>
    </xdr:to>
    <xdr:sp macro="" textlink="">
      <xdr:nvSpPr>
        <xdr:cNvPr id="271" name="円/楕円 270"/>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16527</xdr:rowOff>
    </xdr:from>
    <xdr:ext cx="736600" cy="259045"/>
    <xdr:sp macro="" textlink="">
      <xdr:nvSpPr>
        <xdr:cNvPr id="272" name="テキスト ボックス 271"/>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133350</xdr:rowOff>
    </xdr:from>
    <xdr:to>
      <xdr:col>21</xdr:col>
      <xdr:colOff>412750</xdr:colOff>
      <xdr:row>54</xdr:row>
      <xdr:rowOff>63500</xdr:rowOff>
    </xdr:to>
    <xdr:sp macro="" textlink="">
      <xdr:nvSpPr>
        <xdr:cNvPr id="273" name="円/楕円 272"/>
        <xdr:cNvSpPr/>
      </xdr:nvSpPr>
      <xdr:spPr>
        <a:xfrm>
          <a:off x="14732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73677</xdr:rowOff>
    </xdr:from>
    <xdr:ext cx="762000" cy="259045"/>
    <xdr:sp macro="" textlink="">
      <xdr:nvSpPr>
        <xdr:cNvPr id="274" name="テキスト ボックス 273"/>
        <xdr:cNvSpPr txBox="1"/>
      </xdr:nvSpPr>
      <xdr:spPr>
        <a:xfrm>
          <a:off x="14401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108857</xdr:rowOff>
    </xdr:from>
    <xdr:to>
      <xdr:col>20</xdr:col>
      <xdr:colOff>209550</xdr:colOff>
      <xdr:row>55</xdr:row>
      <xdr:rowOff>39007</xdr:rowOff>
    </xdr:to>
    <xdr:sp macro="" textlink="">
      <xdr:nvSpPr>
        <xdr:cNvPr id="275" name="円/楕円 274"/>
        <xdr:cNvSpPr/>
      </xdr:nvSpPr>
      <xdr:spPr>
        <a:xfrm>
          <a:off x="13843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49184</xdr:rowOff>
    </xdr:from>
    <xdr:ext cx="762000" cy="259045"/>
    <xdr:sp macro="" textlink="">
      <xdr:nvSpPr>
        <xdr:cNvPr id="276" name="テキスト ボックス 275"/>
        <xdr:cNvSpPr txBox="1"/>
      </xdr:nvSpPr>
      <xdr:spPr>
        <a:xfrm>
          <a:off x="13512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35378</xdr:rowOff>
    </xdr:from>
    <xdr:to>
      <xdr:col>19</xdr:col>
      <xdr:colOff>6350</xdr:colOff>
      <xdr:row>55</xdr:row>
      <xdr:rowOff>136978</xdr:rowOff>
    </xdr:to>
    <xdr:sp macro="" textlink="">
      <xdr:nvSpPr>
        <xdr:cNvPr id="277" name="円/楕円 276"/>
        <xdr:cNvSpPr/>
      </xdr:nvSpPr>
      <xdr:spPr>
        <a:xfrm>
          <a:off x="12954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147155</xdr:rowOff>
    </xdr:from>
    <xdr:ext cx="762000" cy="259045"/>
    <xdr:sp macro="" textlink="">
      <xdr:nvSpPr>
        <xdr:cNvPr id="278" name="テキスト ボックス 277"/>
        <xdr:cNvSpPr txBox="1"/>
      </xdr:nvSpPr>
      <xdr:spPr>
        <a:xfrm>
          <a:off x="12623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・補助費等その他に係る経常収支比率が類似団体平均を下回っているのは、町が整備を進めてきた下水道事業へ対する補助金が年々減少してきたことが大きな要因である。</a:t>
          </a:r>
          <a:endParaRPr lang="ja-JP" altLang="en-US" sz="1100">
            <a:solidFill>
              <a:schemeClr val="dk1"/>
            </a:solidFill>
            <a:latin typeface="+mn-lt"/>
            <a:ea typeface="+mn-ea"/>
            <a:cs typeface="+mn-cs"/>
          </a:endParaRPr>
        </a:p>
        <a:p>
          <a:pPr rtl="0"/>
          <a:r>
            <a:rPr lang="ja-JP" altLang="en-US" sz="1100" b="0" i="0" baseline="0">
              <a:solidFill>
                <a:schemeClr val="dk1"/>
              </a:solidFill>
              <a:latin typeface="+mn-lt"/>
              <a:ea typeface="+mn-ea"/>
              <a:cs typeface="+mn-cs"/>
            </a:rPr>
            <a:t>　 今後も、下水道事業の元利償還金が年々減少していくため、類似団体平均を下回って推移していくことが予想される。</a:t>
          </a:r>
          <a:endParaRPr lang="ja-JP" altLang="en-US"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3" name="直線コネクタ 29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4" name="テキスト ボックス 293"/>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5" name="直線コネクタ 29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6" name="テキスト ボックス 295"/>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7" name="直線コネクタ 29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8" name="テキスト ボックス 297"/>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9" name="直線コネクタ 29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0" name="テキスト ボックス 299"/>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1" name="直線コネクタ 30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2" name="テキスト ボックス 301"/>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168910</xdr:rowOff>
    </xdr:from>
    <xdr:to>
      <xdr:col>24</xdr:col>
      <xdr:colOff>31750</xdr:colOff>
      <xdr:row>41</xdr:row>
      <xdr:rowOff>92710</xdr:rowOff>
    </xdr:to>
    <xdr:cxnSp macro="">
      <xdr:nvCxnSpPr>
        <xdr:cNvPr id="306" name="直線コネクタ 305"/>
        <xdr:cNvCxnSpPr/>
      </xdr:nvCxnSpPr>
      <xdr:spPr>
        <a:xfrm flipV="1">
          <a:off x="16510000" y="58267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64787</xdr:rowOff>
    </xdr:from>
    <xdr:ext cx="762000" cy="259045"/>
    <xdr:sp macro="" textlink="">
      <xdr:nvSpPr>
        <xdr:cNvPr id="307"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41</xdr:row>
      <xdr:rowOff>92710</xdr:rowOff>
    </xdr:from>
    <xdr:to>
      <xdr:col>24</xdr:col>
      <xdr:colOff>120650</xdr:colOff>
      <xdr:row>41</xdr:row>
      <xdr:rowOff>92710</xdr:rowOff>
    </xdr:to>
    <xdr:cxnSp macro="">
      <xdr:nvCxnSpPr>
        <xdr:cNvPr id="308" name="直線コネクタ 307"/>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83837</xdr:rowOff>
    </xdr:from>
    <xdr:ext cx="762000" cy="259045"/>
    <xdr:sp macro="" textlink="">
      <xdr:nvSpPr>
        <xdr:cNvPr id="309" name="補助費等最大値テキスト"/>
        <xdr:cNvSpPr txBox="1"/>
      </xdr:nvSpPr>
      <xdr:spPr>
        <a:xfrm>
          <a:off x="16598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33</xdr:row>
      <xdr:rowOff>168910</xdr:rowOff>
    </xdr:from>
    <xdr:to>
      <xdr:col>24</xdr:col>
      <xdr:colOff>120650</xdr:colOff>
      <xdr:row>33</xdr:row>
      <xdr:rowOff>168910</xdr:rowOff>
    </xdr:to>
    <xdr:cxnSp macro="">
      <xdr:nvCxnSpPr>
        <xdr:cNvPr id="310" name="直線コネクタ 309"/>
        <xdr:cNvCxnSpPr/>
      </xdr:nvCxnSpPr>
      <xdr:spPr>
        <a:xfrm>
          <a:off x="16421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69850</xdr:rowOff>
    </xdr:from>
    <xdr:to>
      <xdr:col>24</xdr:col>
      <xdr:colOff>31750</xdr:colOff>
      <xdr:row>37</xdr:row>
      <xdr:rowOff>69850</xdr:rowOff>
    </xdr:to>
    <xdr:cxnSp macro="">
      <xdr:nvCxnSpPr>
        <xdr:cNvPr id="311" name="直線コネクタ 310"/>
        <xdr:cNvCxnSpPr/>
      </xdr:nvCxnSpPr>
      <xdr:spPr>
        <a:xfrm>
          <a:off x="15671800" y="6413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54627</xdr:rowOff>
    </xdr:from>
    <xdr:ext cx="762000" cy="259045"/>
    <xdr:sp macro="" textlink="">
      <xdr:nvSpPr>
        <xdr:cNvPr id="312" name="補助費等平均値テキスト"/>
        <xdr:cNvSpPr txBox="1"/>
      </xdr:nvSpPr>
      <xdr:spPr>
        <a:xfrm>
          <a:off x="16598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38100</xdr:rowOff>
    </xdr:from>
    <xdr:to>
      <xdr:col>24</xdr:col>
      <xdr:colOff>82550</xdr:colOff>
      <xdr:row>36</xdr:row>
      <xdr:rowOff>139700</xdr:rowOff>
    </xdr:to>
    <xdr:sp macro="" textlink="">
      <xdr:nvSpPr>
        <xdr:cNvPr id="313" name="フローチャート : 判断 312"/>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31750</xdr:rowOff>
    </xdr:from>
    <xdr:to>
      <xdr:col>22</xdr:col>
      <xdr:colOff>565150</xdr:colOff>
      <xdr:row>37</xdr:row>
      <xdr:rowOff>69850</xdr:rowOff>
    </xdr:to>
    <xdr:cxnSp macro="">
      <xdr:nvCxnSpPr>
        <xdr:cNvPr id="314" name="直線コネクタ 313"/>
        <xdr:cNvCxnSpPr/>
      </xdr:nvCxnSpPr>
      <xdr:spPr>
        <a:xfrm>
          <a:off x="14782800" y="637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15240</xdr:rowOff>
    </xdr:from>
    <xdr:to>
      <xdr:col>22</xdr:col>
      <xdr:colOff>615950</xdr:colOff>
      <xdr:row>36</xdr:row>
      <xdr:rowOff>116840</xdr:rowOff>
    </xdr:to>
    <xdr:sp macro="" textlink="">
      <xdr:nvSpPr>
        <xdr:cNvPr id="315" name="フローチャート : 判断 314"/>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127017</xdr:rowOff>
    </xdr:from>
    <xdr:ext cx="736600" cy="259045"/>
    <xdr:sp macro="" textlink="">
      <xdr:nvSpPr>
        <xdr:cNvPr id="316" name="テキスト ボックス 315"/>
        <xdr:cNvSpPr txBox="1"/>
      </xdr:nvSpPr>
      <xdr:spPr>
        <a:xfrm>
          <a:off x="15290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31750</xdr:rowOff>
    </xdr:from>
    <xdr:to>
      <xdr:col>21</xdr:col>
      <xdr:colOff>361950</xdr:colOff>
      <xdr:row>37</xdr:row>
      <xdr:rowOff>31750</xdr:rowOff>
    </xdr:to>
    <xdr:cxnSp macro="">
      <xdr:nvCxnSpPr>
        <xdr:cNvPr id="317" name="直線コネクタ 316"/>
        <xdr:cNvCxnSpPr/>
      </xdr:nvCxnSpPr>
      <xdr:spPr>
        <a:xfrm>
          <a:off x="13893800" y="637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22860</xdr:rowOff>
    </xdr:from>
    <xdr:to>
      <xdr:col>21</xdr:col>
      <xdr:colOff>412750</xdr:colOff>
      <xdr:row>36</xdr:row>
      <xdr:rowOff>124460</xdr:rowOff>
    </xdr:to>
    <xdr:sp macro="" textlink="">
      <xdr:nvSpPr>
        <xdr:cNvPr id="318" name="フローチャート : 判断 317"/>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134637</xdr:rowOff>
    </xdr:from>
    <xdr:ext cx="762000" cy="259045"/>
    <xdr:sp macro="" textlink="">
      <xdr:nvSpPr>
        <xdr:cNvPr id="319" name="テキスト ボックス 318"/>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31750</xdr:rowOff>
    </xdr:from>
    <xdr:to>
      <xdr:col>20</xdr:col>
      <xdr:colOff>158750</xdr:colOff>
      <xdr:row>37</xdr:row>
      <xdr:rowOff>153670</xdr:rowOff>
    </xdr:to>
    <xdr:cxnSp macro="">
      <xdr:nvCxnSpPr>
        <xdr:cNvPr id="320" name="直線コネクタ 319"/>
        <xdr:cNvCxnSpPr/>
      </xdr:nvCxnSpPr>
      <xdr:spPr>
        <a:xfrm flipV="1">
          <a:off x="13004800" y="63754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0</xdr:rowOff>
    </xdr:from>
    <xdr:to>
      <xdr:col>20</xdr:col>
      <xdr:colOff>209550</xdr:colOff>
      <xdr:row>36</xdr:row>
      <xdr:rowOff>101600</xdr:rowOff>
    </xdr:to>
    <xdr:sp macro="" textlink="">
      <xdr:nvSpPr>
        <xdr:cNvPr id="321" name="フローチャート : 判断 320"/>
        <xdr:cNvSpPr/>
      </xdr:nvSpPr>
      <xdr:spPr>
        <a:xfrm>
          <a:off x="13843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111777</xdr:rowOff>
    </xdr:from>
    <xdr:ext cx="762000" cy="259045"/>
    <xdr:sp macro="" textlink="">
      <xdr:nvSpPr>
        <xdr:cNvPr id="322" name="テキスト ボックス 321"/>
        <xdr:cNvSpPr txBox="1"/>
      </xdr:nvSpPr>
      <xdr:spPr>
        <a:xfrm>
          <a:off x="13512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23" name="フローチャート : 判断 322"/>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149877</xdr:rowOff>
    </xdr:from>
    <xdr:ext cx="762000" cy="259045"/>
    <xdr:sp macro="" textlink="">
      <xdr:nvSpPr>
        <xdr:cNvPr id="324" name="テキスト ボックス 323"/>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30" name="円/楕円 329"/>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162577</xdr:rowOff>
    </xdr:from>
    <xdr:ext cx="762000" cy="259045"/>
    <xdr:sp macro="" textlink="">
      <xdr:nvSpPr>
        <xdr:cNvPr id="331"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19050</xdr:rowOff>
    </xdr:from>
    <xdr:to>
      <xdr:col>22</xdr:col>
      <xdr:colOff>615950</xdr:colOff>
      <xdr:row>37</xdr:row>
      <xdr:rowOff>120650</xdr:rowOff>
    </xdr:to>
    <xdr:sp macro="" textlink="">
      <xdr:nvSpPr>
        <xdr:cNvPr id="332" name="円/楕円 331"/>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33" name="テキスト ボックス 332"/>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152400</xdr:rowOff>
    </xdr:from>
    <xdr:to>
      <xdr:col>21</xdr:col>
      <xdr:colOff>412750</xdr:colOff>
      <xdr:row>37</xdr:row>
      <xdr:rowOff>82550</xdr:rowOff>
    </xdr:to>
    <xdr:sp macro="" textlink="">
      <xdr:nvSpPr>
        <xdr:cNvPr id="334" name="円/楕円 333"/>
        <xdr:cNvSpPr/>
      </xdr:nvSpPr>
      <xdr:spPr>
        <a:xfrm>
          <a:off x="1473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67327</xdr:rowOff>
    </xdr:from>
    <xdr:ext cx="762000" cy="259045"/>
    <xdr:sp macro="" textlink="">
      <xdr:nvSpPr>
        <xdr:cNvPr id="335" name="テキスト ボックス 334"/>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152400</xdr:rowOff>
    </xdr:from>
    <xdr:to>
      <xdr:col>20</xdr:col>
      <xdr:colOff>209550</xdr:colOff>
      <xdr:row>37</xdr:row>
      <xdr:rowOff>82550</xdr:rowOff>
    </xdr:to>
    <xdr:sp macro="" textlink="">
      <xdr:nvSpPr>
        <xdr:cNvPr id="336" name="円/楕円 335"/>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67327</xdr:rowOff>
    </xdr:from>
    <xdr:ext cx="762000" cy="259045"/>
    <xdr:sp macro="" textlink="">
      <xdr:nvSpPr>
        <xdr:cNvPr id="337" name="テキスト ボックス 336"/>
        <xdr:cNvSpPr txBox="1"/>
      </xdr:nvSpPr>
      <xdr:spPr>
        <a:xfrm>
          <a:off x="13512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102870</xdr:rowOff>
    </xdr:from>
    <xdr:to>
      <xdr:col>19</xdr:col>
      <xdr:colOff>6350</xdr:colOff>
      <xdr:row>38</xdr:row>
      <xdr:rowOff>33020</xdr:rowOff>
    </xdr:to>
    <xdr:sp macro="" textlink="">
      <xdr:nvSpPr>
        <xdr:cNvPr id="338" name="円/楕円 337"/>
        <xdr:cNvSpPr/>
      </xdr:nvSpPr>
      <xdr:spPr>
        <a:xfrm>
          <a:off x="12954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17797</xdr:rowOff>
    </xdr:from>
    <xdr:ext cx="762000" cy="259045"/>
    <xdr:sp macro="" textlink="">
      <xdr:nvSpPr>
        <xdr:cNvPr id="339" name="テキスト ボックス 338"/>
        <xdr:cNvSpPr txBox="1"/>
      </xdr:nvSpPr>
      <xdr:spPr>
        <a:xfrm>
          <a:off x="12623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・当町は合併特例債を活用し、市町村建設計画に基づき藤崎小学校改築事業や給食センター等を整備してきた。</a:t>
          </a:r>
          <a:endParaRPr lang="ja-JP" altLang="en-US" sz="1100">
            <a:solidFill>
              <a:schemeClr val="dk1"/>
            </a:solidFill>
            <a:latin typeface="+mn-lt"/>
            <a:ea typeface="+mn-ea"/>
            <a:cs typeface="+mn-cs"/>
          </a:endParaRPr>
        </a:p>
        <a:p>
          <a:pPr fontAlgn="base"/>
          <a:r>
            <a:rPr lang="ja-JP" altLang="en-US" sz="1100" b="0" i="0" baseline="0">
              <a:solidFill>
                <a:schemeClr val="dk1"/>
              </a:solidFill>
              <a:latin typeface="+mn-lt"/>
              <a:ea typeface="+mn-ea"/>
              <a:cs typeface="+mn-cs"/>
            </a:rPr>
            <a:t>　 その結果、公債費の元利償還金は前年度よりも増えてきており、人口１人当たりの決算額は類似団体平均よりも若干、上回っており、今後も町総合計画プランに沿った施策の重点化の両立に努めつつ、公債費の抑制を図っていく。</a:t>
          </a:r>
          <a:endParaRPr lang="ja-JP" sz="1400"/>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50800</xdr:rowOff>
    </xdr:from>
    <xdr:to>
      <xdr:col>7</xdr:col>
      <xdr:colOff>15875</xdr:colOff>
      <xdr:row>82</xdr:row>
      <xdr:rowOff>50800</xdr:rowOff>
    </xdr:to>
    <xdr:cxnSp macro="">
      <xdr:nvCxnSpPr>
        <xdr:cNvPr id="367" name="直線コネクタ 366"/>
        <xdr:cNvCxnSpPr/>
      </xdr:nvCxnSpPr>
      <xdr:spPr>
        <a:xfrm flipV="1">
          <a:off x="4826000" y="12738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22877</xdr:rowOff>
    </xdr:from>
    <xdr:ext cx="762000" cy="259045"/>
    <xdr:sp macro="" textlink="">
      <xdr:nvSpPr>
        <xdr:cNvPr id="368"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82</xdr:row>
      <xdr:rowOff>50800</xdr:rowOff>
    </xdr:from>
    <xdr:to>
      <xdr:col>7</xdr:col>
      <xdr:colOff>104775</xdr:colOff>
      <xdr:row>82</xdr:row>
      <xdr:rowOff>50800</xdr:rowOff>
    </xdr:to>
    <xdr:cxnSp macro="">
      <xdr:nvCxnSpPr>
        <xdr:cNvPr id="369" name="直線コネクタ 368"/>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137177</xdr:rowOff>
    </xdr:from>
    <xdr:ext cx="762000" cy="259045"/>
    <xdr:sp macro="" textlink="">
      <xdr:nvSpPr>
        <xdr:cNvPr id="370"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74</xdr:row>
      <xdr:rowOff>50800</xdr:rowOff>
    </xdr:from>
    <xdr:to>
      <xdr:col>7</xdr:col>
      <xdr:colOff>104775</xdr:colOff>
      <xdr:row>74</xdr:row>
      <xdr:rowOff>50800</xdr:rowOff>
    </xdr:to>
    <xdr:cxnSp macro="">
      <xdr:nvCxnSpPr>
        <xdr:cNvPr id="371" name="直線コネクタ 370"/>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81280</xdr:rowOff>
    </xdr:from>
    <xdr:to>
      <xdr:col>7</xdr:col>
      <xdr:colOff>15875</xdr:colOff>
      <xdr:row>80</xdr:row>
      <xdr:rowOff>142239</xdr:rowOff>
    </xdr:to>
    <xdr:cxnSp macro="">
      <xdr:nvCxnSpPr>
        <xdr:cNvPr id="372" name="直線コネクタ 371"/>
        <xdr:cNvCxnSpPr/>
      </xdr:nvCxnSpPr>
      <xdr:spPr>
        <a:xfrm>
          <a:off x="3987800" y="137972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43197</xdr:rowOff>
    </xdr:from>
    <xdr:ext cx="762000" cy="259045"/>
    <xdr:sp macro="" textlink="">
      <xdr:nvSpPr>
        <xdr:cNvPr id="373" name="公債費平均値テキスト"/>
        <xdr:cNvSpPr txBox="1"/>
      </xdr:nvSpPr>
      <xdr:spPr>
        <a:xfrm>
          <a:off x="4914900" y="1341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6</xdr:col>
      <xdr:colOff>650875</xdr:colOff>
      <xdr:row>79</xdr:row>
      <xdr:rowOff>26670</xdr:rowOff>
    </xdr:from>
    <xdr:to>
      <xdr:col>7</xdr:col>
      <xdr:colOff>66675</xdr:colOff>
      <xdr:row>79</xdr:row>
      <xdr:rowOff>128270</xdr:rowOff>
    </xdr:to>
    <xdr:sp macro="" textlink="">
      <xdr:nvSpPr>
        <xdr:cNvPr id="374" name="フローチャート : 判断 373"/>
        <xdr:cNvSpPr/>
      </xdr:nvSpPr>
      <xdr:spPr>
        <a:xfrm>
          <a:off x="47752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81280</xdr:rowOff>
    </xdr:from>
    <xdr:to>
      <xdr:col>5</xdr:col>
      <xdr:colOff>549275</xdr:colOff>
      <xdr:row>80</xdr:row>
      <xdr:rowOff>149861</xdr:rowOff>
    </xdr:to>
    <xdr:cxnSp macro="">
      <xdr:nvCxnSpPr>
        <xdr:cNvPr id="375" name="直線コネクタ 374"/>
        <xdr:cNvCxnSpPr/>
      </xdr:nvCxnSpPr>
      <xdr:spPr>
        <a:xfrm flipV="1">
          <a:off x="3098800" y="137972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41911</xdr:rowOff>
    </xdr:from>
    <xdr:to>
      <xdr:col>5</xdr:col>
      <xdr:colOff>600075</xdr:colOff>
      <xdr:row>79</xdr:row>
      <xdr:rowOff>143511</xdr:rowOff>
    </xdr:to>
    <xdr:sp macro="" textlink="">
      <xdr:nvSpPr>
        <xdr:cNvPr id="376" name="フローチャート : 判断 375"/>
        <xdr:cNvSpPr/>
      </xdr:nvSpPr>
      <xdr:spPr>
        <a:xfrm>
          <a:off x="3937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153688</xdr:rowOff>
    </xdr:from>
    <xdr:ext cx="736600" cy="259045"/>
    <xdr:sp macro="" textlink="">
      <xdr:nvSpPr>
        <xdr:cNvPr id="377" name="テキスト ボックス 376"/>
        <xdr:cNvSpPr txBox="1"/>
      </xdr:nvSpPr>
      <xdr:spPr>
        <a:xfrm>
          <a:off x="3606800" y="13355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149861</xdr:rowOff>
    </xdr:from>
    <xdr:to>
      <xdr:col>4</xdr:col>
      <xdr:colOff>346075</xdr:colOff>
      <xdr:row>80</xdr:row>
      <xdr:rowOff>149861</xdr:rowOff>
    </xdr:to>
    <xdr:cxnSp macro="">
      <xdr:nvCxnSpPr>
        <xdr:cNvPr id="378" name="直線コネクタ 377"/>
        <xdr:cNvCxnSpPr/>
      </xdr:nvCxnSpPr>
      <xdr:spPr>
        <a:xfrm>
          <a:off x="2209800" y="13865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95250</xdr:rowOff>
    </xdr:from>
    <xdr:to>
      <xdr:col>4</xdr:col>
      <xdr:colOff>396875</xdr:colOff>
      <xdr:row>80</xdr:row>
      <xdr:rowOff>25400</xdr:rowOff>
    </xdr:to>
    <xdr:sp macro="" textlink="">
      <xdr:nvSpPr>
        <xdr:cNvPr id="379" name="フローチャート : 判断 378"/>
        <xdr:cNvSpPr/>
      </xdr:nvSpPr>
      <xdr:spPr>
        <a:xfrm>
          <a:off x="3048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35577</xdr:rowOff>
    </xdr:from>
    <xdr:ext cx="762000" cy="259045"/>
    <xdr:sp macro="" textlink="">
      <xdr:nvSpPr>
        <xdr:cNvPr id="380" name="テキスト ボックス 379"/>
        <xdr:cNvSpPr txBox="1"/>
      </xdr:nvSpPr>
      <xdr:spPr>
        <a:xfrm>
          <a:off x="2717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149861</xdr:rowOff>
    </xdr:from>
    <xdr:to>
      <xdr:col>3</xdr:col>
      <xdr:colOff>142875</xdr:colOff>
      <xdr:row>81</xdr:row>
      <xdr:rowOff>16511</xdr:rowOff>
    </xdr:to>
    <xdr:cxnSp macro="">
      <xdr:nvCxnSpPr>
        <xdr:cNvPr id="381" name="直線コネクタ 380"/>
        <xdr:cNvCxnSpPr/>
      </xdr:nvCxnSpPr>
      <xdr:spPr>
        <a:xfrm flipV="1">
          <a:off x="1320800" y="138658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87630</xdr:rowOff>
    </xdr:from>
    <xdr:to>
      <xdr:col>3</xdr:col>
      <xdr:colOff>193675</xdr:colOff>
      <xdr:row>80</xdr:row>
      <xdr:rowOff>17780</xdr:rowOff>
    </xdr:to>
    <xdr:sp macro="" textlink="">
      <xdr:nvSpPr>
        <xdr:cNvPr id="382" name="フローチャート : 判断 381"/>
        <xdr:cNvSpPr/>
      </xdr:nvSpPr>
      <xdr:spPr>
        <a:xfrm>
          <a:off x="2159000" y="1363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27957</xdr:rowOff>
    </xdr:from>
    <xdr:ext cx="762000" cy="259045"/>
    <xdr:sp macro="" textlink="">
      <xdr:nvSpPr>
        <xdr:cNvPr id="383" name="テキスト ボックス 382"/>
        <xdr:cNvSpPr txBox="1"/>
      </xdr:nvSpPr>
      <xdr:spPr>
        <a:xfrm>
          <a:off x="1828800" y="1340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45720</xdr:rowOff>
    </xdr:from>
    <xdr:to>
      <xdr:col>1</xdr:col>
      <xdr:colOff>676275</xdr:colOff>
      <xdr:row>80</xdr:row>
      <xdr:rowOff>147320</xdr:rowOff>
    </xdr:to>
    <xdr:sp macro="" textlink="">
      <xdr:nvSpPr>
        <xdr:cNvPr id="384" name="フローチャート : 判断 383"/>
        <xdr:cNvSpPr/>
      </xdr:nvSpPr>
      <xdr:spPr>
        <a:xfrm>
          <a:off x="1270000" y="1376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157497</xdr:rowOff>
    </xdr:from>
    <xdr:ext cx="762000" cy="259045"/>
    <xdr:sp macro="" textlink="">
      <xdr:nvSpPr>
        <xdr:cNvPr id="385" name="テキスト ボックス 384"/>
        <xdr:cNvSpPr txBox="1"/>
      </xdr:nvSpPr>
      <xdr:spPr>
        <a:xfrm>
          <a:off x="939800" y="1353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80</xdr:row>
      <xdr:rowOff>91439</xdr:rowOff>
    </xdr:from>
    <xdr:to>
      <xdr:col>7</xdr:col>
      <xdr:colOff>66675</xdr:colOff>
      <xdr:row>81</xdr:row>
      <xdr:rowOff>21589</xdr:rowOff>
    </xdr:to>
    <xdr:sp macro="" textlink="">
      <xdr:nvSpPr>
        <xdr:cNvPr id="391" name="円/楕円 390"/>
        <xdr:cNvSpPr/>
      </xdr:nvSpPr>
      <xdr:spPr>
        <a:xfrm>
          <a:off x="47752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63516</xdr:rowOff>
    </xdr:from>
    <xdr:ext cx="762000" cy="259045"/>
    <xdr:sp macro="" textlink="">
      <xdr:nvSpPr>
        <xdr:cNvPr id="392" name="公債費該当値テキスト"/>
        <xdr:cNvSpPr txBox="1"/>
      </xdr:nvSpPr>
      <xdr:spPr>
        <a:xfrm>
          <a:off x="49149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30480</xdr:rowOff>
    </xdr:from>
    <xdr:to>
      <xdr:col>5</xdr:col>
      <xdr:colOff>600075</xdr:colOff>
      <xdr:row>80</xdr:row>
      <xdr:rowOff>132080</xdr:rowOff>
    </xdr:to>
    <xdr:sp macro="" textlink="">
      <xdr:nvSpPr>
        <xdr:cNvPr id="393" name="円/楕円 392"/>
        <xdr:cNvSpPr/>
      </xdr:nvSpPr>
      <xdr:spPr>
        <a:xfrm>
          <a:off x="3937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116857</xdr:rowOff>
    </xdr:from>
    <xdr:ext cx="736600" cy="259045"/>
    <xdr:sp macro="" textlink="">
      <xdr:nvSpPr>
        <xdr:cNvPr id="394" name="テキスト ボックス 393"/>
        <xdr:cNvSpPr txBox="1"/>
      </xdr:nvSpPr>
      <xdr:spPr>
        <a:xfrm>
          <a:off x="3606800" y="1383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99061</xdr:rowOff>
    </xdr:from>
    <xdr:to>
      <xdr:col>4</xdr:col>
      <xdr:colOff>396875</xdr:colOff>
      <xdr:row>81</xdr:row>
      <xdr:rowOff>29211</xdr:rowOff>
    </xdr:to>
    <xdr:sp macro="" textlink="">
      <xdr:nvSpPr>
        <xdr:cNvPr id="395" name="円/楕円 394"/>
        <xdr:cNvSpPr/>
      </xdr:nvSpPr>
      <xdr:spPr>
        <a:xfrm>
          <a:off x="3048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13988</xdr:rowOff>
    </xdr:from>
    <xdr:ext cx="762000" cy="259045"/>
    <xdr:sp macro="" textlink="">
      <xdr:nvSpPr>
        <xdr:cNvPr id="396" name="テキスト ボックス 395"/>
        <xdr:cNvSpPr txBox="1"/>
      </xdr:nvSpPr>
      <xdr:spPr>
        <a:xfrm>
          <a:off x="2717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99061</xdr:rowOff>
    </xdr:from>
    <xdr:to>
      <xdr:col>3</xdr:col>
      <xdr:colOff>193675</xdr:colOff>
      <xdr:row>81</xdr:row>
      <xdr:rowOff>29211</xdr:rowOff>
    </xdr:to>
    <xdr:sp macro="" textlink="">
      <xdr:nvSpPr>
        <xdr:cNvPr id="397" name="円/楕円 396"/>
        <xdr:cNvSpPr/>
      </xdr:nvSpPr>
      <xdr:spPr>
        <a:xfrm>
          <a:off x="2159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13988</xdr:rowOff>
    </xdr:from>
    <xdr:ext cx="762000" cy="259045"/>
    <xdr:sp macro="" textlink="">
      <xdr:nvSpPr>
        <xdr:cNvPr id="398" name="テキスト ボックス 397"/>
        <xdr:cNvSpPr txBox="1"/>
      </xdr:nvSpPr>
      <xdr:spPr>
        <a:xfrm>
          <a:off x="1828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137161</xdr:rowOff>
    </xdr:from>
    <xdr:to>
      <xdr:col>1</xdr:col>
      <xdr:colOff>676275</xdr:colOff>
      <xdr:row>81</xdr:row>
      <xdr:rowOff>67311</xdr:rowOff>
    </xdr:to>
    <xdr:sp macro="" textlink="">
      <xdr:nvSpPr>
        <xdr:cNvPr id="399" name="円/楕円 398"/>
        <xdr:cNvSpPr/>
      </xdr:nvSpPr>
      <xdr:spPr>
        <a:xfrm>
          <a:off x="1270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52088</xdr:rowOff>
    </xdr:from>
    <xdr:ext cx="762000" cy="259045"/>
    <xdr:sp macro="" textlink="">
      <xdr:nvSpPr>
        <xdr:cNvPr id="400" name="テキスト ボックス 399"/>
        <xdr:cNvSpPr txBox="1"/>
      </xdr:nvSpPr>
      <xdr:spPr>
        <a:xfrm>
          <a:off x="939800" y="139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類似団体平均を下回っているのは、町が取り組んできたこれまでの集中改革プラン等、行財政改革により、経費の節減等を図ってきたことが大きな要因であり、今後も継続して行政の効率化に努めることにより、財政の健全化を図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5" name="直線コネクタ 414"/>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6" name="テキスト ボックス 415"/>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9" name="直線コネクタ 418"/>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0" name="テキスト ボックス 419"/>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104140</xdr:rowOff>
    </xdr:from>
    <xdr:to>
      <xdr:col>24</xdr:col>
      <xdr:colOff>31750</xdr:colOff>
      <xdr:row>80</xdr:row>
      <xdr:rowOff>115570</xdr:rowOff>
    </xdr:to>
    <xdr:cxnSp macro="">
      <xdr:nvCxnSpPr>
        <xdr:cNvPr id="424" name="直線コネクタ 423"/>
        <xdr:cNvCxnSpPr/>
      </xdr:nvCxnSpPr>
      <xdr:spPr>
        <a:xfrm flipV="1">
          <a:off x="16510000" y="1261999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87647</xdr:rowOff>
    </xdr:from>
    <xdr:ext cx="762000" cy="259045"/>
    <xdr:sp macro="" textlink="">
      <xdr:nvSpPr>
        <xdr:cNvPr id="425" name="公債費以外最小値テキスト"/>
        <xdr:cNvSpPr txBox="1"/>
      </xdr:nvSpPr>
      <xdr:spPr>
        <a:xfrm>
          <a:off x="16598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80</xdr:row>
      <xdr:rowOff>115570</xdr:rowOff>
    </xdr:from>
    <xdr:to>
      <xdr:col>24</xdr:col>
      <xdr:colOff>120650</xdr:colOff>
      <xdr:row>80</xdr:row>
      <xdr:rowOff>115570</xdr:rowOff>
    </xdr:to>
    <xdr:cxnSp macro="">
      <xdr:nvCxnSpPr>
        <xdr:cNvPr id="426" name="直線コネクタ 425"/>
        <xdr:cNvCxnSpPr/>
      </xdr:nvCxnSpPr>
      <xdr:spPr>
        <a:xfrm>
          <a:off x="16421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19067</xdr:rowOff>
    </xdr:from>
    <xdr:ext cx="762000" cy="259045"/>
    <xdr:sp macro="" textlink="">
      <xdr:nvSpPr>
        <xdr:cNvPr id="427" name="公債費以外最大値テキスト"/>
        <xdr:cNvSpPr txBox="1"/>
      </xdr:nvSpPr>
      <xdr:spPr>
        <a:xfrm>
          <a:off x="16598900" y="1236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23</xdr:col>
      <xdr:colOff>628650</xdr:colOff>
      <xdr:row>73</xdr:row>
      <xdr:rowOff>104140</xdr:rowOff>
    </xdr:from>
    <xdr:to>
      <xdr:col>24</xdr:col>
      <xdr:colOff>120650</xdr:colOff>
      <xdr:row>73</xdr:row>
      <xdr:rowOff>104140</xdr:rowOff>
    </xdr:to>
    <xdr:cxnSp macro="">
      <xdr:nvCxnSpPr>
        <xdr:cNvPr id="428" name="直線コネクタ 427"/>
        <xdr:cNvCxnSpPr/>
      </xdr:nvCxnSpPr>
      <xdr:spPr>
        <a:xfrm>
          <a:off x="16421100" y="1261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132715</xdr:rowOff>
    </xdr:from>
    <xdr:to>
      <xdr:col>24</xdr:col>
      <xdr:colOff>31750</xdr:colOff>
      <xdr:row>74</xdr:row>
      <xdr:rowOff>132715</xdr:rowOff>
    </xdr:to>
    <xdr:cxnSp macro="">
      <xdr:nvCxnSpPr>
        <xdr:cNvPr id="429" name="直線コネクタ 428"/>
        <xdr:cNvCxnSpPr/>
      </xdr:nvCxnSpPr>
      <xdr:spPr>
        <a:xfrm>
          <a:off x="15671800" y="12820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105427</xdr:rowOff>
    </xdr:from>
    <xdr:ext cx="762000" cy="259045"/>
    <xdr:sp macro="" textlink="">
      <xdr:nvSpPr>
        <xdr:cNvPr id="430" name="公債費以外平均値テキスト"/>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31" name="フローチャート : 判断 430"/>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64135</xdr:rowOff>
    </xdr:from>
    <xdr:to>
      <xdr:col>22</xdr:col>
      <xdr:colOff>565150</xdr:colOff>
      <xdr:row>74</xdr:row>
      <xdr:rowOff>132715</xdr:rowOff>
    </xdr:to>
    <xdr:cxnSp macro="">
      <xdr:nvCxnSpPr>
        <xdr:cNvPr id="432" name="直線コネクタ 431"/>
        <xdr:cNvCxnSpPr/>
      </xdr:nvCxnSpPr>
      <xdr:spPr>
        <a:xfrm>
          <a:off x="14782800" y="1275143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104775</xdr:rowOff>
    </xdr:from>
    <xdr:to>
      <xdr:col>22</xdr:col>
      <xdr:colOff>615950</xdr:colOff>
      <xdr:row>76</xdr:row>
      <xdr:rowOff>34925</xdr:rowOff>
    </xdr:to>
    <xdr:sp macro="" textlink="">
      <xdr:nvSpPr>
        <xdr:cNvPr id="433" name="フローチャート : 判断 432"/>
        <xdr:cNvSpPr/>
      </xdr:nvSpPr>
      <xdr:spPr>
        <a:xfrm>
          <a:off x="156210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19702</xdr:rowOff>
    </xdr:from>
    <xdr:ext cx="736600" cy="259045"/>
    <xdr:sp macro="" textlink="">
      <xdr:nvSpPr>
        <xdr:cNvPr id="434" name="テキスト ボックス 433"/>
        <xdr:cNvSpPr txBox="1"/>
      </xdr:nvSpPr>
      <xdr:spPr>
        <a:xfrm>
          <a:off x="15290800" y="13049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64135</xdr:rowOff>
    </xdr:from>
    <xdr:to>
      <xdr:col>21</xdr:col>
      <xdr:colOff>361950</xdr:colOff>
      <xdr:row>74</xdr:row>
      <xdr:rowOff>81280</xdr:rowOff>
    </xdr:to>
    <xdr:cxnSp macro="">
      <xdr:nvCxnSpPr>
        <xdr:cNvPr id="435" name="直線コネクタ 434"/>
        <xdr:cNvCxnSpPr/>
      </xdr:nvCxnSpPr>
      <xdr:spPr>
        <a:xfrm flipV="1">
          <a:off x="13893800" y="127514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87630</xdr:rowOff>
    </xdr:from>
    <xdr:to>
      <xdr:col>21</xdr:col>
      <xdr:colOff>412750</xdr:colOff>
      <xdr:row>76</xdr:row>
      <xdr:rowOff>17780</xdr:rowOff>
    </xdr:to>
    <xdr:sp macro="" textlink="">
      <xdr:nvSpPr>
        <xdr:cNvPr id="436" name="フローチャート : 判断 435"/>
        <xdr:cNvSpPr/>
      </xdr:nvSpPr>
      <xdr:spPr>
        <a:xfrm>
          <a:off x="14732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2557</xdr:rowOff>
    </xdr:from>
    <xdr:ext cx="762000" cy="259045"/>
    <xdr:sp macro="" textlink="">
      <xdr:nvSpPr>
        <xdr:cNvPr id="437" name="テキスト ボックス 436"/>
        <xdr:cNvSpPr txBox="1"/>
      </xdr:nvSpPr>
      <xdr:spPr>
        <a:xfrm>
          <a:off x="14401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81280</xdr:rowOff>
    </xdr:from>
    <xdr:to>
      <xdr:col>20</xdr:col>
      <xdr:colOff>158750</xdr:colOff>
      <xdr:row>76</xdr:row>
      <xdr:rowOff>69850</xdr:rowOff>
    </xdr:to>
    <xdr:cxnSp macro="">
      <xdr:nvCxnSpPr>
        <xdr:cNvPr id="438" name="直線コネクタ 437"/>
        <xdr:cNvCxnSpPr/>
      </xdr:nvCxnSpPr>
      <xdr:spPr>
        <a:xfrm flipV="1">
          <a:off x="13004800" y="12768580"/>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121920</xdr:rowOff>
    </xdr:from>
    <xdr:to>
      <xdr:col>20</xdr:col>
      <xdr:colOff>209550</xdr:colOff>
      <xdr:row>75</xdr:row>
      <xdr:rowOff>52070</xdr:rowOff>
    </xdr:to>
    <xdr:sp macro="" textlink="">
      <xdr:nvSpPr>
        <xdr:cNvPr id="439" name="フローチャート : 判断 438"/>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36847</xdr:rowOff>
    </xdr:from>
    <xdr:ext cx="762000" cy="259045"/>
    <xdr:sp macro="" textlink="">
      <xdr:nvSpPr>
        <xdr:cNvPr id="440" name="テキスト ボックス 439"/>
        <xdr:cNvSpPr txBox="1"/>
      </xdr:nvSpPr>
      <xdr:spPr>
        <a:xfrm>
          <a:off x="135128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47625</xdr:rowOff>
    </xdr:from>
    <xdr:to>
      <xdr:col>19</xdr:col>
      <xdr:colOff>6350</xdr:colOff>
      <xdr:row>75</xdr:row>
      <xdr:rowOff>149225</xdr:rowOff>
    </xdr:to>
    <xdr:sp macro="" textlink="">
      <xdr:nvSpPr>
        <xdr:cNvPr id="441" name="フローチャート : 判断 440"/>
        <xdr:cNvSpPr/>
      </xdr:nvSpPr>
      <xdr:spPr>
        <a:xfrm>
          <a:off x="12954000" y="129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159402</xdr:rowOff>
    </xdr:from>
    <xdr:ext cx="762000" cy="259045"/>
    <xdr:sp macro="" textlink="">
      <xdr:nvSpPr>
        <xdr:cNvPr id="442" name="テキスト ボックス 441"/>
        <xdr:cNvSpPr txBox="1"/>
      </xdr:nvSpPr>
      <xdr:spPr>
        <a:xfrm>
          <a:off x="12623800"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81915</xdr:rowOff>
    </xdr:from>
    <xdr:to>
      <xdr:col>24</xdr:col>
      <xdr:colOff>82550</xdr:colOff>
      <xdr:row>75</xdr:row>
      <xdr:rowOff>12065</xdr:rowOff>
    </xdr:to>
    <xdr:sp macro="" textlink="">
      <xdr:nvSpPr>
        <xdr:cNvPr id="448" name="円/楕円 447"/>
        <xdr:cNvSpPr/>
      </xdr:nvSpPr>
      <xdr:spPr>
        <a:xfrm>
          <a:off x="164592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98442</xdr:rowOff>
    </xdr:from>
    <xdr:ext cx="762000" cy="259045"/>
    <xdr:sp macro="" textlink="">
      <xdr:nvSpPr>
        <xdr:cNvPr id="449" name="公債費以外該当値テキスト"/>
        <xdr:cNvSpPr txBox="1"/>
      </xdr:nvSpPr>
      <xdr:spPr>
        <a:xfrm>
          <a:off x="16598900" y="1261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81915</xdr:rowOff>
    </xdr:from>
    <xdr:to>
      <xdr:col>22</xdr:col>
      <xdr:colOff>615950</xdr:colOff>
      <xdr:row>75</xdr:row>
      <xdr:rowOff>12065</xdr:rowOff>
    </xdr:to>
    <xdr:sp macro="" textlink="">
      <xdr:nvSpPr>
        <xdr:cNvPr id="450" name="円/楕円 449"/>
        <xdr:cNvSpPr/>
      </xdr:nvSpPr>
      <xdr:spPr>
        <a:xfrm>
          <a:off x="15621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22242</xdr:rowOff>
    </xdr:from>
    <xdr:ext cx="736600" cy="259045"/>
    <xdr:sp macro="" textlink="">
      <xdr:nvSpPr>
        <xdr:cNvPr id="451" name="テキスト ボックス 450"/>
        <xdr:cNvSpPr txBox="1"/>
      </xdr:nvSpPr>
      <xdr:spPr>
        <a:xfrm>
          <a:off x="15290800" y="12538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13335</xdr:rowOff>
    </xdr:from>
    <xdr:to>
      <xdr:col>21</xdr:col>
      <xdr:colOff>412750</xdr:colOff>
      <xdr:row>74</xdr:row>
      <xdr:rowOff>114935</xdr:rowOff>
    </xdr:to>
    <xdr:sp macro="" textlink="">
      <xdr:nvSpPr>
        <xdr:cNvPr id="452" name="円/楕円 451"/>
        <xdr:cNvSpPr/>
      </xdr:nvSpPr>
      <xdr:spPr>
        <a:xfrm>
          <a:off x="147320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125112</xdr:rowOff>
    </xdr:from>
    <xdr:ext cx="762000" cy="259045"/>
    <xdr:sp macro="" textlink="">
      <xdr:nvSpPr>
        <xdr:cNvPr id="453" name="テキスト ボックス 452"/>
        <xdr:cNvSpPr txBox="1"/>
      </xdr:nvSpPr>
      <xdr:spPr>
        <a:xfrm>
          <a:off x="14401800" y="1246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30480</xdr:rowOff>
    </xdr:from>
    <xdr:to>
      <xdr:col>20</xdr:col>
      <xdr:colOff>209550</xdr:colOff>
      <xdr:row>74</xdr:row>
      <xdr:rowOff>132080</xdr:rowOff>
    </xdr:to>
    <xdr:sp macro="" textlink="">
      <xdr:nvSpPr>
        <xdr:cNvPr id="454" name="円/楕円 453"/>
        <xdr:cNvSpPr/>
      </xdr:nvSpPr>
      <xdr:spPr>
        <a:xfrm>
          <a:off x="13843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142257</xdr:rowOff>
    </xdr:from>
    <xdr:ext cx="762000" cy="259045"/>
    <xdr:sp macro="" textlink="">
      <xdr:nvSpPr>
        <xdr:cNvPr id="455" name="テキスト ボックス 454"/>
        <xdr:cNvSpPr txBox="1"/>
      </xdr:nvSpPr>
      <xdr:spPr>
        <a:xfrm>
          <a:off x="13512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19050</xdr:rowOff>
    </xdr:from>
    <xdr:to>
      <xdr:col>19</xdr:col>
      <xdr:colOff>6350</xdr:colOff>
      <xdr:row>76</xdr:row>
      <xdr:rowOff>120650</xdr:rowOff>
    </xdr:to>
    <xdr:sp macro="" textlink="">
      <xdr:nvSpPr>
        <xdr:cNvPr id="456" name="円/楕円 455"/>
        <xdr:cNvSpPr/>
      </xdr:nvSpPr>
      <xdr:spPr>
        <a:xfrm>
          <a:off x="12954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105427</xdr:rowOff>
    </xdr:from>
    <xdr:ext cx="762000" cy="259045"/>
    <xdr:sp macro="" textlink="">
      <xdr:nvSpPr>
        <xdr:cNvPr id="457" name="テキスト ボックス 456"/>
        <xdr:cNvSpPr txBox="1"/>
      </xdr:nvSpPr>
      <xdr:spPr>
        <a:xfrm>
          <a:off x="12623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青森県藤崎町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377</xdr:rowOff>
    </xdr:from>
    <xdr:to>
      <xdr:col>4</xdr:col>
      <xdr:colOff>1117600</xdr:colOff>
      <xdr:row>19</xdr:row>
      <xdr:rowOff>109278</xdr:rowOff>
    </xdr:to>
    <xdr:cxnSp macro="">
      <xdr:nvCxnSpPr>
        <xdr:cNvPr id="47" name="直線コネクタ 46"/>
        <xdr:cNvCxnSpPr/>
      </xdr:nvCxnSpPr>
      <xdr:spPr bwMode="auto">
        <a:xfrm flipV="1">
          <a:off x="5651500" y="1933952"/>
          <a:ext cx="0" cy="14805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81355</xdr:rowOff>
    </xdr:from>
    <xdr:ext cx="762000" cy="259045"/>
    <xdr:sp macro="" textlink="">
      <xdr:nvSpPr>
        <xdr:cNvPr id="48" name="人口1人当たり決算額の推移最小値テキスト130"/>
        <xdr:cNvSpPr txBox="1"/>
      </xdr:nvSpPr>
      <xdr:spPr>
        <a:xfrm>
          <a:off x="5740400" y="3386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78,003</a:t>
          </a:r>
          <a:endParaRPr kumimoji="1" lang="ja-JP" altLang="en-US" sz="1000" b="1">
            <a:latin typeface="ＭＳ Ｐゴシック"/>
          </a:endParaRPr>
        </a:p>
      </xdr:txBody>
    </xdr:sp>
    <xdr:clientData/>
  </xdr:oneCellAnchor>
  <xdr:twoCellAnchor>
    <xdr:from>
      <xdr:col>4</xdr:col>
      <xdr:colOff>1028700</xdr:colOff>
      <xdr:row>19</xdr:row>
      <xdr:rowOff>109278</xdr:rowOff>
    </xdr:from>
    <xdr:to>
      <xdr:col>5</xdr:col>
      <xdr:colOff>73025</xdr:colOff>
      <xdr:row>19</xdr:row>
      <xdr:rowOff>109278</xdr:rowOff>
    </xdr:to>
    <xdr:cxnSp macro="">
      <xdr:nvCxnSpPr>
        <xdr:cNvPr id="49" name="直線コネクタ 48"/>
        <xdr:cNvCxnSpPr/>
      </xdr:nvCxnSpPr>
      <xdr:spPr bwMode="auto">
        <a:xfrm>
          <a:off x="5562600" y="3414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86754</xdr:rowOff>
    </xdr:from>
    <xdr:ext cx="762000" cy="259045"/>
    <xdr:sp macro="" textlink="">
      <xdr:nvSpPr>
        <xdr:cNvPr id="50" name="人口1人当たり決算額の推移最大値テキスト130"/>
        <xdr:cNvSpPr txBox="1"/>
      </xdr:nvSpPr>
      <xdr:spPr>
        <a:xfrm>
          <a:off x="5740400" y="167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214,007</a:t>
          </a:r>
          <a:endParaRPr kumimoji="1" lang="ja-JP" altLang="en-US" sz="1000" b="1">
            <a:latin typeface="ＭＳ Ｐゴシック"/>
          </a:endParaRPr>
        </a:p>
      </xdr:txBody>
    </xdr:sp>
    <xdr:clientData/>
  </xdr:oneCellAnchor>
  <xdr:twoCellAnchor>
    <xdr:from>
      <xdr:col>4</xdr:col>
      <xdr:colOff>1028700</xdr:colOff>
      <xdr:row>11</xdr:row>
      <xdr:rowOff>377</xdr:rowOff>
    </xdr:from>
    <xdr:to>
      <xdr:col>5</xdr:col>
      <xdr:colOff>73025</xdr:colOff>
      <xdr:row>11</xdr:row>
      <xdr:rowOff>377</xdr:rowOff>
    </xdr:to>
    <xdr:cxnSp macro="">
      <xdr:nvCxnSpPr>
        <xdr:cNvPr id="51" name="直線コネクタ 50"/>
        <xdr:cNvCxnSpPr/>
      </xdr:nvCxnSpPr>
      <xdr:spPr bwMode="auto">
        <a:xfrm>
          <a:off x="5562600" y="19339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146028</xdr:rowOff>
    </xdr:from>
    <xdr:to>
      <xdr:col>4</xdr:col>
      <xdr:colOff>1117600</xdr:colOff>
      <xdr:row>19</xdr:row>
      <xdr:rowOff>35941</xdr:rowOff>
    </xdr:to>
    <xdr:cxnSp macro="">
      <xdr:nvCxnSpPr>
        <xdr:cNvPr id="52" name="直線コネクタ 51"/>
        <xdr:cNvCxnSpPr/>
      </xdr:nvCxnSpPr>
      <xdr:spPr bwMode="auto">
        <a:xfrm>
          <a:off x="5003800" y="3279753"/>
          <a:ext cx="647700" cy="61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38309</xdr:rowOff>
    </xdr:from>
    <xdr:ext cx="762000" cy="259045"/>
    <xdr:sp macro="" textlink="">
      <xdr:nvSpPr>
        <xdr:cNvPr id="53" name="人口1人当たり決算額の推移平均値テキスト130"/>
        <xdr:cNvSpPr txBox="1"/>
      </xdr:nvSpPr>
      <xdr:spPr>
        <a:xfrm>
          <a:off x="5740400" y="2829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21782</xdr:rowOff>
    </xdr:from>
    <xdr:to>
      <xdr:col>5</xdr:col>
      <xdr:colOff>34925</xdr:colOff>
      <xdr:row>17</xdr:row>
      <xdr:rowOff>123382</xdr:rowOff>
    </xdr:to>
    <xdr:sp macro="" textlink="">
      <xdr:nvSpPr>
        <xdr:cNvPr id="54" name="フローチャート : 判断 53"/>
        <xdr:cNvSpPr/>
      </xdr:nvSpPr>
      <xdr:spPr bwMode="auto">
        <a:xfrm>
          <a:off x="56007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112718</xdr:rowOff>
    </xdr:from>
    <xdr:to>
      <xdr:col>4</xdr:col>
      <xdr:colOff>469900</xdr:colOff>
      <xdr:row>18</xdr:row>
      <xdr:rowOff>146028</xdr:rowOff>
    </xdr:to>
    <xdr:cxnSp macro="">
      <xdr:nvCxnSpPr>
        <xdr:cNvPr id="55" name="直線コネクタ 54"/>
        <xdr:cNvCxnSpPr/>
      </xdr:nvCxnSpPr>
      <xdr:spPr bwMode="auto">
        <a:xfrm>
          <a:off x="4305300" y="3246443"/>
          <a:ext cx="698500" cy="33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156613</xdr:rowOff>
    </xdr:from>
    <xdr:to>
      <xdr:col>4</xdr:col>
      <xdr:colOff>520700</xdr:colOff>
      <xdr:row>17</xdr:row>
      <xdr:rowOff>86763</xdr:rowOff>
    </xdr:to>
    <xdr:sp macro="" textlink="">
      <xdr:nvSpPr>
        <xdr:cNvPr id="56" name="フローチャート : 判断 55"/>
        <xdr:cNvSpPr/>
      </xdr:nvSpPr>
      <xdr:spPr bwMode="auto">
        <a:xfrm>
          <a:off x="4953000" y="294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96940</xdr:rowOff>
    </xdr:from>
    <xdr:ext cx="736600" cy="259045"/>
    <xdr:sp macro="" textlink="">
      <xdr:nvSpPr>
        <xdr:cNvPr id="57" name="テキスト ボックス 56"/>
        <xdr:cNvSpPr txBox="1"/>
      </xdr:nvSpPr>
      <xdr:spPr>
        <a:xfrm>
          <a:off x="4622800" y="2716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89085</xdr:rowOff>
    </xdr:from>
    <xdr:to>
      <xdr:col>3</xdr:col>
      <xdr:colOff>904875</xdr:colOff>
      <xdr:row>18</xdr:row>
      <xdr:rowOff>112718</xdr:rowOff>
    </xdr:to>
    <xdr:cxnSp macro="">
      <xdr:nvCxnSpPr>
        <xdr:cNvPr id="58" name="直線コネクタ 57"/>
        <xdr:cNvCxnSpPr/>
      </xdr:nvCxnSpPr>
      <xdr:spPr bwMode="auto">
        <a:xfrm>
          <a:off x="3606800" y="3222810"/>
          <a:ext cx="698500" cy="23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136692</xdr:rowOff>
    </xdr:from>
    <xdr:to>
      <xdr:col>3</xdr:col>
      <xdr:colOff>955675</xdr:colOff>
      <xdr:row>17</xdr:row>
      <xdr:rowOff>66842</xdr:rowOff>
    </xdr:to>
    <xdr:sp macro="" textlink="">
      <xdr:nvSpPr>
        <xdr:cNvPr id="59" name="フローチャート : 判断 58"/>
        <xdr:cNvSpPr/>
      </xdr:nvSpPr>
      <xdr:spPr bwMode="auto">
        <a:xfrm>
          <a:off x="4254500" y="2927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77019</xdr:rowOff>
    </xdr:from>
    <xdr:ext cx="762000" cy="259045"/>
    <xdr:sp macro="" textlink="">
      <xdr:nvSpPr>
        <xdr:cNvPr id="60" name="テキスト ボックス 59"/>
        <xdr:cNvSpPr txBox="1"/>
      </xdr:nvSpPr>
      <xdr:spPr>
        <a:xfrm>
          <a:off x="3924300" y="269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46718</xdr:rowOff>
    </xdr:from>
    <xdr:to>
      <xdr:col>3</xdr:col>
      <xdr:colOff>206375</xdr:colOff>
      <xdr:row>18</xdr:row>
      <xdr:rowOff>89085</xdr:rowOff>
    </xdr:to>
    <xdr:cxnSp macro="">
      <xdr:nvCxnSpPr>
        <xdr:cNvPr id="61" name="直線コネクタ 60"/>
        <xdr:cNvCxnSpPr/>
      </xdr:nvCxnSpPr>
      <xdr:spPr bwMode="auto">
        <a:xfrm>
          <a:off x="2908300" y="3180443"/>
          <a:ext cx="698500" cy="42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23100</xdr:rowOff>
    </xdr:from>
    <xdr:to>
      <xdr:col>3</xdr:col>
      <xdr:colOff>257175</xdr:colOff>
      <xdr:row>17</xdr:row>
      <xdr:rowOff>124700</xdr:rowOff>
    </xdr:to>
    <xdr:sp macro="" textlink="">
      <xdr:nvSpPr>
        <xdr:cNvPr id="62" name="フローチャート : 判断 61"/>
        <xdr:cNvSpPr/>
      </xdr:nvSpPr>
      <xdr:spPr bwMode="auto">
        <a:xfrm>
          <a:off x="3556000" y="2985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134877</xdr:rowOff>
    </xdr:from>
    <xdr:ext cx="762000" cy="259045"/>
    <xdr:sp macro="" textlink="">
      <xdr:nvSpPr>
        <xdr:cNvPr id="63" name="テキスト ボックス 62"/>
        <xdr:cNvSpPr txBox="1"/>
      </xdr:nvSpPr>
      <xdr:spPr>
        <a:xfrm>
          <a:off x="3225800" y="2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112,753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43673</xdr:rowOff>
    </xdr:from>
    <xdr:to>
      <xdr:col>2</xdr:col>
      <xdr:colOff>692150</xdr:colOff>
      <xdr:row>17</xdr:row>
      <xdr:rowOff>145273</xdr:rowOff>
    </xdr:to>
    <xdr:sp macro="" textlink="">
      <xdr:nvSpPr>
        <xdr:cNvPr id="64" name="フローチャート : 判断 63"/>
        <xdr:cNvSpPr/>
      </xdr:nvSpPr>
      <xdr:spPr bwMode="auto">
        <a:xfrm>
          <a:off x="2857500" y="3005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155450</xdr:rowOff>
    </xdr:from>
    <xdr:ext cx="762000" cy="259045"/>
    <xdr:sp macro="" textlink="">
      <xdr:nvSpPr>
        <xdr:cNvPr id="65" name="テキスト ボックス 64"/>
        <xdr:cNvSpPr txBox="1"/>
      </xdr:nvSpPr>
      <xdr:spPr>
        <a:xfrm>
          <a:off x="2527300" y="277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110,863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156591</xdr:rowOff>
    </xdr:from>
    <xdr:to>
      <xdr:col>5</xdr:col>
      <xdr:colOff>34925</xdr:colOff>
      <xdr:row>19</xdr:row>
      <xdr:rowOff>86741</xdr:rowOff>
    </xdr:to>
    <xdr:sp macro="" textlink="">
      <xdr:nvSpPr>
        <xdr:cNvPr id="71" name="円/楕円 70"/>
        <xdr:cNvSpPr/>
      </xdr:nvSpPr>
      <xdr:spPr bwMode="auto">
        <a:xfrm>
          <a:off x="5600700" y="3290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65168</xdr:rowOff>
    </xdr:from>
    <xdr:ext cx="762000" cy="259045"/>
    <xdr:sp macro="" textlink="">
      <xdr:nvSpPr>
        <xdr:cNvPr id="72" name="人口1人当たり決算額の推移該当値テキスト130"/>
        <xdr:cNvSpPr txBox="1"/>
      </xdr:nvSpPr>
      <xdr:spPr>
        <a:xfrm>
          <a:off x="5740400" y="319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84,740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95228</xdr:rowOff>
    </xdr:from>
    <xdr:to>
      <xdr:col>4</xdr:col>
      <xdr:colOff>520700</xdr:colOff>
      <xdr:row>19</xdr:row>
      <xdr:rowOff>25378</xdr:rowOff>
    </xdr:to>
    <xdr:sp macro="" textlink="">
      <xdr:nvSpPr>
        <xdr:cNvPr id="73" name="円/楕円 72"/>
        <xdr:cNvSpPr/>
      </xdr:nvSpPr>
      <xdr:spPr bwMode="auto">
        <a:xfrm>
          <a:off x="4953000" y="3228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10155</xdr:rowOff>
    </xdr:from>
    <xdr:ext cx="736600" cy="259045"/>
    <xdr:sp macro="" textlink="">
      <xdr:nvSpPr>
        <xdr:cNvPr id="74" name="テキスト ボックス 73"/>
        <xdr:cNvSpPr txBox="1"/>
      </xdr:nvSpPr>
      <xdr:spPr>
        <a:xfrm>
          <a:off x="4622800" y="3315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90,377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61918</xdr:rowOff>
    </xdr:from>
    <xdr:to>
      <xdr:col>3</xdr:col>
      <xdr:colOff>955675</xdr:colOff>
      <xdr:row>18</xdr:row>
      <xdr:rowOff>163518</xdr:rowOff>
    </xdr:to>
    <xdr:sp macro="" textlink="">
      <xdr:nvSpPr>
        <xdr:cNvPr id="75" name="円/楕円 74"/>
        <xdr:cNvSpPr/>
      </xdr:nvSpPr>
      <xdr:spPr bwMode="auto">
        <a:xfrm>
          <a:off x="4254500" y="3195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148295</xdr:rowOff>
    </xdr:from>
    <xdr:ext cx="762000" cy="259045"/>
    <xdr:sp macro="" textlink="">
      <xdr:nvSpPr>
        <xdr:cNvPr id="76" name="テキスト ボックス 75"/>
        <xdr:cNvSpPr txBox="1"/>
      </xdr:nvSpPr>
      <xdr:spPr>
        <a:xfrm>
          <a:off x="3924300" y="32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93,437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38285</xdr:rowOff>
    </xdr:from>
    <xdr:to>
      <xdr:col>3</xdr:col>
      <xdr:colOff>257175</xdr:colOff>
      <xdr:row>18</xdr:row>
      <xdr:rowOff>139885</xdr:rowOff>
    </xdr:to>
    <xdr:sp macro="" textlink="">
      <xdr:nvSpPr>
        <xdr:cNvPr id="77" name="円/楕円 76"/>
        <xdr:cNvSpPr/>
      </xdr:nvSpPr>
      <xdr:spPr bwMode="auto">
        <a:xfrm>
          <a:off x="3556000" y="3172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124662</xdr:rowOff>
    </xdr:from>
    <xdr:ext cx="762000" cy="259045"/>
    <xdr:sp macro="" textlink="">
      <xdr:nvSpPr>
        <xdr:cNvPr id="78" name="テキスト ボックス 77"/>
        <xdr:cNvSpPr txBox="1"/>
      </xdr:nvSpPr>
      <xdr:spPr>
        <a:xfrm>
          <a:off x="3225800" y="325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95,608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167368</xdr:rowOff>
    </xdr:from>
    <xdr:to>
      <xdr:col>2</xdr:col>
      <xdr:colOff>692150</xdr:colOff>
      <xdr:row>18</xdr:row>
      <xdr:rowOff>97518</xdr:rowOff>
    </xdr:to>
    <xdr:sp macro="" textlink="">
      <xdr:nvSpPr>
        <xdr:cNvPr id="79" name="円/楕円 78"/>
        <xdr:cNvSpPr/>
      </xdr:nvSpPr>
      <xdr:spPr bwMode="auto">
        <a:xfrm>
          <a:off x="2857500" y="3129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82295</xdr:rowOff>
    </xdr:from>
    <xdr:ext cx="762000" cy="259045"/>
    <xdr:sp macro="" textlink="">
      <xdr:nvSpPr>
        <xdr:cNvPr id="80" name="テキスト ボックス 79"/>
        <xdr:cNvSpPr txBox="1"/>
      </xdr:nvSpPr>
      <xdr:spPr>
        <a:xfrm>
          <a:off x="25273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273514</xdr:rowOff>
    </xdr:from>
    <xdr:to>
      <xdr:col>4</xdr:col>
      <xdr:colOff>1117600</xdr:colOff>
      <xdr:row>37</xdr:row>
      <xdr:rowOff>182073</xdr:rowOff>
    </xdr:to>
    <xdr:cxnSp macro="">
      <xdr:nvCxnSpPr>
        <xdr:cNvPr id="109" name="直線コネクタ 108"/>
        <xdr:cNvCxnSpPr/>
      </xdr:nvCxnSpPr>
      <xdr:spPr bwMode="auto">
        <a:xfrm flipV="1">
          <a:off x="5651500" y="6198064"/>
          <a:ext cx="0" cy="11087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154150</xdr:rowOff>
    </xdr:from>
    <xdr:ext cx="762000" cy="259045"/>
    <xdr:sp macro="" textlink="">
      <xdr:nvSpPr>
        <xdr:cNvPr id="110" name="人口1人当たり決算額の推移最小値テキスト445"/>
        <xdr:cNvSpPr txBox="1"/>
      </xdr:nvSpPr>
      <xdr:spPr>
        <a:xfrm>
          <a:off x="5740400" y="727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13,109</a:t>
          </a:r>
          <a:endParaRPr kumimoji="1" lang="ja-JP" altLang="en-US" sz="1000" b="1">
            <a:latin typeface="ＭＳ Ｐゴシック"/>
          </a:endParaRPr>
        </a:p>
      </xdr:txBody>
    </xdr:sp>
    <xdr:clientData/>
  </xdr:oneCellAnchor>
  <xdr:twoCellAnchor>
    <xdr:from>
      <xdr:col>4</xdr:col>
      <xdr:colOff>1028700</xdr:colOff>
      <xdr:row>37</xdr:row>
      <xdr:rowOff>182073</xdr:rowOff>
    </xdr:from>
    <xdr:to>
      <xdr:col>5</xdr:col>
      <xdr:colOff>73025</xdr:colOff>
      <xdr:row>37</xdr:row>
      <xdr:rowOff>182073</xdr:rowOff>
    </xdr:to>
    <xdr:cxnSp macro="">
      <xdr:nvCxnSpPr>
        <xdr:cNvPr id="111" name="直線コネクタ 110"/>
        <xdr:cNvCxnSpPr/>
      </xdr:nvCxnSpPr>
      <xdr:spPr bwMode="auto">
        <a:xfrm>
          <a:off x="5562600" y="7306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16991</xdr:rowOff>
    </xdr:from>
    <xdr:ext cx="762000" cy="259045"/>
    <xdr:sp macro="" textlink="">
      <xdr:nvSpPr>
        <xdr:cNvPr id="112" name="人口1人当たり決算額の推移最大値テキスト445"/>
        <xdr:cNvSpPr txBox="1"/>
      </xdr:nvSpPr>
      <xdr:spPr>
        <a:xfrm>
          <a:off x="5740400" y="594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71,309</a:t>
          </a:r>
          <a:endParaRPr kumimoji="1" lang="ja-JP" altLang="en-US" sz="1000" b="1">
            <a:latin typeface="ＭＳ Ｐゴシック"/>
          </a:endParaRPr>
        </a:p>
      </xdr:txBody>
    </xdr:sp>
    <xdr:clientData/>
  </xdr:oneCellAnchor>
  <xdr:twoCellAnchor>
    <xdr:from>
      <xdr:col>4</xdr:col>
      <xdr:colOff>1028700</xdr:colOff>
      <xdr:row>33</xdr:row>
      <xdr:rowOff>273514</xdr:rowOff>
    </xdr:from>
    <xdr:to>
      <xdr:col>5</xdr:col>
      <xdr:colOff>73025</xdr:colOff>
      <xdr:row>33</xdr:row>
      <xdr:rowOff>273514</xdr:rowOff>
    </xdr:to>
    <xdr:cxnSp macro="">
      <xdr:nvCxnSpPr>
        <xdr:cNvPr id="113" name="直線コネクタ 112"/>
        <xdr:cNvCxnSpPr/>
      </xdr:nvCxnSpPr>
      <xdr:spPr bwMode="auto">
        <a:xfrm>
          <a:off x="5562600" y="61980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247529</xdr:rowOff>
    </xdr:from>
    <xdr:to>
      <xdr:col>4</xdr:col>
      <xdr:colOff>1117600</xdr:colOff>
      <xdr:row>35</xdr:row>
      <xdr:rowOff>274447</xdr:rowOff>
    </xdr:to>
    <xdr:cxnSp macro="">
      <xdr:nvCxnSpPr>
        <xdr:cNvPr id="114" name="直線コネクタ 113"/>
        <xdr:cNvCxnSpPr/>
      </xdr:nvCxnSpPr>
      <xdr:spPr bwMode="auto">
        <a:xfrm flipV="1">
          <a:off x="5003800" y="6857879"/>
          <a:ext cx="647700" cy="26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33196</xdr:rowOff>
    </xdr:from>
    <xdr:ext cx="762000" cy="259045"/>
    <xdr:sp macro="" textlink="">
      <xdr:nvSpPr>
        <xdr:cNvPr id="115" name="人口1人当たり決算額の推移平均値テキスト445"/>
        <xdr:cNvSpPr txBox="1"/>
      </xdr:nvSpPr>
      <xdr:spPr>
        <a:xfrm>
          <a:off x="5740400" y="664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188119</xdr:rowOff>
    </xdr:from>
    <xdr:to>
      <xdr:col>5</xdr:col>
      <xdr:colOff>34925</xdr:colOff>
      <xdr:row>35</xdr:row>
      <xdr:rowOff>289719</xdr:rowOff>
    </xdr:to>
    <xdr:sp macro="" textlink="">
      <xdr:nvSpPr>
        <xdr:cNvPr id="116" name="フローチャート : 判断 115"/>
        <xdr:cNvSpPr/>
      </xdr:nvSpPr>
      <xdr:spPr bwMode="auto">
        <a:xfrm>
          <a:off x="56007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150813</xdr:rowOff>
    </xdr:from>
    <xdr:to>
      <xdr:col>4</xdr:col>
      <xdr:colOff>469900</xdr:colOff>
      <xdr:row>35</xdr:row>
      <xdr:rowOff>274447</xdr:rowOff>
    </xdr:to>
    <xdr:cxnSp macro="">
      <xdr:nvCxnSpPr>
        <xdr:cNvPr id="117" name="直線コネクタ 116"/>
        <xdr:cNvCxnSpPr/>
      </xdr:nvCxnSpPr>
      <xdr:spPr bwMode="auto">
        <a:xfrm>
          <a:off x="4305300" y="6761163"/>
          <a:ext cx="698500" cy="123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138512</xdr:rowOff>
    </xdr:from>
    <xdr:to>
      <xdr:col>4</xdr:col>
      <xdr:colOff>520700</xdr:colOff>
      <xdr:row>35</xdr:row>
      <xdr:rowOff>240112</xdr:rowOff>
    </xdr:to>
    <xdr:sp macro="" textlink="">
      <xdr:nvSpPr>
        <xdr:cNvPr id="118" name="フローチャート : 判断 117"/>
        <xdr:cNvSpPr/>
      </xdr:nvSpPr>
      <xdr:spPr bwMode="auto">
        <a:xfrm>
          <a:off x="49530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250289</xdr:rowOff>
    </xdr:from>
    <xdr:ext cx="736600" cy="259045"/>
    <xdr:sp macro="" textlink="">
      <xdr:nvSpPr>
        <xdr:cNvPr id="119" name="テキスト ボックス 118"/>
        <xdr:cNvSpPr txBox="1"/>
      </xdr:nvSpPr>
      <xdr:spPr>
        <a:xfrm>
          <a:off x="4622800" y="651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98749</xdr:rowOff>
    </xdr:from>
    <xdr:to>
      <xdr:col>3</xdr:col>
      <xdr:colOff>904875</xdr:colOff>
      <xdr:row>35</xdr:row>
      <xdr:rowOff>150813</xdr:rowOff>
    </xdr:to>
    <xdr:cxnSp macro="">
      <xdr:nvCxnSpPr>
        <xdr:cNvPr id="120" name="直線コネクタ 119"/>
        <xdr:cNvCxnSpPr/>
      </xdr:nvCxnSpPr>
      <xdr:spPr bwMode="auto">
        <a:xfrm>
          <a:off x="3606800" y="6709099"/>
          <a:ext cx="698500" cy="52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61950</xdr:rowOff>
    </xdr:from>
    <xdr:to>
      <xdr:col>3</xdr:col>
      <xdr:colOff>955675</xdr:colOff>
      <xdr:row>35</xdr:row>
      <xdr:rowOff>163550</xdr:rowOff>
    </xdr:to>
    <xdr:sp macro="" textlink="">
      <xdr:nvSpPr>
        <xdr:cNvPr id="121" name="フローチャート : 判断 120"/>
        <xdr:cNvSpPr/>
      </xdr:nvSpPr>
      <xdr:spPr bwMode="auto">
        <a:xfrm>
          <a:off x="42545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173727</xdr:rowOff>
    </xdr:from>
    <xdr:ext cx="762000" cy="259045"/>
    <xdr:sp macro="" textlink="">
      <xdr:nvSpPr>
        <xdr:cNvPr id="122" name="テキスト ボックス 121"/>
        <xdr:cNvSpPr txBox="1"/>
      </xdr:nvSpPr>
      <xdr:spPr>
        <a:xfrm>
          <a:off x="3924300" y="64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68059</xdr:rowOff>
    </xdr:from>
    <xdr:to>
      <xdr:col>3</xdr:col>
      <xdr:colOff>206375</xdr:colOff>
      <xdr:row>35</xdr:row>
      <xdr:rowOff>98749</xdr:rowOff>
    </xdr:to>
    <xdr:cxnSp macro="">
      <xdr:nvCxnSpPr>
        <xdr:cNvPr id="123" name="直線コネクタ 122"/>
        <xdr:cNvCxnSpPr/>
      </xdr:nvCxnSpPr>
      <xdr:spPr bwMode="auto">
        <a:xfrm>
          <a:off x="2908300" y="6678409"/>
          <a:ext cx="698500" cy="30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70142</xdr:rowOff>
    </xdr:from>
    <xdr:to>
      <xdr:col>3</xdr:col>
      <xdr:colOff>257175</xdr:colOff>
      <xdr:row>35</xdr:row>
      <xdr:rowOff>171742</xdr:rowOff>
    </xdr:to>
    <xdr:sp macro="" textlink="">
      <xdr:nvSpPr>
        <xdr:cNvPr id="124" name="フローチャート : 判断 123"/>
        <xdr:cNvSpPr/>
      </xdr:nvSpPr>
      <xdr:spPr bwMode="auto">
        <a:xfrm>
          <a:off x="3556000" y="6680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156519</xdr:rowOff>
    </xdr:from>
    <xdr:ext cx="762000" cy="259045"/>
    <xdr:sp macro="" textlink="">
      <xdr:nvSpPr>
        <xdr:cNvPr id="125" name="テキスト ボックス 124"/>
        <xdr:cNvSpPr txBox="1"/>
      </xdr:nvSpPr>
      <xdr:spPr>
        <a:xfrm>
          <a:off x="3225800" y="6766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43,318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58407</xdr:rowOff>
    </xdr:from>
    <xdr:to>
      <xdr:col>2</xdr:col>
      <xdr:colOff>692150</xdr:colOff>
      <xdr:row>35</xdr:row>
      <xdr:rowOff>160007</xdr:rowOff>
    </xdr:to>
    <xdr:sp macro="" textlink="">
      <xdr:nvSpPr>
        <xdr:cNvPr id="126" name="フローチャート : 判断 125"/>
        <xdr:cNvSpPr/>
      </xdr:nvSpPr>
      <xdr:spPr bwMode="auto">
        <a:xfrm>
          <a:off x="2857500" y="6668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144784</xdr:rowOff>
    </xdr:from>
    <xdr:ext cx="762000" cy="259045"/>
    <xdr:sp macro="" textlink="">
      <xdr:nvSpPr>
        <xdr:cNvPr id="127" name="テキスト ボックス 126"/>
        <xdr:cNvSpPr txBox="1"/>
      </xdr:nvSpPr>
      <xdr:spPr>
        <a:xfrm>
          <a:off x="2527300" y="675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196729</xdr:rowOff>
    </xdr:from>
    <xdr:to>
      <xdr:col>5</xdr:col>
      <xdr:colOff>34925</xdr:colOff>
      <xdr:row>35</xdr:row>
      <xdr:rowOff>298329</xdr:rowOff>
    </xdr:to>
    <xdr:sp macro="" textlink="">
      <xdr:nvSpPr>
        <xdr:cNvPr id="133" name="円/楕円 132"/>
        <xdr:cNvSpPr/>
      </xdr:nvSpPr>
      <xdr:spPr bwMode="auto">
        <a:xfrm>
          <a:off x="5600700" y="6807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168806</xdr:rowOff>
    </xdr:from>
    <xdr:ext cx="762000" cy="259045"/>
    <xdr:sp macro="" textlink="">
      <xdr:nvSpPr>
        <xdr:cNvPr id="134" name="人口1人当たり決算額の推移該当値テキスト445"/>
        <xdr:cNvSpPr txBox="1"/>
      </xdr:nvSpPr>
      <xdr:spPr>
        <a:xfrm>
          <a:off x="5740400" y="677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36,673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223647</xdr:rowOff>
    </xdr:from>
    <xdr:to>
      <xdr:col>4</xdr:col>
      <xdr:colOff>520700</xdr:colOff>
      <xdr:row>35</xdr:row>
      <xdr:rowOff>325247</xdr:rowOff>
    </xdr:to>
    <xdr:sp macro="" textlink="">
      <xdr:nvSpPr>
        <xdr:cNvPr id="135" name="円/楕円 134"/>
        <xdr:cNvSpPr/>
      </xdr:nvSpPr>
      <xdr:spPr bwMode="auto">
        <a:xfrm>
          <a:off x="4953000" y="6833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310024</xdr:rowOff>
    </xdr:from>
    <xdr:ext cx="736600" cy="259045"/>
    <xdr:sp macro="" textlink="">
      <xdr:nvSpPr>
        <xdr:cNvPr id="136" name="テキスト ボックス 135"/>
        <xdr:cNvSpPr txBox="1"/>
      </xdr:nvSpPr>
      <xdr:spPr>
        <a:xfrm>
          <a:off x="4622800" y="6920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35,260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100013</xdr:rowOff>
    </xdr:from>
    <xdr:to>
      <xdr:col>3</xdr:col>
      <xdr:colOff>955675</xdr:colOff>
      <xdr:row>35</xdr:row>
      <xdr:rowOff>201613</xdr:rowOff>
    </xdr:to>
    <xdr:sp macro="" textlink="">
      <xdr:nvSpPr>
        <xdr:cNvPr id="137" name="円/楕円 136"/>
        <xdr:cNvSpPr/>
      </xdr:nvSpPr>
      <xdr:spPr bwMode="auto">
        <a:xfrm>
          <a:off x="4254500" y="6710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186390</xdr:rowOff>
    </xdr:from>
    <xdr:ext cx="762000" cy="259045"/>
    <xdr:sp macro="" textlink="">
      <xdr:nvSpPr>
        <xdr:cNvPr id="138" name="テキスト ボックス 137"/>
        <xdr:cNvSpPr txBox="1"/>
      </xdr:nvSpPr>
      <xdr:spPr>
        <a:xfrm>
          <a:off x="3924300" y="679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41,750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47949</xdr:rowOff>
    </xdr:from>
    <xdr:to>
      <xdr:col>3</xdr:col>
      <xdr:colOff>257175</xdr:colOff>
      <xdr:row>35</xdr:row>
      <xdr:rowOff>149549</xdr:rowOff>
    </xdr:to>
    <xdr:sp macro="" textlink="">
      <xdr:nvSpPr>
        <xdr:cNvPr id="139" name="円/楕円 138"/>
        <xdr:cNvSpPr/>
      </xdr:nvSpPr>
      <xdr:spPr bwMode="auto">
        <a:xfrm>
          <a:off x="3556000" y="6658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159726</xdr:rowOff>
    </xdr:from>
    <xdr:ext cx="762000" cy="259045"/>
    <xdr:sp macro="" textlink="">
      <xdr:nvSpPr>
        <xdr:cNvPr id="140" name="テキスト ボックス 139"/>
        <xdr:cNvSpPr txBox="1"/>
      </xdr:nvSpPr>
      <xdr:spPr>
        <a:xfrm>
          <a:off x="3225800" y="642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44,483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17259</xdr:rowOff>
    </xdr:from>
    <xdr:to>
      <xdr:col>2</xdr:col>
      <xdr:colOff>692150</xdr:colOff>
      <xdr:row>35</xdr:row>
      <xdr:rowOff>118859</xdr:rowOff>
    </xdr:to>
    <xdr:sp macro="" textlink="">
      <xdr:nvSpPr>
        <xdr:cNvPr id="141" name="円/楕円 140"/>
        <xdr:cNvSpPr/>
      </xdr:nvSpPr>
      <xdr:spPr bwMode="auto">
        <a:xfrm>
          <a:off x="2857500" y="6627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129036</xdr:rowOff>
    </xdr:from>
    <xdr:ext cx="762000" cy="259045"/>
    <xdr:sp macro="" textlink="">
      <xdr:nvSpPr>
        <xdr:cNvPr id="142" name="テキスト ボックス 141"/>
        <xdr:cNvSpPr txBox="1"/>
      </xdr:nvSpPr>
      <xdr:spPr>
        <a:xfrm>
          <a:off x="2527300" y="639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青森県藤崎町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latin typeface="+mn-lt"/>
              <a:ea typeface="+mn-ea"/>
              <a:cs typeface="+mn-cs"/>
            </a:rPr>
            <a:t>・平成１９年度以降、着実に財政調整基金を取り崩さずに、積立が出来ている。</a:t>
          </a:r>
          <a:endParaRPr lang="ja-JP" altLang="en-US" sz="1100">
            <a:solidFill>
              <a:schemeClr val="dk1"/>
            </a:solidFill>
            <a:latin typeface="+mn-lt"/>
            <a:ea typeface="+mn-ea"/>
            <a:cs typeface="+mn-cs"/>
          </a:endParaRPr>
        </a:p>
        <a:p>
          <a:pPr rtl="0"/>
          <a:r>
            <a:rPr lang="ja-JP" altLang="en-US" sz="1100" b="0" i="0" baseline="0">
              <a:solidFill>
                <a:schemeClr val="dk1"/>
              </a:solidFill>
              <a:latin typeface="+mn-lt"/>
              <a:ea typeface="+mn-ea"/>
              <a:cs typeface="+mn-cs"/>
            </a:rPr>
            <a:t>　このことは、合併後の集中改革プラン等、行財政改革の効果が現れていることを意味している。今後もこれまでの施策を継続し、安定した財政運営に努める。</a:t>
          </a:r>
          <a:endParaRPr lang="ja-JP" altLang="en-US" sz="11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青森県藤崎町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latin typeface="+mn-lt"/>
              <a:ea typeface="+mn-ea"/>
              <a:cs typeface="+mn-cs"/>
            </a:rPr>
            <a:t>・財政健全化法が施行された平成１９年度以降、全会計において黒字を達成しており、全事業の黒字を達成するために、今後も継続して安定した財政運営を行う。</a:t>
          </a:r>
          <a:endParaRPr lang="ja-JP" altLang="en-US"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青森県藤崎町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latin typeface="+mn-lt"/>
              <a:ea typeface="+mn-ea"/>
              <a:cs typeface="+mn-cs"/>
            </a:rPr>
            <a:t>・実質公債費比率の分子は平成</a:t>
          </a:r>
          <a:r>
            <a:rPr lang="en-US" sz="1100" b="0" i="0" baseline="0">
              <a:solidFill>
                <a:schemeClr val="dk1"/>
              </a:solidFill>
              <a:latin typeface="+mn-lt"/>
              <a:ea typeface="+mn-ea"/>
              <a:cs typeface="+mn-cs"/>
            </a:rPr>
            <a:t>20</a:t>
          </a:r>
          <a:r>
            <a:rPr lang="ja-JP" altLang="en-US" sz="1100" b="0" i="0" baseline="0">
              <a:solidFill>
                <a:schemeClr val="dk1"/>
              </a:solidFill>
              <a:latin typeface="+mn-lt"/>
              <a:ea typeface="+mn-ea"/>
              <a:cs typeface="+mn-cs"/>
            </a:rPr>
            <a:t>年度をピークにして年々低くなってきている。</a:t>
          </a:r>
          <a:endParaRPr lang="ja-JP" altLang="en-US" sz="110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　その主な要因は、合併特例債や臨時財政対策債等の算入公債費が増えていることが大きい。</a:t>
          </a:r>
          <a:endParaRPr lang="en-US" sz="1100" b="0" i="0" baseline="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　実質公債費比率の分子は、今後も年々低くなると予想される。</a:t>
          </a:r>
          <a:endParaRPr lang="en-US" sz="1100" b="0" i="0" baseline="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青森県藤崎町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latin typeface="+mn-lt"/>
              <a:ea typeface="+mn-ea"/>
              <a:cs typeface="+mn-cs"/>
            </a:rPr>
            <a:t>・将来負担比率の分子は平成</a:t>
          </a:r>
          <a:r>
            <a:rPr lang="en-US" sz="1100" b="0" i="0" baseline="0">
              <a:solidFill>
                <a:schemeClr val="dk1"/>
              </a:solidFill>
              <a:latin typeface="+mn-lt"/>
              <a:ea typeface="+mn-ea"/>
              <a:cs typeface="+mn-cs"/>
            </a:rPr>
            <a:t>20</a:t>
          </a:r>
          <a:r>
            <a:rPr lang="ja-JP" altLang="en-US" sz="1100" b="0" i="0" baseline="0">
              <a:solidFill>
                <a:schemeClr val="dk1"/>
              </a:solidFill>
              <a:latin typeface="+mn-lt"/>
              <a:ea typeface="+mn-ea"/>
              <a:cs typeface="+mn-cs"/>
            </a:rPr>
            <a:t>年度をピークにして、年々下がってきている。</a:t>
          </a:r>
          <a:endParaRPr lang="ja-JP" altLang="en-US" sz="110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　その主な要因は行財政改革等の効果による充当可能基金の増及び、地方債元金の償還に伴う公営企業債等繰入見込額の減等によるところが大きい。</a:t>
          </a:r>
          <a:endParaRPr lang="en-US" sz="1100" b="0" i="0" baseline="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　将来負担比率の分子は、今後も年々低くなると予想される。</a:t>
          </a:r>
          <a:endParaRPr lang="ja-JP" altLang="en-US" sz="11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10597758</v>
      </c>
      <c r="BO4" s="379"/>
      <c r="BP4" s="379"/>
      <c r="BQ4" s="379"/>
      <c r="BR4" s="379"/>
      <c r="BS4" s="379"/>
      <c r="BT4" s="379"/>
      <c r="BU4" s="380"/>
      <c r="BV4" s="378">
        <v>7732460</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2.8</v>
      </c>
      <c r="CU4" s="554"/>
      <c r="CV4" s="554"/>
      <c r="CW4" s="554"/>
      <c r="CX4" s="554"/>
      <c r="CY4" s="554"/>
      <c r="CZ4" s="554"/>
      <c r="DA4" s="555"/>
      <c r="DB4" s="553">
        <v>3.3</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10401074</v>
      </c>
      <c r="BO5" s="384"/>
      <c r="BP5" s="384"/>
      <c r="BQ5" s="384"/>
      <c r="BR5" s="384"/>
      <c r="BS5" s="384"/>
      <c r="BT5" s="384"/>
      <c r="BU5" s="385"/>
      <c r="BV5" s="383">
        <v>7538339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84.8</v>
      </c>
      <c r="CU5" s="354"/>
      <c r="CV5" s="354"/>
      <c r="CW5" s="354"/>
      <c r="CX5" s="354"/>
      <c r="CY5" s="354"/>
      <c r="CZ5" s="354"/>
      <c r="DA5" s="355"/>
      <c r="DB5" s="353">
        <v>84</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196684</v>
      </c>
      <c r="BO6" s="384"/>
      <c r="BP6" s="384"/>
      <c r="BQ6" s="384"/>
      <c r="BR6" s="384"/>
      <c r="BS6" s="384"/>
      <c r="BT6" s="384"/>
      <c r="BU6" s="385"/>
      <c r="BV6" s="383">
        <v>194121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89.8</v>
      </c>
      <c r="CU6" s="528"/>
      <c r="CV6" s="528"/>
      <c r="CW6" s="528"/>
      <c r="CX6" s="528"/>
      <c r="CY6" s="528"/>
      <c r="CZ6" s="528"/>
      <c r="DA6" s="529"/>
      <c r="DB6" s="527">
        <v>89.4</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53126</v>
      </c>
      <c r="BO7" s="384"/>
      <c r="BP7" s="384"/>
      <c r="BQ7" s="384"/>
      <c r="BR7" s="384"/>
      <c r="BS7" s="384"/>
      <c r="BT7" s="384"/>
      <c r="BU7" s="385"/>
      <c r="BV7" s="383">
        <v>30324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5108605</v>
      </c>
      <c r="CU7" s="384"/>
      <c r="CV7" s="384"/>
      <c r="CW7" s="384"/>
      <c r="CX7" s="384"/>
      <c r="CY7" s="384"/>
      <c r="CZ7" s="384"/>
      <c r="DA7" s="385"/>
      <c r="DB7" s="383">
        <v>5023114</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143558</v>
      </c>
      <c r="BO8" s="384"/>
      <c r="BP8" s="384"/>
      <c r="BQ8" s="384"/>
      <c r="BR8" s="384"/>
      <c r="BS8" s="384"/>
      <c r="BT8" s="384"/>
      <c r="BU8" s="385"/>
      <c r="BV8" s="383">
        <v>163797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0.26</v>
      </c>
      <c r="CU8" s="491"/>
      <c r="CV8" s="491"/>
      <c r="CW8" s="491"/>
      <c r="CX8" s="491"/>
      <c r="CY8" s="491"/>
      <c r="CZ8" s="491"/>
      <c r="DA8" s="492"/>
      <c r="DB8" s="490">
        <v>0.26</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16021</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-20239</v>
      </c>
      <c r="BO9" s="384"/>
      <c r="BP9" s="384"/>
      <c r="BQ9" s="384"/>
      <c r="BR9" s="384"/>
      <c r="BS9" s="384"/>
      <c r="BT9" s="384"/>
      <c r="BU9" s="385"/>
      <c r="BV9" s="383">
        <v>-30827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19.600000000000001</v>
      </c>
      <c r="CU9" s="354"/>
      <c r="CV9" s="354"/>
      <c r="CW9" s="354"/>
      <c r="CX9" s="354"/>
      <c r="CY9" s="354"/>
      <c r="CZ9" s="354"/>
      <c r="DA9" s="355"/>
      <c r="DB9" s="353">
        <v>20.5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16624</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21764</v>
      </c>
      <c r="BO10" s="384"/>
      <c r="BP10" s="384"/>
      <c r="BQ10" s="384"/>
      <c r="BR10" s="384"/>
      <c r="BS10" s="384"/>
      <c r="BT10" s="384"/>
      <c r="BU10" s="385"/>
      <c r="BV10" s="383">
        <v>52089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v>69077</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15724</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15709</v>
      </c>
      <c r="S13" s="483"/>
      <c r="T13" s="483"/>
      <c r="U13" s="483"/>
      <c r="V13" s="484"/>
      <c r="W13" s="470" t="s">
        <v>123</v>
      </c>
      <c r="X13" s="396"/>
      <c r="Y13" s="396"/>
      <c r="Z13" s="396"/>
      <c r="AA13" s="396"/>
      <c r="AB13" s="397"/>
      <c r="AC13" s="359">
        <v>2186</v>
      </c>
      <c r="AD13" s="360"/>
      <c r="AE13" s="360"/>
      <c r="AF13" s="360"/>
      <c r="AG13" s="361"/>
      <c r="AH13" s="359">
        <v>2313</v>
      </c>
      <c r="AI13" s="360"/>
      <c r="AJ13" s="360"/>
      <c r="AK13" s="360"/>
      <c r="AL13" s="362"/>
      <c r="AM13" s="450" t="s">
        <v>124</v>
      </c>
      <c r="AN13" s="357"/>
      <c r="AO13" s="357"/>
      <c r="AP13" s="357"/>
      <c r="AQ13" s="357"/>
      <c r="AR13" s="357"/>
      <c r="AS13" s="357"/>
      <c r="AT13" s="358"/>
      <c r="AU13" s="438" t="s">
        <v>118</v>
      </c>
      <c r="AV13" s="439"/>
      <c r="AW13" s="439"/>
      <c r="AX13" s="439"/>
      <c r="AY13" s="363" t="s">
        <v>125</v>
      </c>
      <c r="AZ13" s="364"/>
      <c r="BA13" s="364"/>
      <c r="BB13" s="364"/>
      <c r="BC13" s="364"/>
      <c r="BD13" s="364"/>
      <c r="BE13" s="364"/>
      <c r="BF13" s="364"/>
      <c r="BG13" s="364"/>
      <c r="BH13" s="364"/>
      <c r="BI13" s="364"/>
      <c r="BJ13" s="364"/>
      <c r="BK13" s="364"/>
      <c r="BL13" s="364"/>
      <c r="BM13" s="365"/>
      <c r="BN13" s="383">
        <v>70602</v>
      </c>
      <c r="BO13" s="384"/>
      <c r="BP13" s="384"/>
      <c r="BQ13" s="384"/>
      <c r="BR13" s="384"/>
      <c r="BS13" s="384"/>
      <c r="BT13" s="384"/>
      <c r="BU13" s="385"/>
      <c r="BV13" s="383">
        <v>21262</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14.3</v>
      </c>
      <c r="CU13" s="354"/>
      <c r="CV13" s="354"/>
      <c r="CW13" s="354"/>
      <c r="CX13" s="354"/>
      <c r="CY13" s="354"/>
      <c r="CZ13" s="354"/>
      <c r="DA13" s="355"/>
      <c r="DB13" s="353">
        <v>15.2</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127</v>
      </c>
      <c r="M14" s="511"/>
      <c r="N14" s="511"/>
      <c r="O14" s="511"/>
      <c r="P14" s="511"/>
      <c r="Q14" s="512"/>
      <c r="R14" s="482">
        <v>15810</v>
      </c>
      <c r="S14" s="483"/>
      <c r="T14" s="483"/>
      <c r="U14" s="483"/>
      <c r="V14" s="484"/>
      <c r="W14" s="485"/>
      <c r="X14" s="399"/>
      <c r="Y14" s="399"/>
      <c r="Z14" s="399"/>
      <c r="AA14" s="399"/>
      <c r="AB14" s="400"/>
      <c r="AC14" s="475">
        <v>26.5</v>
      </c>
      <c r="AD14" s="476"/>
      <c r="AE14" s="476"/>
      <c r="AF14" s="476"/>
      <c r="AG14" s="477"/>
      <c r="AH14" s="475">
        <v>27.1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114.5</v>
      </c>
      <c r="CU14" s="454"/>
      <c r="CV14" s="454"/>
      <c r="CW14" s="454"/>
      <c r="CX14" s="454"/>
      <c r="CY14" s="454"/>
      <c r="CZ14" s="454"/>
      <c r="DA14" s="455"/>
      <c r="DB14" s="486">
        <v>103.8</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15798</v>
      </c>
      <c r="S15" s="483"/>
      <c r="T15" s="483"/>
      <c r="U15" s="483"/>
      <c r="V15" s="484"/>
      <c r="W15" s="470" t="s">
        <v>129</v>
      </c>
      <c r="X15" s="396"/>
      <c r="Y15" s="396"/>
      <c r="Z15" s="396"/>
      <c r="AA15" s="396"/>
      <c r="AB15" s="397"/>
      <c r="AC15" s="359">
        <v>1562</v>
      </c>
      <c r="AD15" s="360"/>
      <c r="AE15" s="360"/>
      <c r="AF15" s="360"/>
      <c r="AG15" s="361"/>
      <c r="AH15" s="359">
        <v>1814</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1044931</v>
      </c>
      <c r="BO15" s="379"/>
      <c r="BP15" s="379"/>
      <c r="BQ15" s="379"/>
      <c r="BR15" s="379"/>
      <c r="BS15" s="379"/>
      <c r="BT15" s="379"/>
      <c r="BU15" s="380"/>
      <c r="BV15" s="378">
        <v>999448</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18.899999999999999</v>
      </c>
      <c r="AD16" s="476"/>
      <c r="AE16" s="476"/>
      <c r="AF16" s="476"/>
      <c r="AG16" s="477"/>
      <c r="AH16" s="475">
        <v>21.2</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3951038</v>
      </c>
      <c r="BO16" s="384"/>
      <c r="BP16" s="384"/>
      <c r="BQ16" s="384"/>
      <c r="BR16" s="384"/>
      <c r="BS16" s="384"/>
      <c r="BT16" s="384"/>
      <c r="BU16" s="385"/>
      <c r="BV16" s="383">
        <v>3918495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135</v>
      </c>
      <c r="N17" s="465"/>
      <c r="O17" s="465"/>
      <c r="P17" s="465"/>
      <c r="Q17" s="466"/>
      <c r="R17" s="467" t="s">
        <v>136</v>
      </c>
      <c r="S17" s="468"/>
      <c r="T17" s="468"/>
      <c r="U17" s="468"/>
      <c r="V17" s="469"/>
      <c r="W17" s="470" t="s">
        <v>137</v>
      </c>
      <c r="X17" s="396"/>
      <c r="Y17" s="396"/>
      <c r="Z17" s="396"/>
      <c r="AA17" s="396"/>
      <c r="AB17" s="397"/>
      <c r="AC17" s="359">
        <v>4514</v>
      </c>
      <c r="AD17" s="360"/>
      <c r="AE17" s="360"/>
      <c r="AF17" s="360"/>
      <c r="AG17" s="361"/>
      <c r="AH17" s="359">
        <v>4413</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1338808</v>
      </c>
      <c r="BO17" s="384"/>
      <c r="BP17" s="384"/>
      <c r="BQ17" s="384"/>
      <c r="BR17" s="384"/>
      <c r="BS17" s="384"/>
      <c r="BT17" s="384"/>
      <c r="BU17" s="385"/>
      <c r="BV17" s="383">
        <v>1272238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37.26</v>
      </c>
      <c r="M18" s="446"/>
      <c r="N18" s="446"/>
      <c r="O18" s="446"/>
      <c r="P18" s="446"/>
      <c r="Q18" s="446"/>
      <c r="R18" s="447"/>
      <c r="S18" s="447"/>
      <c r="T18" s="447"/>
      <c r="U18" s="447"/>
      <c r="V18" s="448"/>
      <c r="W18" s="462"/>
      <c r="X18" s="463"/>
      <c r="Y18" s="463"/>
      <c r="Z18" s="463"/>
      <c r="AA18" s="463"/>
      <c r="AB18" s="471"/>
      <c r="AC18" s="347">
        <v>54.6</v>
      </c>
      <c r="AD18" s="348"/>
      <c r="AE18" s="348"/>
      <c r="AF18" s="348"/>
      <c r="AG18" s="449"/>
      <c r="AH18" s="347">
        <v>51.7</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4355264</v>
      </c>
      <c r="BO18" s="384"/>
      <c r="BP18" s="384"/>
      <c r="BQ18" s="384"/>
      <c r="BR18" s="384"/>
      <c r="BS18" s="384"/>
      <c r="BT18" s="384"/>
      <c r="BU18" s="385"/>
      <c r="BV18" s="383">
        <v>4287177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430</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6308262</v>
      </c>
      <c r="BO19" s="384"/>
      <c r="BP19" s="384"/>
      <c r="BQ19" s="384"/>
      <c r="BR19" s="384"/>
      <c r="BS19" s="384"/>
      <c r="BT19" s="384"/>
      <c r="BU19" s="385"/>
      <c r="BV19" s="383">
        <v>5434067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4912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12814072</v>
      </c>
      <c r="BO23" s="384"/>
      <c r="BP23" s="384"/>
      <c r="BQ23" s="384"/>
      <c r="BR23" s="384"/>
      <c r="BS23" s="384"/>
      <c r="BT23" s="384"/>
      <c r="BU23" s="385"/>
      <c r="BV23" s="383">
        <v>11986612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6480</v>
      </c>
      <c r="R24" s="360"/>
      <c r="S24" s="360"/>
      <c r="T24" s="360"/>
      <c r="U24" s="360"/>
      <c r="V24" s="361"/>
      <c r="W24" s="425"/>
      <c r="X24" s="416"/>
      <c r="Y24" s="417"/>
      <c r="Z24" s="356" t="s">
        <v>153</v>
      </c>
      <c r="AA24" s="357"/>
      <c r="AB24" s="357"/>
      <c r="AC24" s="357"/>
      <c r="AD24" s="357"/>
      <c r="AE24" s="357"/>
      <c r="AF24" s="357"/>
      <c r="AG24" s="358"/>
      <c r="AH24" s="359">
        <v>126</v>
      </c>
      <c r="AI24" s="360"/>
      <c r="AJ24" s="360"/>
      <c r="AK24" s="360"/>
      <c r="AL24" s="361"/>
      <c r="AM24" s="359">
        <v>401814</v>
      </c>
      <c r="AN24" s="360"/>
      <c r="AO24" s="360"/>
      <c r="AP24" s="360"/>
      <c r="AQ24" s="360"/>
      <c r="AR24" s="361"/>
      <c r="AS24" s="359">
        <v>3189</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6889048</v>
      </c>
      <c r="BO24" s="384"/>
      <c r="BP24" s="384"/>
      <c r="BQ24" s="384"/>
      <c r="BR24" s="384"/>
      <c r="BS24" s="384"/>
      <c r="BT24" s="384"/>
      <c r="BU24" s="385"/>
      <c r="BV24" s="383">
        <v>5490834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5238</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87753</v>
      </c>
      <c r="BO25" s="379"/>
      <c r="BP25" s="379"/>
      <c r="BQ25" s="379"/>
      <c r="BR25" s="379"/>
      <c r="BS25" s="379"/>
      <c r="BT25" s="379"/>
      <c r="BU25" s="380"/>
      <c r="BV25" s="378">
        <v>316389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4779</v>
      </c>
      <c r="R26" s="360"/>
      <c r="S26" s="360"/>
      <c r="T26" s="360"/>
      <c r="U26" s="360"/>
      <c r="V26" s="361"/>
      <c r="W26" s="425"/>
      <c r="X26" s="416"/>
      <c r="Y26" s="417"/>
      <c r="Z26" s="356" t="s">
        <v>159</v>
      </c>
      <c r="AA26" s="436"/>
      <c r="AB26" s="436"/>
      <c r="AC26" s="436"/>
      <c r="AD26" s="436"/>
      <c r="AE26" s="436"/>
      <c r="AF26" s="436"/>
      <c r="AG26" s="437"/>
      <c r="AH26" s="359">
        <v>8</v>
      </c>
      <c r="AI26" s="360"/>
      <c r="AJ26" s="360"/>
      <c r="AK26" s="360"/>
      <c r="AL26" s="361"/>
      <c r="AM26" s="359">
        <v>24344</v>
      </c>
      <c r="AN26" s="360"/>
      <c r="AO26" s="360"/>
      <c r="AP26" s="360"/>
      <c r="AQ26" s="360"/>
      <c r="AR26" s="361"/>
      <c r="AS26" s="359">
        <v>3043</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2430</v>
      </c>
      <c r="R27" s="360"/>
      <c r="S27" s="360"/>
      <c r="T27" s="360"/>
      <c r="U27" s="360"/>
      <c r="V27" s="361"/>
      <c r="W27" s="425"/>
      <c r="X27" s="416"/>
      <c r="Y27" s="417"/>
      <c r="Z27" s="356" t="s">
        <v>162</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2130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1302639</v>
      </c>
      <c r="BO28" s="379"/>
      <c r="BP28" s="379"/>
      <c r="BQ28" s="379"/>
      <c r="BR28" s="379"/>
      <c r="BS28" s="379"/>
      <c r="BT28" s="379"/>
      <c r="BU28" s="380"/>
      <c r="BV28" s="378">
        <v>1180875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12</v>
      </c>
      <c r="M29" s="360"/>
      <c r="N29" s="360"/>
      <c r="O29" s="360"/>
      <c r="P29" s="361"/>
      <c r="Q29" s="359">
        <v>2040</v>
      </c>
      <c r="R29" s="360"/>
      <c r="S29" s="360"/>
      <c r="T29" s="360"/>
      <c r="U29" s="360"/>
      <c r="V29" s="361"/>
      <c r="W29" s="425"/>
      <c r="X29" s="416"/>
      <c r="Y29" s="417"/>
      <c r="Z29" s="356" t="s">
        <v>169</v>
      </c>
      <c r="AA29" s="357"/>
      <c r="AB29" s="357"/>
      <c r="AC29" s="357"/>
      <c r="AD29" s="357"/>
      <c r="AE29" s="357"/>
      <c r="AF29" s="357"/>
      <c r="AG29" s="358"/>
      <c r="AH29" s="359">
        <v>126</v>
      </c>
      <c r="AI29" s="360"/>
      <c r="AJ29" s="360"/>
      <c r="AK29" s="360"/>
      <c r="AL29" s="361"/>
      <c r="AM29" s="359">
        <v>401814</v>
      </c>
      <c r="AN29" s="360"/>
      <c r="AO29" s="360"/>
      <c r="AP29" s="360"/>
      <c r="AQ29" s="360"/>
      <c r="AR29" s="361"/>
      <c r="AS29" s="359">
        <v>3189</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253196</v>
      </c>
      <c r="BO29" s="384"/>
      <c r="BP29" s="384"/>
      <c r="BQ29" s="384"/>
      <c r="BR29" s="384"/>
      <c r="BS29" s="384"/>
      <c r="BT29" s="384"/>
      <c r="BU29" s="385"/>
      <c r="BV29" s="383">
        <v>221810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94.7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1622163</v>
      </c>
      <c r="BO30" s="387"/>
      <c r="BP30" s="387"/>
      <c r="BQ30" s="387"/>
      <c r="BR30" s="387"/>
      <c r="BS30" s="387"/>
      <c r="BT30" s="387"/>
      <c r="BU30" s="388"/>
      <c r="BV30" s="386">
        <v>1221006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弘前地区消防事務組合・一般会計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藤崎町土地開発公社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南黒地方福祉事務組合・一般会計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7</v>
      </c>
      <c r="AN36" s="343"/>
      <c r="AO36" s="342" t="str">
        <f>IF('各会計、関係団体の財政状況及び健全化判断比率'!B33="","",'各会計、関係団体の財政状況及び健全化判断比率'!B33)</f>
        <v>農業集落排水事業会計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黒石地区清掃施設組合・一般会計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弘前地区環境整備事務組合・一般会計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青森県市町村総合事務組合・一般会計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青森県後期高齢者医療広域連合・一般会計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青森県後期高齢者医療広域連合・後期高齢者医療特別会計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津軽広域連合・一般会計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青森県市町村職員退職手当組合・一般会計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青森県交通災害共済組合・交通災害共済事業会計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82" t="s">
        <v>24</v>
      </c>
      <c r="C41" s="1183"/>
      <c r="D41" s="81"/>
      <c r="E41" s="1184" t="s">
        <v>25</v>
      </c>
      <c r="F41" s="1184"/>
      <c r="G41" s="1184"/>
      <c r="H41" s="1185"/>
      <c r="I41" s="82">
        <v>12795</v>
      </c>
      <c r="J41" s="83">
        <v>12615</v>
      </c>
      <c r="K41" s="83">
        <v>12020</v>
      </c>
      <c r="L41" s="83">
        <v>11987</v>
      </c>
      <c r="M41" s="84">
        <v>12814</v>
      </c>
    </row>
    <row r="42" spans="2:13" ht="27.75" customHeight="1">
      <c r="B42" s="1172"/>
      <c r="C42" s="1173"/>
      <c r="D42" s="85"/>
      <c r="E42" s="1176" t="s">
        <v>26</v>
      </c>
      <c r="F42" s="1176"/>
      <c r="G42" s="1176"/>
      <c r="H42" s="1177"/>
      <c r="I42" s="86">
        <v>150</v>
      </c>
      <c r="J42" s="87">
        <v>132</v>
      </c>
      <c r="K42" s="87">
        <v>114</v>
      </c>
      <c r="L42" s="87">
        <v>96</v>
      </c>
      <c r="M42" s="88">
        <v>81</v>
      </c>
    </row>
    <row r="43" spans="2:13" ht="27.75" customHeight="1">
      <c r="B43" s="1172"/>
      <c r="C43" s="1173"/>
      <c r="D43" s="85"/>
      <c r="E43" s="1176" t="s">
        <v>27</v>
      </c>
      <c r="F43" s="1176"/>
      <c r="G43" s="1176"/>
      <c r="H43" s="1177"/>
      <c r="I43" s="86">
        <v>6258</v>
      </c>
      <c r="J43" s="87">
        <v>5453</v>
      </c>
      <c r="K43" s="87">
        <v>4920</v>
      </c>
      <c r="L43" s="87">
        <v>4546</v>
      </c>
      <c r="M43" s="88">
        <v>4318</v>
      </c>
    </row>
    <row r="44" spans="2:13" ht="27.75" customHeight="1">
      <c r="B44" s="1172"/>
      <c r="C44" s="1173"/>
      <c r="D44" s="85"/>
      <c r="E44" s="1176" t="s">
        <v>28</v>
      </c>
      <c r="F44" s="1176"/>
      <c r="G44" s="1176"/>
      <c r="H44" s="1177"/>
      <c r="I44" s="86">
        <v>228</v>
      </c>
      <c r="J44" s="87">
        <v>197</v>
      </c>
      <c r="K44" s="87">
        <v>172</v>
      </c>
      <c r="L44" s="87">
        <v>145</v>
      </c>
      <c r="M44" s="88">
        <v>146</v>
      </c>
    </row>
    <row r="45" spans="2:13" ht="27.75" customHeight="1">
      <c r="B45" s="1172"/>
      <c r="C45" s="1173"/>
      <c r="D45" s="85"/>
      <c r="E45" s="1176" t="s">
        <v>29</v>
      </c>
      <c r="F45" s="1176"/>
      <c r="G45" s="1176"/>
      <c r="H45" s="1177"/>
      <c r="I45" s="86">
        <v>1985</v>
      </c>
      <c r="J45" s="87">
        <v>1801</v>
      </c>
      <c r="K45" s="87">
        <v>1692</v>
      </c>
      <c r="L45" s="87">
        <v>1544</v>
      </c>
      <c r="M45" s="88">
        <v>1399</v>
      </c>
    </row>
    <row r="46" spans="2:13" ht="27.75" customHeight="1">
      <c r="B46" s="1172"/>
      <c r="C46" s="1173"/>
      <c r="D46" s="85"/>
      <c r="E46" s="1176" t="s">
        <v>30</v>
      </c>
      <c r="F46" s="1176"/>
      <c r="G46" s="1176"/>
      <c r="H46" s="1177"/>
      <c r="I46" s="86" t="s">
        <v>472</v>
      </c>
      <c r="J46" s="87" t="s">
        <v>472</v>
      </c>
      <c r="K46" s="87" t="s">
        <v>472</v>
      </c>
      <c r="L46" s="87" t="s">
        <v>472</v>
      </c>
      <c r="M46" s="88" t="s">
        <v>472</v>
      </c>
    </row>
    <row r="47" spans="2:13" ht="27.75" customHeight="1">
      <c r="B47" s="1172"/>
      <c r="C47" s="1173"/>
      <c r="D47" s="85"/>
      <c r="E47" s="1176" t="s">
        <v>31</v>
      </c>
      <c r="F47" s="1176"/>
      <c r="G47" s="1176"/>
      <c r="H47" s="1177"/>
      <c r="I47" s="86" t="s">
        <v>472</v>
      </c>
      <c r="J47" s="87" t="s">
        <v>472</v>
      </c>
      <c r="K47" s="87" t="s">
        <v>472</v>
      </c>
      <c r="L47" s="87" t="s">
        <v>472</v>
      </c>
      <c r="M47" s="88" t="s">
        <v>472</v>
      </c>
    </row>
    <row r="48" spans="2:13" ht="27.75" customHeight="1">
      <c r="B48" s="1174"/>
      <c r="C48" s="1175"/>
      <c r="D48" s="85"/>
      <c r="E48" s="1176" t="s">
        <v>32</v>
      </c>
      <c r="F48" s="1176"/>
      <c r="G48" s="1176"/>
      <c r="H48" s="1177"/>
      <c r="I48" s="86" t="s">
        <v>472</v>
      </c>
      <c r="J48" s="87" t="s">
        <v>472</v>
      </c>
      <c r="K48" s="87" t="s">
        <v>472</v>
      </c>
      <c r="L48" s="87" t="s">
        <v>472</v>
      </c>
      <c r="M48" s="88" t="s">
        <v>472</v>
      </c>
    </row>
    <row r="49" spans="2:13" ht="27.75" customHeight="1">
      <c r="B49" s="1170" t="s">
        <v>33</v>
      </c>
      <c r="C49" s="1171"/>
      <c r="D49" s="89"/>
      <c r="E49" s="1176" t="s">
        <v>34</v>
      </c>
      <c r="F49" s="1176"/>
      <c r="G49" s="1176"/>
      <c r="H49" s="1177"/>
      <c r="I49" s="86">
        <v>618</v>
      </c>
      <c r="J49" s="87">
        <v>814</v>
      </c>
      <c r="K49" s="87">
        <v>1193</v>
      </c>
      <c r="L49" s="87">
        <v>1532</v>
      </c>
      <c r="M49" s="88">
        <v>1739</v>
      </c>
    </row>
    <row r="50" spans="2:13" ht="27.75" customHeight="1">
      <c r="B50" s="1172"/>
      <c r="C50" s="1173"/>
      <c r="D50" s="85"/>
      <c r="E50" s="1176" t="s">
        <v>35</v>
      </c>
      <c r="F50" s="1176"/>
      <c r="G50" s="1176"/>
      <c r="H50" s="1177"/>
      <c r="I50" s="86">
        <v>584</v>
      </c>
      <c r="J50" s="87">
        <v>500</v>
      </c>
      <c r="K50" s="87">
        <v>416</v>
      </c>
      <c r="L50" s="87">
        <v>354</v>
      </c>
      <c r="M50" s="88">
        <v>398</v>
      </c>
    </row>
    <row r="51" spans="2:13" ht="27.75" customHeight="1">
      <c r="B51" s="1174"/>
      <c r="C51" s="1175"/>
      <c r="D51" s="85"/>
      <c r="E51" s="1176" t="s">
        <v>36</v>
      </c>
      <c r="F51" s="1176"/>
      <c r="G51" s="1176"/>
      <c r="H51" s="1177"/>
      <c r="I51" s="86">
        <v>11489</v>
      </c>
      <c r="J51" s="87">
        <v>11506</v>
      </c>
      <c r="K51" s="87">
        <v>11301</v>
      </c>
      <c r="L51" s="87">
        <v>12141</v>
      </c>
      <c r="M51" s="88">
        <v>11835</v>
      </c>
    </row>
    <row r="52" spans="2:13" ht="27.75" customHeight="1" thickBot="1">
      <c r="B52" s="1178" t="s">
        <v>37</v>
      </c>
      <c r="C52" s="1179"/>
      <c r="D52" s="90"/>
      <c r="E52" s="1180" t="s">
        <v>38</v>
      </c>
      <c r="F52" s="1180"/>
      <c r="G52" s="1180"/>
      <c r="H52" s="1181"/>
      <c r="I52" s="91">
        <v>8723</v>
      </c>
      <c r="J52" s="92">
        <v>7377</v>
      </c>
      <c r="K52" s="92">
        <v>6009</v>
      </c>
      <c r="L52" s="92">
        <v>4290</v>
      </c>
      <c r="M52" s="93">
        <v>4786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127373</v>
      </c>
      <c r="E3" s="116"/>
      <c r="F3" s="117">
        <v>102412</v>
      </c>
      <c r="G3" s="118"/>
      <c r="H3" s="119"/>
    </row>
    <row r="4" spans="1:8">
      <c r="A4" s="120"/>
      <c r="B4" s="121"/>
      <c r="C4" s="122"/>
      <c r="D4" s="123">
        <v>56657</v>
      </c>
      <c r="E4" s="124"/>
      <c r="F4" s="125">
        <v>58752</v>
      </c>
      <c r="G4" s="126"/>
      <c r="H4" s="127"/>
    </row>
    <row r="5" spans="1:8">
      <c r="A5" s="108" t="s">
        <v>506</v>
      </c>
      <c r="B5" s="113"/>
      <c r="C5" s="114"/>
      <c r="D5" s="115">
        <v>61722</v>
      </c>
      <c r="E5" s="116"/>
      <c r="F5" s="117">
        <v>106194</v>
      </c>
      <c r="G5" s="118"/>
      <c r="H5" s="119"/>
    </row>
    <row r="6" spans="1:8">
      <c r="A6" s="120"/>
      <c r="B6" s="121"/>
      <c r="C6" s="122"/>
      <c r="D6" s="123">
        <v>37809</v>
      </c>
      <c r="E6" s="124"/>
      <c r="F6" s="125">
        <v>51075</v>
      </c>
      <c r="G6" s="126"/>
      <c r="H6" s="127"/>
    </row>
    <row r="7" spans="1:8">
      <c r="A7" s="108" t="s">
        <v>507</v>
      </c>
      <c r="B7" s="113"/>
      <c r="C7" s="114"/>
      <c r="D7" s="115">
        <v>28027</v>
      </c>
      <c r="E7" s="116"/>
      <c r="F7" s="117">
        <v>90833</v>
      </c>
      <c r="G7" s="118"/>
      <c r="H7" s="119"/>
    </row>
    <row r="8" spans="1:8">
      <c r="A8" s="120"/>
      <c r="B8" s="121"/>
      <c r="C8" s="122"/>
      <c r="D8" s="123">
        <v>15805</v>
      </c>
      <c r="E8" s="124"/>
      <c r="F8" s="125">
        <v>47037</v>
      </c>
      <c r="G8" s="126"/>
      <c r="H8" s="127"/>
    </row>
    <row r="9" spans="1:8">
      <c r="A9" s="108" t="s">
        <v>508</v>
      </c>
      <c r="B9" s="113"/>
      <c r="C9" s="114"/>
      <c r="D9" s="115">
        <v>67951</v>
      </c>
      <c r="E9" s="116"/>
      <c r="F9" s="117">
        <v>79181</v>
      </c>
      <c r="G9" s="118"/>
      <c r="H9" s="119"/>
    </row>
    <row r="10" spans="1:8">
      <c r="A10" s="120"/>
      <c r="B10" s="121"/>
      <c r="C10" s="122"/>
      <c r="D10" s="123">
        <v>31400</v>
      </c>
      <c r="E10" s="124"/>
      <c r="F10" s="125">
        <v>40448</v>
      </c>
      <c r="G10" s="126"/>
      <c r="H10" s="127"/>
    </row>
    <row r="11" spans="1:8">
      <c r="A11" s="108" t="s">
        <v>509</v>
      </c>
      <c r="B11" s="113"/>
      <c r="C11" s="114"/>
      <c r="D11" s="115">
        <v>221598</v>
      </c>
      <c r="E11" s="116"/>
      <c r="F11" s="117">
        <v>118124</v>
      </c>
      <c r="G11" s="118"/>
      <c r="H11" s="119"/>
    </row>
    <row r="12" spans="1:8">
      <c r="A12" s="120"/>
      <c r="B12" s="121"/>
      <c r="C12" s="128"/>
      <c r="D12" s="123">
        <v>59583</v>
      </c>
      <c r="E12" s="124"/>
      <c r="F12" s="125">
        <v>54614</v>
      </c>
      <c r="G12" s="126"/>
      <c r="H12" s="127"/>
    </row>
    <row r="13" spans="1:8">
      <c r="A13" s="108"/>
      <c r="B13" s="113"/>
      <c r="C13" s="129"/>
      <c r="D13" s="130">
        <v>101334</v>
      </c>
      <c r="E13" s="131"/>
      <c r="F13" s="132">
        <v>99349</v>
      </c>
      <c r="G13" s="133"/>
      <c r="H13" s="119"/>
    </row>
    <row r="14" spans="1:8">
      <c r="A14" s="120"/>
      <c r="B14" s="121"/>
      <c r="C14" s="122"/>
      <c r="D14" s="123">
        <v>40251</v>
      </c>
      <c r="E14" s="124"/>
      <c r="F14" s="125">
        <v>50385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2.62</v>
      </c>
      <c r="C19" s="134">
        <f>ROUND(VALUE(SUBSTITUTE(実質収支比率等に係る経年分析!G$48,"▲","-")),2)</f>
        <v>3.64</v>
      </c>
      <c r="D19" s="134">
        <f>ROUND(VALUE(SUBSTITUTE(実質収支比率等に係る経年分析!H$48,"▲","-")),2)</f>
        <v>3.84</v>
      </c>
      <c r="E19" s="134">
        <f>ROUND(VALUE(SUBSTITUTE(実質収支比率等に係る経年分析!I$48,"▲","-")),2)</f>
        <v>3.26</v>
      </c>
      <c r="F19" s="134">
        <f>ROUND(VALUE(SUBSTITUTE(実質収支比率等に係る経年分析!J$48,"▲","-")),2)</f>
        <v>2.81</v>
      </c>
    </row>
    <row r="20" spans="1:11">
      <c r="A20" s="134" t="s">
        <v>43</v>
      </c>
      <c r="B20" s="134">
        <f>ROUND(VALUE(SUBSTITUTE(実質収支比率等に係る経年分析!F$47,"▲","-")),2)</f>
        <v>10.72</v>
      </c>
      <c r="C20" s="134">
        <f>ROUND(VALUE(SUBSTITUTE(実質収支比率等に係る経年分析!G$47,"▲","-")),2)</f>
        <v>13.29</v>
      </c>
      <c r="D20" s="134">
        <f>ROUND(VALUE(SUBSTITUTE(実質収支比率等に係る経年分析!H$47,"▲","-")),2)</f>
        <v>19.91</v>
      </c>
      <c r="E20" s="134">
        <f>ROUND(VALUE(SUBSTITUTE(実質収支比率等に係る経年分析!I$47,"▲","-")),2)</f>
        <v>23.51</v>
      </c>
      <c r="F20" s="134">
        <f>ROUND(VALUE(SUBSTITUTE(実質収支比率等に係る経年分析!J$47,"▲","-")),2)</f>
        <v>25.5</v>
      </c>
    </row>
    <row r="21" spans="1:11">
      <c r="A21" s="134" t="s">
        <v>44</v>
      </c>
      <c r="B21" s="134">
        <f>IF(ISNUMBER(VALUE(SUBSTITUTE(実質収支比率等に係る経年分析!F$49,"▲","-"))),ROUND(VALUE(SUBSTITUTE(実質収支比率等に係る経年分析!F$49,"▲","-")),2),NA())</f>
        <v>2.21</v>
      </c>
      <c r="C21" s="134">
        <f>IF(ISNUMBER(VALUE(SUBSTITUTE(実質収支比率等に係る経年分析!G$49,"▲","-"))),ROUND(VALUE(SUBSTITUTE(実質収支比率等に係る経年分析!G$49,"▲","-")),2),NA())</f>
        <v>2.34</v>
      </c>
      <c r="D21" s="134">
        <f>IF(ISNUMBER(VALUE(SUBSTITUTE(実質収支比率等に係る経年分析!H$49,"▲","-"))),ROUND(VALUE(SUBSTITUTE(実質収支比率等に係る経年分析!H$49,"▲","-")),2),NA())</f>
        <v>4.2300000000000004</v>
      </c>
      <c r="E21" s="134">
        <f>IF(ISNUMBER(VALUE(SUBSTITUTE(実質収支比率等に係る経年分析!I$49,"▲","-"))),ROUND(VALUE(SUBSTITUTE(実質収支比率等に係る経年分析!I$49,"▲","-")),2),NA())</f>
        <v>0.42</v>
      </c>
      <c r="F21" s="134">
        <f>IF(ISNUMBER(VALUE(SUBSTITUTE(実質収支比率等に係る経年分析!J$49,"▲","-"))),ROUND(VALUE(SUBSTITUTE(実質収支比率等に係る経年分析!J$49,"▲","-")),2),NA())</f>
        <v>1.38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0.75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1.55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0.37</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0.41</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0.73</v>
      </c>
    </row>
    <row r="34" spans="1:16">
      <c r="A34" s="135" t="str">
        <f>IF(連結実質赤字比率に係る赤字・黒字の構成分析!C$36="",NA(),連結実質赤字比率に係る赤字・黒字の構成分析!C$36)</f>
        <v>農業集落排水事業会計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0.56999999999999995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2.62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3.84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2.81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2.21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2.3199999999999998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2.89</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859</v>
      </c>
      <c r="E42" s="136"/>
      <c r="F42" s="136"/>
      <c r="G42" s="136">
        <f>'実質公債費比率（分子）の構造'!L$52</f>
        <v>900</v>
      </c>
      <c r="H42" s="136"/>
      <c r="I42" s="136"/>
      <c r="J42" s="136">
        <f>'実質公債費比率（分子）の構造'!M$52</f>
        <v>926</v>
      </c>
      <c r="K42" s="136"/>
      <c r="L42" s="136"/>
      <c r="M42" s="136">
        <f>'実質公債費比率（分子）の構造'!N$52</f>
        <v>978</v>
      </c>
      <c r="N42" s="136"/>
      <c r="O42" s="136"/>
      <c r="P42" s="136">
        <f>'実質公債費比率（分子）の構造'!O$52</f>
        <v>1011</v>
      </c>
    </row>
    <row r="43" spans="1:16">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22</v>
      </c>
      <c r="C44" s="136"/>
      <c r="D44" s="136"/>
      <c r="E44" s="136">
        <f>'実質公債費比率（分子）の構造'!L$50</f>
        <v>16</v>
      </c>
      <c r="F44" s="136"/>
      <c r="G44" s="136"/>
      <c r="H44" s="136">
        <f>'実質公債費比率（分子）の構造'!M$50</f>
        <v>16</v>
      </c>
      <c r="I44" s="136"/>
      <c r="J44" s="136"/>
      <c r="K44" s="136">
        <f>'実質公債費比率（分子）の構造'!N$50</f>
        <v>16</v>
      </c>
      <c r="L44" s="136"/>
      <c r="M44" s="136"/>
      <c r="N44" s="136">
        <f>'実質公債費比率（分子）の構造'!O$50</f>
        <v>15</v>
      </c>
      <c r="O44" s="136"/>
      <c r="P44" s="136"/>
    </row>
    <row r="45" spans="1:16">
      <c r="A45" s="136" t="s">
        <v>54</v>
      </c>
      <c r="B45" s="136">
        <f>'実質公債費比率（分子）の構造'!K$49</f>
        <v>37</v>
      </c>
      <c r="C45" s="136"/>
      <c r="D45" s="136"/>
      <c r="E45" s="136">
        <f>'実質公債費比率（分子）の構造'!L$49</f>
        <v>34</v>
      </c>
      <c r="F45" s="136"/>
      <c r="G45" s="136"/>
      <c r="H45" s="136">
        <f>'実質公債費比率（分子）の構造'!M$49</f>
        <v>33</v>
      </c>
      <c r="I45" s="136"/>
      <c r="J45" s="136"/>
      <c r="K45" s="136">
        <f>'実質公債費比率（分子）の構造'!N$49</f>
        <v>30</v>
      </c>
      <c r="L45" s="136"/>
      <c r="M45" s="136"/>
      <c r="N45" s="136">
        <f>'実質公債費比率（分子）の構造'!O$49</f>
        <v>30</v>
      </c>
      <c r="O45" s="136"/>
      <c r="P45" s="136"/>
    </row>
    <row r="46" spans="1:16">
      <c r="A46" s="136" t="s">
        <v>55</v>
      </c>
      <c r="B46" s="136">
        <f>'実質公債費比率（分子）の構造'!K$48</f>
        <v>322</v>
      </c>
      <c r="C46" s="136"/>
      <c r="D46" s="136"/>
      <c r="E46" s="136">
        <f>'実質公債費比率（分子）の構造'!L$48</f>
        <v>298</v>
      </c>
      <c r="F46" s="136"/>
      <c r="G46" s="136"/>
      <c r="H46" s="136">
        <f>'実質公債費比率（分子）の構造'!M$48</f>
        <v>280</v>
      </c>
      <c r="I46" s="136"/>
      <c r="J46" s="136"/>
      <c r="K46" s="136">
        <f>'実質公債費比率（分子）の構造'!N$48</f>
        <v>287</v>
      </c>
      <c r="L46" s="136"/>
      <c r="M46" s="136"/>
      <c r="N46" s="136">
        <f>'実質公債費比率（分子）の構造'!O$48</f>
        <v>296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1225</v>
      </c>
      <c r="C49" s="136"/>
      <c r="D49" s="136"/>
      <c r="E49" s="136">
        <f>'実質公債費比率（分子）の構造'!L$45</f>
        <v>1268</v>
      </c>
      <c r="F49" s="136"/>
      <c r="G49" s="136"/>
      <c r="H49" s="136">
        <f>'実質公債費比率（分子）の構造'!M$45</f>
        <v>1261</v>
      </c>
      <c r="I49" s="136"/>
      <c r="J49" s="136"/>
      <c r="K49" s="136">
        <f>'実質公債費比率（分子）の構造'!N$45</f>
        <v>1202</v>
      </c>
      <c r="L49" s="136"/>
      <c r="M49" s="136"/>
      <c r="N49" s="136">
        <f>'実質公債費比率（分子）の構造'!O$45</f>
        <v>1249</v>
      </c>
      <c r="O49" s="136"/>
      <c r="P49" s="136"/>
    </row>
    <row r="50" spans="1:16">
      <c r="A50" s="136" t="s">
        <v>59</v>
      </c>
      <c r="B50" s="136" t="e">
        <f>NA()</f>
        <v>#N/A</v>
      </c>
      <c r="C50" s="136">
        <f>IF(ISNUMBER('実質公債費比率（分子）の構造'!K$53),'実質公債費比率（分子）の構造'!K$53,NA())</f>
        <v>748</v>
      </c>
      <c r="D50" s="136" t="e">
        <f>NA()</f>
        <v>#N/A</v>
      </c>
      <c r="E50" s="136" t="e">
        <f>NA()</f>
        <v>#N/A</v>
      </c>
      <c r="F50" s="136">
        <f>IF(ISNUMBER('実質公債費比率（分子）の構造'!L$53),'実質公債費比率（分子）の構造'!L$53,NA())</f>
        <v>716</v>
      </c>
      <c r="G50" s="136" t="e">
        <f>NA()</f>
        <v>#N/A</v>
      </c>
      <c r="H50" s="136" t="e">
        <f>NA()</f>
        <v>#N/A</v>
      </c>
      <c r="I50" s="136">
        <f>IF(ISNUMBER('実質公債費比率（分子）の構造'!M$53),'実質公債費比率（分子）の構造'!M$53,NA())</f>
        <v>664</v>
      </c>
      <c r="J50" s="136" t="e">
        <f>NA()</f>
        <v>#N/A</v>
      </c>
      <c r="K50" s="136" t="e">
        <f>NA()</f>
        <v>#N/A</v>
      </c>
      <c r="L50" s="136">
        <f>IF(ISNUMBER('実質公債費比率（分子）の構造'!N$53),'実質公債費比率（分子）の構造'!N$53,NA())</f>
        <v>557</v>
      </c>
      <c r="M50" s="136" t="e">
        <f>NA()</f>
        <v>#N/A</v>
      </c>
      <c r="N50" s="136" t="e">
        <f>NA()</f>
        <v>#N/A</v>
      </c>
      <c r="O50" s="136">
        <f>IF(ISNUMBER('実質公債費比率（分子）の構造'!O$53),'実質公債費比率（分子）の構造'!O$53,NA())</f>
        <v>579</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11489</v>
      </c>
      <c r="E56" s="135"/>
      <c r="F56" s="135"/>
      <c r="G56" s="135">
        <f>'将来負担比率（分子）の構造'!J$51</f>
        <v>11506</v>
      </c>
      <c r="H56" s="135"/>
      <c r="I56" s="135"/>
      <c r="J56" s="135">
        <f>'将来負担比率（分子）の構造'!K$51</f>
        <v>11301</v>
      </c>
      <c r="K56" s="135"/>
      <c r="L56" s="135"/>
      <c r="M56" s="135">
        <f>'将来負担比率（分子）の構造'!L$51</f>
        <v>12141</v>
      </c>
      <c r="N56" s="135"/>
      <c r="O56" s="135"/>
      <c r="P56" s="135">
        <f>'将来負担比率（分子）の構造'!M$51</f>
        <v>11835</v>
      </c>
    </row>
    <row r="57" spans="1:16">
      <c r="A57" s="135" t="s">
        <v>35</v>
      </c>
      <c r="B57" s="135"/>
      <c r="C57" s="135"/>
      <c r="D57" s="135">
        <f>'将来負担比率（分子）の構造'!I$50</f>
        <v>584</v>
      </c>
      <c r="E57" s="135"/>
      <c r="F57" s="135"/>
      <c r="G57" s="135">
        <f>'将来負担比率（分子）の構造'!J$50</f>
        <v>500</v>
      </c>
      <c r="H57" s="135"/>
      <c r="I57" s="135"/>
      <c r="J57" s="135">
        <f>'将来負担比率（分子）の構造'!K$50</f>
        <v>416</v>
      </c>
      <c r="K57" s="135"/>
      <c r="L57" s="135"/>
      <c r="M57" s="135">
        <f>'将来負担比率（分子）の構造'!L$50</f>
        <v>354</v>
      </c>
      <c r="N57" s="135"/>
      <c r="O57" s="135"/>
      <c r="P57" s="135">
        <f>'将来負担比率（分子）の構造'!M$50</f>
        <v>398</v>
      </c>
    </row>
    <row r="58" spans="1:16">
      <c r="A58" s="135" t="s">
        <v>34</v>
      </c>
      <c r="B58" s="135"/>
      <c r="C58" s="135"/>
      <c r="D58" s="135">
        <f>'将来負担比率（分子）の構造'!I$49</f>
        <v>618</v>
      </c>
      <c r="E58" s="135"/>
      <c r="F58" s="135"/>
      <c r="G58" s="135">
        <f>'将来負担比率（分子）の構造'!J$49</f>
        <v>814</v>
      </c>
      <c r="H58" s="135"/>
      <c r="I58" s="135"/>
      <c r="J58" s="135">
        <f>'将来負担比率（分子）の構造'!K$49</f>
        <v>1193</v>
      </c>
      <c r="K58" s="135"/>
      <c r="L58" s="135"/>
      <c r="M58" s="135">
        <f>'将来負担比率（分子）の構造'!L$49</f>
        <v>1532</v>
      </c>
      <c r="N58" s="135"/>
      <c r="O58" s="135"/>
      <c r="P58" s="135">
        <f>'将来負担比率（分子）の構造'!M$49</f>
        <v>1739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1985</v>
      </c>
      <c r="C62" s="135"/>
      <c r="D62" s="135"/>
      <c r="E62" s="135">
        <f>'将来負担比率（分子）の構造'!J$45</f>
        <v>1801</v>
      </c>
      <c r="F62" s="135"/>
      <c r="G62" s="135"/>
      <c r="H62" s="135">
        <f>'将来負担比率（分子）の構造'!K$45</f>
        <v>1692</v>
      </c>
      <c r="I62" s="135"/>
      <c r="J62" s="135"/>
      <c r="K62" s="135">
        <f>'将来負担比率（分子）の構造'!L$45</f>
        <v>1544</v>
      </c>
      <c r="L62" s="135"/>
      <c r="M62" s="135"/>
      <c r="N62" s="135">
        <f>'将来負担比率（分子）の構造'!M$45</f>
        <v>1399</v>
      </c>
      <c r="O62" s="135"/>
      <c r="P62" s="135"/>
    </row>
    <row r="63" spans="1:16">
      <c r="A63" s="135" t="s">
        <v>28</v>
      </c>
      <c r="B63" s="135">
        <f>'将来負担比率（分子）の構造'!I$44</f>
        <v>228</v>
      </c>
      <c r="C63" s="135"/>
      <c r="D63" s="135"/>
      <c r="E63" s="135">
        <f>'将来負担比率（分子）の構造'!J$44</f>
        <v>197</v>
      </c>
      <c r="F63" s="135"/>
      <c r="G63" s="135"/>
      <c r="H63" s="135">
        <f>'将来負担比率（分子）の構造'!K$44</f>
        <v>172</v>
      </c>
      <c r="I63" s="135"/>
      <c r="J63" s="135"/>
      <c r="K63" s="135">
        <f>'将来負担比率（分子）の構造'!L$44</f>
        <v>145</v>
      </c>
      <c r="L63" s="135"/>
      <c r="M63" s="135"/>
      <c r="N63" s="135">
        <f>'将来負担比率（分子）の構造'!M$44</f>
        <v>146</v>
      </c>
      <c r="O63" s="135"/>
      <c r="P63" s="135"/>
    </row>
    <row r="64" spans="1:16">
      <c r="A64" s="135" t="s">
        <v>27</v>
      </c>
      <c r="B64" s="135">
        <f>'将来負担比率（分子）の構造'!I$43</f>
        <v>6258</v>
      </c>
      <c r="C64" s="135"/>
      <c r="D64" s="135"/>
      <c r="E64" s="135">
        <f>'将来負担比率（分子）の構造'!J$43</f>
        <v>5453</v>
      </c>
      <c r="F64" s="135"/>
      <c r="G64" s="135"/>
      <c r="H64" s="135">
        <f>'将来負担比率（分子）の構造'!K$43</f>
        <v>4920</v>
      </c>
      <c r="I64" s="135"/>
      <c r="J64" s="135"/>
      <c r="K64" s="135">
        <f>'将来負担比率（分子）の構造'!L$43</f>
        <v>4546</v>
      </c>
      <c r="L64" s="135"/>
      <c r="M64" s="135"/>
      <c r="N64" s="135">
        <f>'将来負担比率（分子）の構造'!M$43</f>
        <v>4318</v>
      </c>
      <c r="O64" s="135"/>
      <c r="P64" s="135"/>
    </row>
    <row r="65" spans="1:16">
      <c r="A65" s="135" t="s">
        <v>26</v>
      </c>
      <c r="B65" s="135">
        <f>'将来負担比率（分子）の構造'!I$42</f>
        <v>150</v>
      </c>
      <c r="C65" s="135"/>
      <c r="D65" s="135"/>
      <c r="E65" s="135">
        <f>'将来負担比率（分子）の構造'!J$42</f>
        <v>132</v>
      </c>
      <c r="F65" s="135"/>
      <c r="G65" s="135"/>
      <c r="H65" s="135">
        <f>'将来負担比率（分子）の構造'!K$42</f>
        <v>114</v>
      </c>
      <c r="I65" s="135"/>
      <c r="J65" s="135"/>
      <c r="K65" s="135">
        <f>'将来負担比率（分子）の構造'!L$42</f>
        <v>96</v>
      </c>
      <c r="L65" s="135"/>
      <c r="M65" s="135"/>
      <c r="N65" s="135">
        <f>'将来負担比率（分子）の構造'!M$42</f>
        <v>81</v>
      </c>
      <c r="O65" s="135"/>
      <c r="P65" s="135"/>
    </row>
    <row r="66" spans="1:16">
      <c r="A66" s="135" t="s">
        <v>25</v>
      </c>
      <c r="B66" s="135">
        <f>'将来負担比率（分子）の構造'!I$41</f>
        <v>12795</v>
      </c>
      <c r="C66" s="135"/>
      <c r="D66" s="135"/>
      <c r="E66" s="135">
        <f>'将来負担比率（分子）の構造'!J$41</f>
        <v>12615</v>
      </c>
      <c r="F66" s="135"/>
      <c r="G66" s="135"/>
      <c r="H66" s="135">
        <f>'将来負担比率（分子）の構造'!K$41</f>
        <v>12020</v>
      </c>
      <c r="I66" s="135"/>
      <c r="J66" s="135"/>
      <c r="K66" s="135">
        <f>'将来負担比率（分子）の構造'!L$41</f>
        <v>11987</v>
      </c>
      <c r="L66" s="135"/>
      <c r="M66" s="135"/>
      <c r="N66" s="135">
        <f>'将来負担比率（分子）の構造'!M$41</f>
        <v>12814</v>
      </c>
      <c r="O66" s="135"/>
      <c r="P66" s="135"/>
    </row>
    <row r="67" spans="1:16">
      <c r="A67" s="135" t="s">
        <v>63</v>
      </c>
      <c r="B67" s="135" t="e">
        <f>NA()</f>
        <v>#N/A</v>
      </c>
      <c r="C67" s="135">
        <f>IF(ISNUMBER('将来負担比率（分子）の構造'!I$52), IF('将来負担比率（分子）の構造'!I$52 &lt; 0, 0, '将来負担比率（分子）の構造'!I$52), NA())</f>
        <v>8723</v>
      </c>
      <c r="D67" s="135" t="e">
        <f>NA()</f>
        <v>#N/A</v>
      </c>
      <c r="E67" s="135" t="e">
        <f>NA()</f>
        <v>#N/A</v>
      </c>
      <c r="F67" s="135">
        <f>IF(ISNUMBER('将来負担比率（分子）の構造'!J$52), IF('将来負担比率（分子）の構造'!J$52 &lt; 0, 0, '将来負担比率（分子）の構造'!J$52), NA())</f>
        <v>7377</v>
      </c>
      <c r="G67" s="135" t="e">
        <f>NA()</f>
        <v>#N/A</v>
      </c>
      <c r="H67" s="135" t="e">
        <f>NA()</f>
        <v>#N/A</v>
      </c>
      <c r="I67" s="135">
        <f>IF(ISNUMBER('将来負担比率（分子）の構造'!K$52), IF('将来負担比率（分子）の構造'!K$52 &lt; 0, 0, '将来負担比率（分子）の構造'!K$52), NA())</f>
        <v>6009</v>
      </c>
      <c r="J67" s="135" t="e">
        <f>NA()</f>
        <v>#N/A</v>
      </c>
      <c r="K67" s="135" t="e">
        <f>NA()</f>
        <v>#N/A</v>
      </c>
      <c r="L67" s="135">
        <f>IF(ISNUMBER('将来負担比率（分子）の構造'!L$52), IF('将来負担比率（分子）の構造'!L$52 &lt; 0, 0, '将来負担比率（分子）の構造'!L$52), NA())</f>
        <v>4290</v>
      </c>
      <c r="M67" s="135" t="e">
        <f>NA()</f>
        <v>#N/A</v>
      </c>
      <c r="N67" s="135" t="e">
        <f>NA()</f>
        <v>#N/A</v>
      </c>
      <c r="O67" s="135">
        <f>IF(ISNUMBER('将来負担比率（分子）の構造'!M$52), IF('将来負担比率（分子）の構造'!M$52 &lt; 0, 0, '将来負担比率（分子）の構造'!M$52), NA())</f>
        <v>4786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206</v>
      </c>
      <c r="C5" s="672"/>
      <c r="D5" s="672"/>
      <c r="E5" s="672"/>
      <c r="F5" s="672"/>
      <c r="G5" s="672"/>
      <c r="H5" s="672"/>
      <c r="I5" s="672"/>
      <c r="J5" s="672"/>
      <c r="K5" s="672"/>
      <c r="L5" s="672"/>
      <c r="M5" s="672"/>
      <c r="N5" s="672"/>
      <c r="O5" s="672"/>
      <c r="P5" s="672"/>
      <c r="Q5" s="673"/>
      <c r="R5" s="636">
        <v>1095058</v>
      </c>
      <c r="S5" s="637"/>
      <c r="T5" s="637"/>
      <c r="U5" s="637"/>
      <c r="V5" s="637"/>
      <c r="W5" s="637"/>
      <c r="X5" s="637"/>
      <c r="Y5" s="684"/>
      <c r="Z5" s="697">
        <v>10.3</v>
      </c>
      <c r="AA5" s="697"/>
      <c r="AB5" s="697"/>
      <c r="AC5" s="697"/>
      <c r="AD5" s="698">
        <v>1095058</v>
      </c>
      <c r="AE5" s="698"/>
      <c r="AF5" s="698"/>
      <c r="AG5" s="698"/>
      <c r="AH5" s="698"/>
      <c r="AI5" s="698"/>
      <c r="AJ5" s="698"/>
      <c r="AK5" s="698"/>
      <c r="AL5" s="685">
        <v>22.6</v>
      </c>
      <c r="AM5" s="654"/>
      <c r="AN5" s="654"/>
      <c r="AO5" s="686"/>
      <c r="AP5" s="671" t="s">
        <v>207</v>
      </c>
      <c r="AQ5" s="672"/>
      <c r="AR5" s="672"/>
      <c r="AS5" s="672"/>
      <c r="AT5" s="672"/>
      <c r="AU5" s="672"/>
      <c r="AV5" s="672"/>
      <c r="AW5" s="672"/>
      <c r="AX5" s="672"/>
      <c r="AY5" s="672"/>
      <c r="AZ5" s="672"/>
      <c r="BA5" s="672"/>
      <c r="BB5" s="672"/>
      <c r="BC5" s="672"/>
      <c r="BD5" s="672"/>
      <c r="BE5" s="672"/>
      <c r="BF5" s="673"/>
      <c r="BG5" s="586">
        <v>1095058</v>
      </c>
      <c r="BH5" s="587"/>
      <c r="BI5" s="587"/>
      <c r="BJ5" s="587"/>
      <c r="BK5" s="587"/>
      <c r="BL5" s="587"/>
      <c r="BM5" s="587"/>
      <c r="BN5" s="588"/>
      <c r="BO5" s="639">
        <v>100</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71607</v>
      </c>
      <c r="S6" s="587"/>
      <c r="T6" s="587"/>
      <c r="U6" s="587"/>
      <c r="V6" s="587"/>
      <c r="W6" s="587"/>
      <c r="X6" s="587"/>
      <c r="Y6" s="588"/>
      <c r="Z6" s="639">
        <v>0.7</v>
      </c>
      <c r="AA6" s="639"/>
      <c r="AB6" s="639"/>
      <c r="AC6" s="639"/>
      <c r="AD6" s="640">
        <v>71607</v>
      </c>
      <c r="AE6" s="640"/>
      <c r="AF6" s="640"/>
      <c r="AG6" s="640"/>
      <c r="AH6" s="640"/>
      <c r="AI6" s="640"/>
      <c r="AJ6" s="640"/>
      <c r="AK6" s="640"/>
      <c r="AL6" s="609">
        <v>1.5</v>
      </c>
      <c r="AM6" s="641"/>
      <c r="AN6" s="641"/>
      <c r="AO6" s="642"/>
      <c r="AP6" s="583" t="s">
        <v>213</v>
      </c>
      <c r="AQ6" s="584"/>
      <c r="AR6" s="584"/>
      <c r="AS6" s="584"/>
      <c r="AT6" s="584"/>
      <c r="AU6" s="584"/>
      <c r="AV6" s="584"/>
      <c r="AW6" s="584"/>
      <c r="AX6" s="584"/>
      <c r="AY6" s="584"/>
      <c r="AZ6" s="584"/>
      <c r="BA6" s="584"/>
      <c r="BB6" s="584"/>
      <c r="BC6" s="584"/>
      <c r="BD6" s="584"/>
      <c r="BE6" s="584"/>
      <c r="BF6" s="585"/>
      <c r="BG6" s="586">
        <v>1095058</v>
      </c>
      <c r="BH6" s="587"/>
      <c r="BI6" s="587"/>
      <c r="BJ6" s="587"/>
      <c r="BK6" s="587"/>
      <c r="BL6" s="587"/>
      <c r="BM6" s="587"/>
      <c r="BN6" s="588"/>
      <c r="BO6" s="639">
        <v>100</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90598</v>
      </c>
      <c r="CS6" s="587"/>
      <c r="CT6" s="587"/>
      <c r="CU6" s="587"/>
      <c r="CV6" s="587"/>
      <c r="CW6" s="587"/>
      <c r="CX6" s="587"/>
      <c r="CY6" s="588"/>
      <c r="CZ6" s="639">
        <v>0.9</v>
      </c>
      <c r="DA6" s="639"/>
      <c r="DB6" s="639"/>
      <c r="DC6" s="639"/>
      <c r="DD6" s="592" t="s">
        <v>208</v>
      </c>
      <c r="DE6" s="587"/>
      <c r="DF6" s="587"/>
      <c r="DG6" s="587"/>
      <c r="DH6" s="587"/>
      <c r="DI6" s="587"/>
      <c r="DJ6" s="587"/>
      <c r="DK6" s="587"/>
      <c r="DL6" s="587"/>
      <c r="DM6" s="587"/>
      <c r="DN6" s="587"/>
      <c r="DO6" s="587"/>
      <c r="DP6" s="588"/>
      <c r="DQ6" s="592">
        <v>90598</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2285</v>
      </c>
      <c r="S7" s="587"/>
      <c r="T7" s="587"/>
      <c r="U7" s="587"/>
      <c r="V7" s="587"/>
      <c r="W7" s="587"/>
      <c r="X7" s="587"/>
      <c r="Y7" s="588"/>
      <c r="Z7" s="639">
        <v>0</v>
      </c>
      <c r="AA7" s="639"/>
      <c r="AB7" s="639"/>
      <c r="AC7" s="639"/>
      <c r="AD7" s="640">
        <v>2285</v>
      </c>
      <c r="AE7" s="640"/>
      <c r="AF7" s="640"/>
      <c r="AG7" s="640"/>
      <c r="AH7" s="640"/>
      <c r="AI7" s="640"/>
      <c r="AJ7" s="640"/>
      <c r="AK7" s="640"/>
      <c r="AL7" s="609">
        <v>0</v>
      </c>
      <c r="AM7" s="641"/>
      <c r="AN7" s="641"/>
      <c r="AO7" s="642"/>
      <c r="AP7" s="583" t="s">
        <v>216</v>
      </c>
      <c r="AQ7" s="584"/>
      <c r="AR7" s="584"/>
      <c r="AS7" s="584"/>
      <c r="AT7" s="584"/>
      <c r="AU7" s="584"/>
      <c r="AV7" s="584"/>
      <c r="AW7" s="584"/>
      <c r="AX7" s="584"/>
      <c r="AY7" s="584"/>
      <c r="AZ7" s="584"/>
      <c r="BA7" s="584"/>
      <c r="BB7" s="584"/>
      <c r="BC7" s="584"/>
      <c r="BD7" s="584"/>
      <c r="BE7" s="584"/>
      <c r="BF7" s="585"/>
      <c r="BG7" s="586">
        <v>467430</v>
      </c>
      <c r="BH7" s="587"/>
      <c r="BI7" s="587"/>
      <c r="BJ7" s="587"/>
      <c r="BK7" s="587"/>
      <c r="BL7" s="587"/>
      <c r="BM7" s="587"/>
      <c r="BN7" s="588"/>
      <c r="BO7" s="639">
        <v>42.7</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1443155</v>
      </c>
      <c r="CS7" s="587"/>
      <c r="CT7" s="587"/>
      <c r="CU7" s="587"/>
      <c r="CV7" s="587"/>
      <c r="CW7" s="587"/>
      <c r="CX7" s="587"/>
      <c r="CY7" s="588"/>
      <c r="CZ7" s="639">
        <v>13.9</v>
      </c>
      <c r="DA7" s="639"/>
      <c r="DB7" s="639"/>
      <c r="DC7" s="639"/>
      <c r="DD7" s="592">
        <v>110684</v>
      </c>
      <c r="DE7" s="587"/>
      <c r="DF7" s="587"/>
      <c r="DG7" s="587"/>
      <c r="DH7" s="587"/>
      <c r="DI7" s="587"/>
      <c r="DJ7" s="587"/>
      <c r="DK7" s="587"/>
      <c r="DL7" s="587"/>
      <c r="DM7" s="587"/>
      <c r="DN7" s="587"/>
      <c r="DO7" s="587"/>
      <c r="DP7" s="588"/>
      <c r="DQ7" s="592">
        <v>1311294</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2371</v>
      </c>
      <c r="S8" s="587"/>
      <c r="T8" s="587"/>
      <c r="U8" s="587"/>
      <c r="V8" s="587"/>
      <c r="W8" s="587"/>
      <c r="X8" s="587"/>
      <c r="Y8" s="588"/>
      <c r="Z8" s="639">
        <v>0</v>
      </c>
      <c r="AA8" s="639"/>
      <c r="AB8" s="639"/>
      <c r="AC8" s="639"/>
      <c r="AD8" s="640">
        <v>2371</v>
      </c>
      <c r="AE8" s="640"/>
      <c r="AF8" s="640"/>
      <c r="AG8" s="640"/>
      <c r="AH8" s="640"/>
      <c r="AI8" s="640"/>
      <c r="AJ8" s="640"/>
      <c r="AK8" s="640"/>
      <c r="AL8" s="609">
        <v>0</v>
      </c>
      <c r="AM8" s="641"/>
      <c r="AN8" s="641"/>
      <c r="AO8" s="642"/>
      <c r="AP8" s="583" t="s">
        <v>219</v>
      </c>
      <c r="AQ8" s="584"/>
      <c r="AR8" s="584"/>
      <c r="AS8" s="584"/>
      <c r="AT8" s="584"/>
      <c r="AU8" s="584"/>
      <c r="AV8" s="584"/>
      <c r="AW8" s="584"/>
      <c r="AX8" s="584"/>
      <c r="AY8" s="584"/>
      <c r="AZ8" s="584"/>
      <c r="BA8" s="584"/>
      <c r="BB8" s="584"/>
      <c r="BC8" s="584"/>
      <c r="BD8" s="584"/>
      <c r="BE8" s="584"/>
      <c r="BF8" s="585"/>
      <c r="BG8" s="586">
        <v>19401</v>
      </c>
      <c r="BH8" s="587"/>
      <c r="BI8" s="587"/>
      <c r="BJ8" s="587"/>
      <c r="BK8" s="587"/>
      <c r="BL8" s="587"/>
      <c r="BM8" s="587"/>
      <c r="BN8" s="588"/>
      <c r="BO8" s="639">
        <v>1.8</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2123050</v>
      </c>
      <c r="CS8" s="587"/>
      <c r="CT8" s="587"/>
      <c r="CU8" s="587"/>
      <c r="CV8" s="587"/>
      <c r="CW8" s="587"/>
      <c r="CX8" s="587"/>
      <c r="CY8" s="588"/>
      <c r="CZ8" s="639">
        <v>20.399999999999999</v>
      </c>
      <c r="DA8" s="639"/>
      <c r="DB8" s="639"/>
      <c r="DC8" s="639"/>
      <c r="DD8" s="592">
        <v>145162</v>
      </c>
      <c r="DE8" s="587"/>
      <c r="DF8" s="587"/>
      <c r="DG8" s="587"/>
      <c r="DH8" s="587"/>
      <c r="DI8" s="587"/>
      <c r="DJ8" s="587"/>
      <c r="DK8" s="587"/>
      <c r="DL8" s="587"/>
      <c r="DM8" s="587"/>
      <c r="DN8" s="587"/>
      <c r="DO8" s="587"/>
      <c r="DP8" s="588"/>
      <c r="DQ8" s="592">
        <v>1162306</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2574</v>
      </c>
      <c r="S9" s="587"/>
      <c r="T9" s="587"/>
      <c r="U9" s="587"/>
      <c r="V9" s="587"/>
      <c r="W9" s="587"/>
      <c r="X9" s="587"/>
      <c r="Y9" s="588"/>
      <c r="Z9" s="639">
        <v>0</v>
      </c>
      <c r="AA9" s="639"/>
      <c r="AB9" s="639"/>
      <c r="AC9" s="639"/>
      <c r="AD9" s="640">
        <v>2574</v>
      </c>
      <c r="AE9" s="640"/>
      <c r="AF9" s="640"/>
      <c r="AG9" s="640"/>
      <c r="AH9" s="640"/>
      <c r="AI9" s="640"/>
      <c r="AJ9" s="640"/>
      <c r="AK9" s="640"/>
      <c r="AL9" s="609">
        <v>0.1</v>
      </c>
      <c r="AM9" s="641"/>
      <c r="AN9" s="641"/>
      <c r="AO9" s="642"/>
      <c r="AP9" s="583" t="s">
        <v>222</v>
      </c>
      <c r="AQ9" s="584"/>
      <c r="AR9" s="584"/>
      <c r="AS9" s="584"/>
      <c r="AT9" s="584"/>
      <c r="AU9" s="584"/>
      <c r="AV9" s="584"/>
      <c r="AW9" s="584"/>
      <c r="AX9" s="584"/>
      <c r="AY9" s="584"/>
      <c r="AZ9" s="584"/>
      <c r="BA9" s="584"/>
      <c r="BB9" s="584"/>
      <c r="BC9" s="584"/>
      <c r="BD9" s="584"/>
      <c r="BE9" s="584"/>
      <c r="BF9" s="585"/>
      <c r="BG9" s="586">
        <v>395824</v>
      </c>
      <c r="BH9" s="587"/>
      <c r="BI9" s="587"/>
      <c r="BJ9" s="587"/>
      <c r="BK9" s="587"/>
      <c r="BL9" s="587"/>
      <c r="BM9" s="587"/>
      <c r="BN9" s="588"/>
      <c r="BO9" s="639">
        <v>36.1</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501597</v>
      </c>
      <c r="CS9" s="587"/>
      <c r="CT9" s="587"/>
      <c r="CU9" s="587"/>
      <c r="CV9" s="587"/>
      <c r="CW9" s="587"/>
      <c r="CX9" s="587"/>
      <c r="CY9" s="588"/>
      <c r="CZ9" s="639">
        <v>4.8</v>
      </c>
      <c r="DA9" s="639"/>
      <c r="DB9" s="639"/>
      <c r="DC9" s="639"/>
      <c r="DD9" s="592">
        <v>12665</v>
      </c>
      <c r="DE9" s="587"/>
      <c r="DF9" s="587"/>
      <c r="DG9" s="587"/>
      <c r="DH9" s="587"/>
      <c r="DI9" s="587"/>
      <c r="DJ9" s="587"/>
      <c r="DK9" s="587"/>
      <c r="DL9" s="587"/>
      <c r="DM9" s="587"/>
      <c r="DN9" s="587"/>
      <c r="DO9" s="587"/>
      <c r="DP9" s="588"/>
      <c r="DQ9" s="592">
        <v>472770</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134521</v>
      </c>
      <c r="S10" s="587"/>
      <c r="T10" s="587"/>
      <c r="U10" s="587"/>
      <c r="V10" s="587"/>
      <c r="W10" s="587"/>
      <c r="X10" s="587"/>
      <c r="Y10" s="588"/>
      <c r="Z10" s="639">
        <v>1.3</v>
      </c>
      <c r="AA10" s="639"/>
      <c r="AB10" s="639"/>
      <c r="AC10" s="639"/>
      <c r="AD10" s="640">
        <v>134521</v>
      </c>
      <c r="AE10" s="640"/>
      <c r="AF10" s="640"/>
      <c r="AG10" s="640"/>
      <c r="AH10" s="640"/>
      <c r="AI10" s="640"/>
      <c r="AJ10" s="640"/>
      <c r="AK10" s="640"/>
      <c r="AL10" s="609">
        <v>2.8</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25246</v>
      </c>
      <c r="BH10" s="587"/>
      <c r="BI10" s="587"/>
      <c r="BJ10" s="587"/>
      <c r="BK10" s="587"/>
      <c r="BL10" s="587"/>
      <c r="BM10" s="587"/>
      <c r="BN10" s="588"/>
      <c r="BO10" s="639">
        <v>2.2999999999999998</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47</v>
      </c>
      <c r="CS10" s="587"/>
      <c r="CT10" s="587"/>
      <c r="CU10" s="587"/>
      <c r="CV10" s="587"/>
      <c r="CW10" s="587"/>
      <c r="CX10" s="587"/>
      <c r="CY10" s="588"/>
      <c r="CZ10" s="639">
        <v>0</v>
      </c>
      <c r="DA10" s="639"/>
      <c r="DB10" s="639"/>
      <c r="DC10" s="639"/>
      <c r="DD10" s="592" t="s">
        <v>111</v>
      </c>
      <c r="DE10" s="587"/>
      <c r="DF10" s="587"/>
      <c r="DG10" s="587"/>
      <c r="DH10" s="587"/>
      <c r="DI10" s="587"/>
      <c r="DJ10" s="587"/>
      <c r="DK10" s="587"/>
      <c r="DL10" s="587"/>
      <c r="DM10" s="587"/>
      <c r="DN10" s="587"/>
      <c r="DO10" s="587"/>
      <c r="DP10" s="588"/>
      <c r="DQ10" s="592">
        <v>47</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26959</v>
      </c>
      <c r="BH11" s="587"/>
      <c r="BI11" s="587"/>
      <c r="BJ11" s="587"/>
      <c r="BK11" s="587"/>
      <c r="BL11" s="587"/>
      <c r="BM11" s="587"/>
      <c r="BN11" s="588"/>
      <c r="BO11" s="639">
        <v>2.5</v>
      </c>
      <c r="BP11" s="639"/>
      <c r="BQ11" s="639"/>
      <c r="BR11" s="639"/>
      <c r="BS11" s="592" t="s">
        <v>111</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909444</v>
      </c>
      <c r="CS11" s="587"/>
      <c r="CT11" s="587"/>
      <c r="CU11" s="587"/>
      <c r="CV11" s="587"/>
      <c r="CW11" s="587"/>
      <c r="CX11" s="587"/>
      <c r="CY11" s="588"/>
      <c r="CZ11" s="639">
        <v>8.6999999999999993</v>
      </c>
      <c r="DA11" s="639"/>
      <c r="DB11" s="639"/>
      <c r="DC11" s="639"/>
      <c r="DD11" s="592">
        <v>470550</v>
      </c>
      <c r="DE11" s="587"/>
      <c r="DF11" s="587"/>
      <c r="DG11" s="587"/>
      <c r="DH11" s="587"/>
      <c r="DI11" s="587"/>
      <c r="DJ11" s="587"/>
      <c r="DK11" s="587"/>
      <c r="DL11" s="587"/>
      <c r="DM11" s="587"/>
      <c r="DN11" s="587"/>
      <c r="DO11" s="587"/>
      <c r="DP11" s="588"/>
      <c r="DQ11" s="592">
        <v>385307</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465460</v>
      </c>
      <c r="BH12" s="587"/>
      <c r="BI12" s="587"/>
      <c r="BJ12" s="587"/>
      <c r="BK12" s="587"/>
      <c r="BL12" s="587"/>
      <c r="BM12" s="587"/>
      <c r="BN12" s="588"/>
      <c r="BO12" s="639">
        <v>42.5</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25019</v>
      </c>
      <c r="CS12" s="587"/>
      <c r="CT12" s="587"/>
      <c r="CU12" s="587"/>
      <c r="CV12" s="587"/>
      <c r="CW12" s="587"/>
      <c r="CX12" s="587"/>
      <c r="CY12" s="588"/>
      <c r="CZ12" s="639">
        <v>0.2</v>
      </c>
      <c r="DA12" s="639"/>
      <c r="DB12" s="639"/>
      <c r="DC12" s="639"/>
      <c r="DD12" s="592">
        <v>3418</v>
      </c>
      <c r="DE12" s="587"/>
      <c r="DF12" s="587"/>
      <c r="DG12" s="587"/>
      <c r="DH12" s="587"/>
      <c r="DI12" s="587"/>
      <c r="DJ12" s="587"/>
      <c r="DK12" s="587"/>
      <c r="DL12" s="587"/>
      <c r="DM12" s="587"/>
      <c r="DN12" s="587"/>
      <c r="DO12" s="587"/>
      <c r="DP12" s="588"/>
      <c r="DQ12" s="592">
        <v>15307</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21380</v>
      </c>
      <c r="S13" s="587"/>
      <c r="T13" s="587"/>
      <c r="U13" s="587"/>
      <c r="V13" s="587"/>
      <c r="W13" s="587"/>
      <c r="X13" s="587"/>
      <c r="Y13" s="588"/>
      <c r="Z13" s="639">
        <v>0.2</v>
      </c>
      <c r="AA13" s="639"/>
      <c r="AB13" s="639"/>
      <c r="AC13" s="639"/>
      <c r="AD13" s="640">
        <v>21380</v>
      </c>
      <c r="AE13" s="640"/>
      <c r="AF13" s="640"/>
      <c r="AG13" s="640"/>
      <c r="AH13" s="640"/>
      <c r="AI13" s="640"/>
      <c r="AJ13" s="640"/>
      <c r="AK13" s="640"/>
      <c r="AL13" s="609">
        <v>0.4</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465455</v>
      </c>
      <c r="BH13" s="587"/>
      <c r="BI13" s="587"/>
      <c r="BJ13" s="587"/>
      <c r="BK13" s="587"/>
      <c r="BL13" s="587"/>
      <c r="BM13" s="587"/>
      <c r="BN13" s="588"/>
      <c r="BO13" s="639">
        <v>42.5</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1112208</v>
      </c>
      <c r="CS13" s="587"/>
      <c r="CT13" s="587"/>
      <c r="CU13" s="587"/>
      <c r="CV13" s="587"/>
      <c r="CW13" s="587"/>
      <c r="CX13" s="587"/>
      <c r="CY13" s="588"/>
      <c r="CZ13" s="639">
        <v>10.7</v>
      </c>
      <c r="DA13" s="639"/>
      <c r="DB13" s="639"/>
      <c r="DC13" s="639"/>
      <c r="DD13" s="592">
        <v>744532</v>
      </c>
      <c r="DE13" s="587"/>
      <c r="DF13" s="587"/>
      <c r="DG13" s="587"/>
      <c r="DH13" s="587"/>
      <c r="DI13" s="587"/>
      <c r="DJ13" s="587"/>
      <c r="DK13" s="587"/>
      <c r="DL13" s="587"/>
      <c r="DM13" s="587"/>
      <c r="DN13" s="587"/>
      <c r="DO13" s="587"/>
      <c r="DP13" s="588"/>
      <c r="DQ13" s="592">
        <v>371310</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38957</v>
      </c>
      <c r="BH14" s="587"/>
      <c r="BI14" s="587"/>
      <c r="BJ14" s="587"/>
      <c r="BK14" s="587"/>
      <c r="BL14" s="587"/>
      <c r="BM14" s="587"/>
      <c r="BN14" s="588"/>
      <c r="BO14" s="639">
        <v>3.6</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261221</v>
      </c>
      <c r="CS14" s="587"/>
      <c r="CT14" s="587"/>
      <c r="CU14" s="587"/>
      <c r="CV14" s="587"/>
      <c r="CW14" s="587"/>
      <c r="CX14" s="587"/>
      <c r="CY14" s="588"/>
      <c r="CZ14" s="639">
        <v>2.5</v>
      </c>
      <c r="DA14" s="639"/>
      <c r="DB14" s="639"/>
      <c r="DC14" s="639"/>
      <c r="DD14" s="592">
        <v>27571</v>
      </c>
      <c r="DE14" s="587"/>
      <c r="DF14" s="587"/>
      <c r="DG14" s="587"/>
      <c r="DH14" s="587"/>
      <c r="DI14" s="587"/>
      <c r="DJ14" s="587"/>
      <c r="DK14" s="587"/>
      <c r="DL14" s="587"/>
      <c r="DM14" s="587"/>
      <c r="DN14" s="587"/>
      <c r="DO14" s="587"/>
      <c r="DP14" s="588"/>
      <c r="DQ14" s="592">
        <v>237041</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6471</v>
      </c>
      <c r="S15" s="587"/>
      <c r="T15" s="587"/>
      <c r="U15" s="587"/>
      <c r="V15" s="587"/>
      <c r="W15" s="587"/>
      <c r="X15" s="587"/>
      <c r="Y15" s="588"/>
      <c r="Z15" s="639">
        <v>0.1</v>
      </c>
      <c r="AA15" s="639"/>
      <c r="AB15" s="639"/>
      <c r="AC15" s="639"/>
      <c r="AD15" s="640">
        <v>6471</v>
      </c>
      <c r="AE15" s="640"/>
      <c r="AF15" s="640"/>
      <c r="AG15" s="640"/>
      <c r="AH15" s="640"/>
      <c r="AI15" s="640"/>
      <c r="AJ15" s="640"/>
      <c r="AK15" s="640"/>
      <c r="AL15" s="609">
        <v>0.1</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123211</v>
      </c>
      <c r="BH15" s="587"/>
      <c r="BI15" s="587"/>
      <c r="BJ15" s="587"/>
      <c r="BK15" s="587"/>
      <c r="BL15" s="587"/>
      <c r="BM15" s="587"/>
      <c r="BN15" s="588"/>
      <c r="BO15" s="639">
        <v>11.3</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2606217</v>
      </c>
      <c r="CS15" s="587"/>
      <c r="CT15" s="587"/>
      <c r="CU15" s="587"/>
      <c r="CV15" s="587"/>
      <c r="CW15" s="587"/>
      <c r="CX15" s="587"/>
      <c r="CY15" s="588"/>
      <c r="CZ15" s="639">
        <v>25.1</v>
      </c>
      <c r="DA15" s="639"/>
      <c r="DB15" s="639"/>
      <c r="DC15" s="639"/>
      <c r="DD15" s="592">
        <v>1969825</v>
      </c>
      <c r="DE15" s="587"/>
      <c r="DF15" s="587"/>
      <c r="DG15" s="587"/>
      <c r="DH15" s="587"/>
      <c r="DI15" s="587"/>
      <c r="DJ15" s="587"/>
      <c r="DK15" s="587"/>
      <c r="DL15" s="587"/>
      <c r="DM15" s="587"/>
      <c r="DN15" s="587"/>
      <c r="DO15" s="587"/>
      <c r="DP15" s="588"/>
      <c r="DQ15" s="592">
        <v>823372</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3743550</v>
      </c>
      <c r="S16" s="587"/>
      <c r="T16" s="587"/>
      <c r="U16" s="587"/>
      <c r="V16" s="587"/>
      <c r="W16" s="587"/>
      <c r="X16" s="587"/>
      <c r="Y16" s="588"/>
      <c r="Z16" s="639">
        <v>35.299999999999997</v>
      </c>
      <c r="AA16" s="639"/>
      <c r="AB16" s="639"/>
      <c r="AC16" s="639"/>
      <c r="AD16" s="640">
        <v>3483057</v>
      </c>
      <c r="AE16" s="640"/>
      <c r="AF16" s="640"/>
      <c r="AG16" s="640"/>
      <c r="AH16" s="640"/>
      <c r="AI16" s="640"/>
      <c r="AJ16" s="640"/>
      <c r="AK16" s="640"/>
      <c r="AL16" s="609">
        <v>71.8</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10301</v>
      </c>
      <c r="CS16" s="587"/>
      <c r="CT16" s="587"/>
      <c r="CU16" s="587"/>
      <c r="CV16" s="587"/>
      <c r="CW16" s="587"/>
      <c r="CX16" s="587"/>
      <c r="CY16" s="588"/>
      <c r="CZ16" s="639">
        <v>0.1</v>
      </c>
      <c r="DA16" s="639"/>
      <c r="DB16" s="639"/>
      <c r="DC16" s="639"/>
      <c r="DD16" s="592" t="s">
        <v>111</v>
      </c>
      <c r="DE16" s="587"/>
      <c r="DF16" s="587"/>
      <c r="DG16" s="587"/>
      <c r="DH16" s="587"/>
      <c r="DI16" s="587"/>
      <c r="DJ16" s="587"/>
      <c r="DK16" s="587"/>
      <c r="DL16" s="587"/>
      <c r="DM16" s="587"/>
      <c r="DN16" s="587"/>
      <c r="DO16" s="587"/>
      <c r="DP16" s="588"/>
      <c r="DQ16" s="592">
        <v>5401</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3483057</v>
      </c>
      <c r="S17" s="587"/>
      <c r="T17" s="587"/>
      <c r="U17" s="587"/>
      <c r="V17" s="587"/>
      <c r="W17" s="587"/>
      <c r="X17" s="587"/>
      <c r="Y17" s="588"/>
      <c r="Z17" s="639">
        <v>32.9</v>
      </c>
      <c r="AA17" s="639"/>
      <c r="AB17" s="639"/>
      <c r="AC17" s="639"/>
      <c r="AD17" s="640">
        <v>3483057</v>
      </c>
      <c r="AE17" s="640"/>
      <c r="AF17" s="640"/>
      <c r="AG17" s="640"/>
      <c r="AH17" s="640"/>
      <c r="AI17" s="640"/>
      <c r="AJ17" s="640"/>
      <c r="AK17" s="640"/>
      <c r="AL17" s="609">
        <v>71.8</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1318217</v>
      </c>
      <c r="CS17" s="587"/>
      <c r="CT17" s="587"/>
      <c r="CU17" s="587"/>
      <c r="CV17" s="587"/>
      <c r="CW17" s="587"/>
      <c r="CX17" s="587"/>
      <c r="CY17" s="588"/>
      <c r="CZ17" s="639">
        <v>12.7</v>
      </c>
      <c r="DA17" s="639"/>
      <c r="DB17" s="639"/>
      <c r="DC17" s="639"/>
      <c r="DD17" s="592" t="s">
        <v>111</v>
      </c>
      <c r="DE17" s="587"/>
      <c r="DF17" s="587"/>
      <c r="DG17" s="587"/>
      <c r="DH17" s="587"/>
      <c r="DI17" s="587"/>
      <c r="DJ17" s="587"/>
      <c r="DK17" s="587"/>
      <c r="DL17" s="587"/>
      <c r="DM17" s="587"/>
      <c r="DN17" s="587"/>
      <c r="DO17" s="587"/>
      <c r="DP17" s="588"/>
      <c r="DQ17" s="592">
        <v>1236825</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260125</v>
      </c>
      <c r="S18" s="587"/>
      <c r="T18" s="587"/>
      <c r="U18" s="587"/>
      <c r="V18" s="587"/>
      <c r="W18" s="587"/>
      <c r="X18" s="587"/>
      <c r="Y18" s="588"/>
      <c r="Z18" s="639">
        <v>2.5</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368</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t="s">
        <v>111</v>
      </c>
      <c r="BH19" s="587"/>
      <c r="BI19" s="587"/>
      <c r="BJ19" s="587"/>
      <c r="BK19" s="587"/>
      <c r="BL19" s="587"/>
      <c r="BM19" s="587"/>
      <c r="BN19" s="588"/>
      <c r="BO19" s="639" t="s">
        <v>111</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5079817</v>
      </c>
      <c r="S20" s="587"/>
      <c r="T20" s="587"/>
      <c r="U20" s="587"/>
      <c r="V20" s="587"/>
      <c r="W20" s="587"/>
      <c r="X20" s="587"/>
      <c r="Y20" s="588"/>
      <c r="Z20" s="639">
        <v>47.9</v>
      </c>
      <c r="AA20" s="639"/>
      <c r="AB20" s="639"/>
      <c r="AC20" s="639"/>
      <c r="AD20" s="640">
        <v>4819324</v>
      </c>
      <c r="AE20" s="640"/>
      <c r="AF20" s="640"/>
      <c r="AG20" s="640"/>
      <c r="AH20" s="640"/>
      <c r="AI20" s="640"/>
      <c r="AJ20" s="640"/>
      <c r="AK20" s="640"/>
      <c r="AL20" s="609">
        <v>99.3</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t="s">
        <v>111</v>
      </c>
      <c r="BH20" s="587"/>
      <c r="BI20" s="587"/>
      <c r="BJ20" s="587"/>
      <c r="BK20" s="587"/>
      <c r="BL20" s="587"/>
      <c r="BM20" s="587"/>
      <c r="BN20" s="588"/>
      <c r="BO20" s="639" t="s">
        <v>111</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10401074</v>
      </c>
      <c r="CS20" s="587"/>
      <c r="CT20" s="587"/>
      <c r="CU20" s="587"/>
      <c r="CV20" s="587"/>
      <c r="CW20" s="587"/>
      <c r="CX20" s="587"/>
      <c r="CY20" s="588"/>
      <c r="CZ20" s="639">
        <v>100</v>
      </c>
      <c r="DA20" s="639"/>
      <c r="DB20" s="639"/>
      <c r="DC20" s="639"/>
      <c r="DD20" s="592">
        <v>3484407</v>
      </c>
      <c r="DE20" s="587"/>
      <c r="DF20" s="587"/>
      <c r="DG20" s="587"/>
      <c r="DH20" s="587"/>
      <c r="DI20" s="587"/>
      <c r="DJ20" s="587"/>
      <c r="DK20" s="587"/>
      <c r="DL20" s="587"/>
      <c r="DM20" s="587"/>
      <c r="DN20" s="587"/>
      <c r="DO20" s="587"/>
      <c r="DP20" s="588"/>
      <c r="DQ20" s="592">
        <v>6111578</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2481</v>
      </c>
      <c r="S21" s="587"/>
      <c r="T21" s="587"/>
      <c r="U21" s="587"/>
      <c r="V21" s="587"/>
      <c r="W21" s="587"/>
      <c r="X21" s="587"/>
      <c r="Y21" s="588"/>
      <c r="Z21" s="639">
        <v>0</v>
      </c>
      <c r="AA21" s="639"/>
      <c r="AB21" s="639"/>
      <c r="AC21" s="639"/>
      <c r="AD21" s="640">
        <v>2481</v>
      </c>
      <c r="AE21" s="640"/>
      <c r="AF21" s="640"/>
      <c r="AG21" s="640"/>
      <c r="AH21" s="640"/>
      <c r="AI21" s="640"/>
      <c r="AJ21" s="640"/>
      <c r="AK21" s="640"/>
      <c r="AL21" s="609">
        <v>0.1</v>
      </c>
      <c r="AM21" s="641"/>
      <c r="AN21" s="641"/>
      <c r="AO21" s="642"/>
      <c r="AP21" s="680" t="s">
        <v>258</v>
      </c>
      <c r="AQ21" s="687"/>
      <c r="AR21" s="687"/>
      <c r="AS21" s="687"/>
      <c r="AT21" s="687"/>
      <c r="AU21" s="687"/>
      <c r="AV21" s="687"/>
      <c r="AW21" s="687"/>
      <c r="AX21" s="687"/>
      <c r="AY21" s="687"/>
      <c r="AZ21" s="687"/>
      <c r="BA21" s="687"/>
      <c r="BB21" s="687"/>
      <c r="BC21" s="687"/>
      <c r="BD21" s="687"/>
      <c r="BE21" s="687"/>
      <c r="BF21" s="682"/>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164459</v>
      </c>
      <c r="S22" s="587"/>
      <c r="T22" s="587"/>
      <c r="U22" s="587"/>
      <c r="V22" s="587"/>
      <c r="W22" s="587"/>
      <c r="X22" s="587"/>
      <c r="Y22" s="588"/>
      <c r="Z22" s="639">
        <v>1.6</v>
      </c>
      <c r="AA22" s="639"/>
      <c r="AB22" s="639"/>
      <c r="AC22" s="639"/>
      <c r="AD22" s="640" t="s">
        <v>111</v>
      </c>
      <c r="AE22" s="640"/>
      <c r="AF22" s="640"/>
      <c r="AG22" s="640"/>
      <c r="AH22" s="640"/>
      <c r="AI22" s="640"/>
      <c r="AJ22" s="640"/>
      <c r="AK22" s="640"/>
      <c r="AL22" s="609" t="s">
        <v>111</v>
      </c>
      <c r="AM22" s="641"/>
      <c r="AN22" s="641"/>
      <c r="AO22" s="642"/>
      <c r="AP22" s="680" t="s">
        <v>260</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43054</v>
      </c>
      <c r="S23" s="587"/>
      <c r="T23" s="587"/>
      <c r="U23" s="587"/>
      <c r="V23" s="587"/>
      <c r="W23" s="587"/>
      <c r="X23" s="587"/>
      <c r="Y23" s="588"/>
      <c r="Z23" s="639">
        <v>0.4</v>
      </c>
      <c r="AA23" s="639"/>
      <c r="AB23" s="639"/>
      <c r="AC23" s="639"/>
      <c r="AD23" s="640" t="s">
        <v>111</v>
      </c>
      <c r="AE23" s="640"/>
      <c r="AF23" s="640"/>
      <c r="AG23" s="640"/>
      <c r="AH23" s="640"/>
      <c r="AI23" s="640"/>
      <c r="AJ23" s="640"/>
      <c r="AK23" s="640"/>
      <c r="AL23" s="609" t="s">
        <v>111</v>
      </c>
      <c r="AM23" s="641"/>
      <c r="AN23" s="641"/>
      <c r="AO23" s="642"/>
      <c r="AP23" s="680" t="s">
        <v>263</v>
      </c>
      <c r="AQ23" s="687"/>
      <c r="AR23" s="687"/>
      <c r="AS23" s="687"/>
      <c r="AT23" s="687"/>
      <c r="AU23" s="687"/>
      <c r="AV23" s="687"/>
      <c r="AW23" s="687"/>
      <c r="AX23" s="687"/>
      <c r="AY23" s="687"/>
      <c r="AZ23" s="687"/>
      <c r="BA23" s="687"/>
      <c r="BB23" s="687"/>
      <c r="BC23" s="687"/>
      <c r="BD23" s="687"/>
      <c r="BE23" s="687"/>
      <c r="BF23" s="682"/>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8882</v>
      </c>
      <c r="S24" s="587"/>
      <c r="T24" s="587"/>
      <c r="U24" s="587"/>
      <c r="V24" s="587"/>
      <c r="W24" s="587"/>
      <c r="X24" s="587"/>
      <c r="Y24" s="588"/>
      <c r="Z24" s="639">
        <v>0.1</v>
      </c>
      <c r="AA24" s="639"/>
      <c r="AB24" s="639"/>
      <c r="AC24" s="639"/>
      <c r="AD24" s="640" t="s">
        <v>111</v>
      </c>
      <c r="AE24" s="640"/>
      <c r="AF24" s="640"/>
      <c r="AG24" s="640"/>
      <c r="AH24" s="640"/>
      <c r="AI24" s="640"/>
      <c r="AJ24" s="640"/>
      <c r="AK24" s="640"/>
      <c r="AL24" s="609" t="s">
        <v>111</v>
      </c>
      <c r="AM24" s="641"/>
      <c r="AN24" s="641"/>
      <c r="AO24" s="642"/>
      <c r="AP24" s="680" t="s">
        <v>270</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3596753</v>
      </c>
      <c r="CS24" s="637"/>
      <c r="CT24" s="637"/>
      <c r="CU24" s="637"/>
      <c r="CV24" s="637"/>
      <c r="CW24" s="637"/>
      <c r="CX24" s="637"/>
      <c r="CY24" s="684"/>
      <c r="CZ24" s="688">
        <v>34.6</v>
      </c>
      <c r="DA24" s="689"/>
      <c r="DB24" s="689"/>
      <c r="DC24" s="690"/>
      <c r="DD24" s="683">
        <v>2675758</v>
      </c>
      <c r="DE24" s="637"/>
      <c r="DF24" s="637"/>
      <c r="DG24" s="637"/>
      <c r="DH24" s="637"/>
      <c r="DI24" s="637"/>
      <c r="DJ24" s="637"/>
      <c r="DK24" s="684"/>
      <c r="DL24" s="683">
        <v>2492164</v>
      </c>
      <c r="DM24" s="637"/>
      <c r="DN24" s="637"/>
      <c r="DO24" s="637"/>
      <c r="DP24" s="637"/>
      <c r="DQ24" s="637"/>
      <c r="DR24" s="637"/>
      <c r="DS24" s="637"/>
      <c r="DT24" s="637"/>
      <c r="DU24" s="637"/>
      <c r="DV24" s="684"/>
      <c r="DW24" s="685">
        <v>48.5</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2467440</v>
      </c>
      <c r="S25" s="587"/>
      <c r="T25" s="587"/>
      <c r="U25" s="587"/>
      <c r="V25" s="587"/>
      <c r="W25" s="587"/>
      <c r="X25" s="587"/>
      <c r="Y25" s="588"/>
      <c r="Z25" s="639">
        <v>23.3</v>
      </c>
      <c r="AA25" s="639"/>
      <c r="AB25" s="639"/>
      <c r="AC25" s="639"/>
      <c r="AD25" s="640" t="s">
        <v>111</v>
      </c>
      <c r="AE25" s="640"/>
      <c r="AF25" s="640"/>
      <c r="AG25" s="640"/>
      <c r="AH25" s="640"/>
      <c r="AI25" s="640"/>
      <c r="AJ25" s="640"/>
      <c r="AK25" s="640"/>
      <c r="AL25" s="609" t="s">
        <v>111</v>
      </c>
      <c r="AM25" s="641"/>
      <c r="AN25" s="641"/>
      <c r="AO25" s="642"/>
      <c r="AP25" s="680" t="s">
        <v>273</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1122683</v>
      </c>
      <c r="CS25" s="605"/>
      <c r="CT25" s="605"/>
      <c r="CU25" s="605"/>
      <c r="CV25" s="605"/>
      <c r="CW25" s="605"/>
      <c r="CX25" s="605"/>
      <c r="CY25" s="606"/>
      <c r="CZ25" s="589">
        <v>10.8</v>
      </c>
      <c r="DA25" s="607"/>
      <c r="DB25" s="607"/>
      <c r="DC25" s="608"/>
      <c r="DD25" s="592">
        <v>1094611</v>
      </c>
      <c r="DE25" s="605"/>
      <c r="DF25" s="605"/>
      <c r="DG25" s="605"/>
      <c r="DH25" s="605"/>
      <c r="DI25" s="605"/>
      <c r="DJ25" s="605"/>
      <c r="DK25" s="606"/>
      <c r="DL25" s="592">
        <v>1004748</v>
      </c>
      <c r="DM25" s="605"/>
      <c r="DN25" s="605"/>
      <c r="DO25" s="605"/>
      <c r="DP25" s="605"/>
      <c r="DQ25" s="605"/>
      <c r="DR25" s="605"/>
      <c r="DS25" s="605"/>
      <c r="DT25" s="605"/>
      <c r="DU25" s="605"/>
      <c r="DV25" s="606"/>
      <c r="DW25" s="609">
        <v>19.600000000000001</v>
      </c>
      <c r="DX25" s="610"/>
      <c r="DY25" s="610"/>
      <c r="DZ25" s="610"/>
      <c r="EA25" s="610"/>
      <c r="EB25" s="610"/>
      <c r="EC25" s="611"/>
    </row>
    <row r="26" spans="2:133" ht="11.25" customHeight="1">
      <c r="B26" s="677" t="s">
        <v>275</v>
      </c>
      <c r="C26" s="678"/>
      <c r="D26" s="678"/>
      <c r="E26" s="678"/>
      <c r="F26" s="678"/>
      <c r="G26" s="678"/>
      <c r="H26" s="678"/>
      <c r="I26" s="678"/>
      <c r="J26" s="678"/>
      <c r="K26" s="678"/>
      <c r="L26" s="678"/>
      <c r="M26" s="678"/>
      <c r="N26" s="678"/>
      <c r="O26" s="678"/>
      <c r="P26" s="678"/>
      <c r="Q26" s="679"/>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80" t="s">
        <v>276</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641384</v>
      </c>
      <c r="CS26" s="587"/>
      <c r="CT26" s="587"/>
      <c r="CU26" s="587"/>
      <c r="CV26" s="587"/>
      <c r="CW26" s="587"/>
      <c r="CX26" s="587"/>
      <c r="CY26" s="588"/>
      <c r="CZ26" s="589">
        <v>6.2</v>
      </c>
      <c r="DA26" s="607"/>
      <c r="DB26" s="607"/>
      <c r="DC26" s="608"/>
      <c r="DD26" s="592">
        <v>613312</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466849</v>
      </c>
      <c r="S27" s="587"/>
      <c r="T27" s="587"/>
      <c r="U27" s="587"/>
      <c r="V27" s="587"/>
      <c r="W27" s="587"/>
      <c r="X27" s="587"/>
      <c r="Y27" s="588"/>
      <c r="Z27" s="639">
        <v>4.4000000000000004</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1095058</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1155853</v>
      </c>
      <c r="CS27" s="605"/>
      <c r="CT27" s="605"/>
      <c r="CU27" s="605"/>
      <c r="CV27" s="605"/>
      <c r="CW27" s="605"/>
      <c r="CX27" s="605"/>
      <c r="CY27" s="606"/>
      <c r="CZ27" s="589">
        <v>11.1</v>
      </c>
      <c r="DA27" s="607"/>
      <c r="DB27" s="607"/>
      <c r="DC27" s="608"/>
      <c r="DD27" s="592">
        <v>344322</v>
      </c>
      <c r="DE27" s="605"/>
      <c r="DF27" s="605"/>
      <c r="DG27" s="605"/>
      <c r="DH27" s="605"/>
      <c r="DI27" s="605"/>
      <c r="DJ27" s="605"/>
      <c r="DK27" s="606"/>
      <c r="DL27" s="592">
        <v>319568</v>
      </c>
      <c r="DM27" s="605"/>
      <c r="DN27" s="605"/>
      <c r="DO27" s="605"/>
      <c r="DP27" s="605"/>
      <c r="DQ27" s="605"/>
      <c r="DR27" s="605"/>
      <c r="DS27" s="605"/>
      <c r="DT27" s="605"/>
      <c r="DU27" s="605"/>
      <c r="DV27" s="606"/>
      <c r="DW27" s="609">
        <v>6.2</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16687</v>
      </c>
      <c r="S28" s="587"/>
      <c r="T28" s="587"/>
      <c r="U28" s="587"/>
      <c r="V28" s="587"/>
      <c r="W28" s="587"/>
      <c r="X28" s="587"/>
      <c r="Y28" s="588"/>
      <c r="Z28" s="639">
        <v>0.2</v>
      </c>
      <c r="AA28" s="639"/>
      <c r="AB28" s="639"/>
      <c r="AC28" s="639"/>
      <c r="AD28" s="640">
        <v>2738</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1318217</v>
      </c>
      <c r="CS28" s="587"/>
      <c r="CT28" s="587"/>
      <c r="CU28" s="587"/>
      <c r="CV28" s="587"/>
      <c r="CW28" s="587"/>
      <c r="CX28" s="587"/>
      <c r="CY28" s="588"/>
      <c r="CZ28" s="589">
        <v>12.7</v>
      </c>
      <c r="DA28" s="607"/>
      <c r="DB28" s="607"/>
      <c r="DC28" s="608"/>
      <c r="DD28" s="592">
        <v>1236825</v>
      </c>
      <c r="DE28" s="587"/>
      <c r="DF28" s="587"/>
      <c r="DG28" s="587"/>
      <c r="DH28" s="587"/>
      <c r="DI28" s="587"/>
      <c r="DJ28" s="587"/>
      <c r="DK28" s="588"/>
      <c r="DL28" s="592">
        <v>1167848</v>
      </c>
      <c r="DM28" s="587"/>
      <c r="DN28" s="587"/>
      <c r="DO28" s="587"/>
      <c r="DP28" s="587"/>
      <c r="DQ28" s="587"/>
      <c r="DR28" s="587"/>
      <c r="DS28" s="587"/>
      <c r="DT28" s="587"/>
      <c r="DU28" s="587"/>
      <c r="DV28" s="588"/>
      <c r="DW28" s="609">
        <v>22.7</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1382</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74"/>
      <c r="BI29" s="674"/>
      <c r="BJ29" s="674"/>
      <c r="BK29" s="674"/>
      <c r="BL29" s="674"/>
      <c r="BM29" s="674"/>
      <c r="BN29" s="674"/>
      <c r="BO29" s="674"/>
      <c r="BP29" s="674"/>
      <c r="BQ29" s="675"/>
      <c r="BR29" s="646" t="s">
        <v>285</v>
      </c>
      <c r="BS29" s="674"/>
      <c r="BT29" s="674"/>
      <c r="BU29" s="674"/>
      <c r="BV29" s="674"/>
      <c r="BW29" s="674"/>
      <c r="BX29" s="674"/>
      <c r="BY29" s="674"/>
      <c r="BZ29" s="674"/>
      <c r="CA29" s="674"/>
      <c r="CB29" s="675"/>
      <c r="CD29" s="656" t="s">
        <v>286</v>
      </c>
      <c r="CE29" s="657"/>
      <c r="CF29" s="623" t="s">
        <v>58</v>
      </c>
      <c r="CG29" s="620"/>
      <c r="CH29" s="620"/>
      <c r="CI29" s="620"/>
      <c r="CJ29" s="620"/>
      <c r="CK29" s="620"/>
      <c r="CL29" s="620"/>
      <c r="CM29" s="620"/>
      <c r="CN29" s="620"/>
      <c r="CO29" s="620"/>
      <c r="CP29" s="620"/>
      <c r="CQ29" s="621"/>
      <c r="CR29" s="586">
        <v>1318191</v>
      </c>
      <c r="CS29" s="605"/>
      <c r="CT29" s="605"/>
      <c r="CU29" s="605"/>
      <c r="CV29" s="605"/>
      <c r="CW29" s="605"/>
      <c r="CX29" s="605"/>
      <c r="CY29" s="606"/>
      <c r="CZ29" s="589">
        <v>12.7</v>
      </c>
      <c r="DA29" s="607"/>
      <c r="DB29" s="607"/>
      <c r="DC29" s="608"/>
      <c r="DD29" s="592">
        <v>1236799</v>
      </c>
      <c r="DE29" s="605"/>
      <c r="DF29" s="605"/>
      <c r="DG29" s="605"/>
      <c r="DH29" s="605"/>
      <c r="DI29" s="605"/>
      <c r="DJ29" s="605"/>
      <c r="DK29" s="606"/>
      <c r="DL29" s="592">
        <v>1167822</v>
      </c>
      <c r="DM29" s="605"/>
      <c r="DN29" s="605"/>
      <c r="DO29" s="605"/>
      <c r="DP29" s="605"/>
      <c r="DQ29" s="605"/>
      <c r="DR29" s="605"/>
      <c r="DS29" s="605"/>
      <c r="DT29" s="605"/>
      <c r="DU29" s="605"/>
      <c r="DV29" s="606"/>
      <c r="DW29" s="609">
        <v>22.7</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127734</v>
      </c>
      <c r="S30" s="587"/>
      <c r="T30" s="587"/>
      <c r="U30" s="587"/>
      <c r="V30" s="587"/>
      <c r="W30" s="587"/>
      <c r="X30" s="587"/>
      <c r="Y30" s="588"/>
      <c r="Z30" s="639">
        <v>1.2</v>
      </c>
      <c r="AA30" s="639"/>
      <c r="AB30" s="639"/>
      <c r="AC30" s="639"/>
      <c r="AD30" s="640" t="s">
        <v>111</v>
      </c>
      <c r="AE30" s="640"/>
      <c r="AF30" s="640"/>
      <c r="AG30" s="640"/>
      <c r="AH30" s="640"/>
      <c r="AI30" s="640"/>
      <c r="AJ30" s="640"/>
      <c r="AK30" s="640"/>
      <c r="AL30" s="609" t="s">
        <v>111</v>
      </c>
      <c r="AM30" s="641"/>
      <c r="AN30" s="641"/>
      <c r="AO30" s="642"/>
      <c r="AP30" s="662" t="s">
        <v>288</v>
      </c>
      <c r="AQ30" s="663"/>
      <c r="AR30" s="663"/>
      <c r="AS30" s="663"/>
      <c r="AT30" s="668" t="s">
        <v>289</v>
      </c>
      <c r="AU30" s="182"/>
      <c r="AV30" s="182"/>
      <c r="AW30" s="182"/>
      <c r="AX30" s="671" t="s">
        <v>169</v>
      </c>
      <c r="AY30" s="672"/>
      <c r="AZ30" s="672"/>
      <c r="BA30" s="672"/>
      <c r="BB30" s="672"/>
      <c r="BC30" s="672"/>
      <c r="BD30" s="672"/>
      <c r="BE30" s="672"/>
      <c r="BF30" s="673"/>
      <c r="BG30" s="652">
        <v>98.8</v>
      </c>
      <c r="BH30" s="653"/>
      <c r="BI30" s="653"/>
      <c r="BJ30" s="653"/>
      <c r="BK30" s="653"/>
      <c r="BL30" s="653"/>
      <c r="BM30" s="654">
        <v>92.2</v>
      </c>
      <c r="BN30" s="653"/>
      <c r="BO30" s="653"/>
      <c r="BP30" s="653"/>
      <c r="BQ30" s="655"/>
      <c r="BR30" s="652">
        <v>98.5</v>
      </c>
      <c r="BS30" s="653"/>
      <c r="BT30" s="653"/>
      <c r="BU30" s="653"/>
      <c r="BV30" s="653"/>
      <c r="BW30" s="653"/>
      <c r="BX30" s="654">
        <v>91.8</v>
      </c>
      <c r="BY30" s="653"/>
      <c r="BZ30" s="653"/>
      <c r="CA30" s="653"/>
      <c r="CB30" s="655"/>
      <c r="CD30" s="658"/>
      <c r="CE30" s="659"/>
      <c r="CF30" s="623" t="s">
        <v>290</v>
      </c>
      <c r="CG30" s="620"/>
      <c r="CH30" s="620"/>
      <c r="CI30" s="620"/>
      <c r="CJ30" s="620"/>
      <c r="CK30" s="620"/>
      <c r="CL30" s="620"/>
      <c r="CM30" s="620"/>
      <c r="CN30" s="620"/>
      <c r="CO30" s="620"/>
      <c r="CP30" s="620"/>
      <c r="CQ30" s="621"/>
      <c r="CR30" s="586">
        <v>1156940</v>
      </c>
      <c r="CS30" s="587"/>
      <c r="CT30" s="587"/>
      <c r="CU30" s="587"/>
      <c r="CV30" s="587"/>
      <c r="CW30" s="587"/>
      <c r="CX30" s="587"/>
      <c r="CY30" s="588"/>
      <c r="CZ30" s="589">
        <v>11.1</v>
      </c>
      <c r="DA30" s="607"/>
      <c r="DB30" s="607"/>
      <c r="DC30" s="608"/>
      <c r="DD30" s="592">
        <v>1079033</v>
      </c>
      <c r="DE30" s="587"/>
      <c r="DF30" s="587"/>
      <c r="DG30" s="587"/>
      <c r="DH30" s="587"/>
      <c r="DI30" s="587"/>
      <c r="DJ30" s="587"/>
      <c r="DK30" s="588"/>
      <c r="DL30" s="592">
        <v>1010056</v>
      </c>
      <c r="DM30" s="587"/>
      <c r="DN30" s="587"/>
      <c r="DO30" s="587"/>
      <c r="DP30" s="587"/>
      <c r="DQ30" s="587"/>
      <c r="DR30" s="587"/>
      <c r="DS30" s="587"/>
      <c r="DT30" s="587"/>
      <c r="DU30" s="587"/>
      <c r="DV30" s="588"/>
      <c r="DW30" s="609">
        <v>19.7</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54121</v>
      </c>
      <c r="S31" s="587"/>
      <c r="T31" s="587"/>
      <c r="U31" s="587"/>
      <c r="V31" s="587"/>
      <c r="W31" s="587"/>
      <c r="X31" s="587"/>
      <c r="Y31" s="588"/>
      <c r="Z31" s="639">
        <v>0.5</v>
      </c>
      <c r="AA31" s="639"/>
      <c r="AB31" s="639"/>
      <c r="AC31" s="639"/>
      <c r="AD31" s="640" t="s">
        <v>111</v>
      </c>
      <c r="AE31" s="640"/>
      <c r="AF31" s="640"/>
      <c r="AG31" s="640"/>
      <c r="AH31" s="640"/>
      <c r="AI31" s="640"/>
      <c r="AJ31" s="640"/>
      <c r="AK31" s="640"/>
      <c r="AL31" s="609" t="s">
        <v>111</v>
      </c>
      <c r="AM31" s="641"/>
      <c r="AN31" s="641"/>
      <c r="AO31" s="642"/>
      <c r="AP31" s="664"/>
      <c r="AQ31" s="665"/>
      <c r="AR31" s="665"/>
      <c r="AS31" s="665"/>
      <c r="AT31" s="669"/>
      <c r="AU31" s="181" t="s">
        <v>292</v>
      </c>
      <c r="AV31" s="181"/>
      <c r="AW31" s="181"/>
      <c r="AX31" s="583" t="s">
        <v>293</v>
      </c>
      <c r="AY31" s="584"/>
      <c r="AZ31" s="584"/>
      <c r="BA31" s="584"/>
      <c r="BB31" s="584"/>
      <c r="BC31" s="584"/>
      <c r="BD31" s="584"/>
      <c r="BE31" s="584"/>
      <c r="BF31" s="585"/>
      <c r="BG31" s="650">
        <v>98.9</v>
      </c>
      <c r="BH31" s="605"/>
      <c r="BI31" s="605"/>
      <c r="BJ31" s="605"/>
      <c r="BK31" s="605"/>
      <c r="BL31" s="605"/>
      <c r="BM31" s="641">
        <v>94.1</v>
      </c>
      <c r="BN31" s="651"/>
      <c r="BO31" s="651"/>
      <c r="BP31" s="651"/>
      <c r="BQ31" s="615"/>
      <c r="BR31" s="650">
        <v>98.4</v>
      </c>
      <c r="BS31" s="605"/>
      <c r="BT31" s="605"/>
      <c r="BU31" s="605"/>
      <c r="BV31" s="605"/>
      <c r="BW31" s="605"/>
      <c r="BX31" s="641">
        <v>93.6</v>
      </c>
      <c r="BY31" s="651"/>
      <c r="BZ31" s="651"/>
      <c r="CA31" s="651"/>
      <c r="CB31" s="615"/>
      <c r="CD31" s="658"/>
      <c r="CE31" s="659"/>
      <c r="CF31" s="623" t="s">
        <v>294</v>
      </c>
      <c r="CG31" s="620"/>
      <c r="CH31" s="620"/>
      <c r="CI31" s="620"/>
      <c r="CJ31" s="620"/>
      <c r="CK31" s="620"/>
      <c r="CL31" s="620"/>
      <c r="CM31" s="620"/>
      <c r="CN31" s="620"/>
      <c r="CO31" s="620"/>
      <c r="CP31" s="620"/>
      <c r="CQ31" s="621"/>
      <c r="CR31" s="586">
        <v>161251</v>
      </c>
      <c r="CS31" s="605"/>
      <c r="CT31" s="605"/>
      <c r="CU31" s="605"/>
      <c r="CV31" s="605"/>
      <c r="CW31" s="605"/>
      <c r="CX31" s="605"/>
      <c r="CY31" s="606"/>
      <c r="CZ31" s="589">
        <v>1.6</v>
      </c>
      <c r="DA31" s="607"/>
      <c r="DB31" s="607"/>
      <c r="DC31" s="608"/>
      <c r="DD31" s="592">
        <v>157766</v>
      </c>
      <c r="DE31" s="605"/>
      <c r="DF31" s="605"/>
      <c r="DG31" s="605"/>
      <c r="DH31" s="605"/>
      <c r="DI31" s="605"/>
      <c r="DJ31" s="605"/>
      <c r="DK31" s="606"/>
      <c r="DL31" s="592">
        <v>157766</v>
      </c>
      <c r="DM31" s="605"/>
      <c r="DN31" s="605"/>
      <c r="DO31" s="605"/>
      <c r="DP31" s="605"/>
      <c r="DQ31" s="605"/>
      <c r="DR31" s="605"/>
      <c r="DS31" s="605"/>
      <c r="DT31" s="605"/>
      <c r="DU31" s="605"/>
      <c r="DV31" s="606"/>
      <c r="DW31" s="609">
        <v>3.1</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180452</v>
      </c>
      <c r="S32" s="587"/>
      <c r="T32" s="587"/>
      <c r="U32" s="587"/>
      <c r="V32" s="587"/>
      <c r="W32" s="587"/>
      <c r="X32" s="587"/>
      <c r="Y32" s="588"/>
      <c r="Z32" s="639">
        <v>1.7</v>
      </c>
      <c r="AA32" s="639"/>
      <c r="AB32" s="639"/>
      <c r="AC32" s="639"/>
      <c r="AD32" s="640">
        <v>27140</v>
      </c>
      <c r="AE32" s="640"/>
      <c r="AF32" s="640"/>
      <c r="AG32" s="640"/>
      <c r="AH32" s="640"/>
      <c r="AI32" s="640"/>
      <c r="AJ32" s="640"/>
      <c r="AK32" s="640"/>
      <c r="AL32" s="609">
        <v>0.6</v>
      </c>
      <c r="AM32" s="641"/>
      <c r="AN32" s="641"/>
      <c r="AO32" s="642"/>
      <c r="AP32" s="666"/>
      <c r="AQ32" s="667"/>
      <c r="AR32" s="667"/>
      <c r="AS32" s="667"/>
      <c r="AT32" s="670"/>
      <c r="AU32" s="183"/>
      <c r="AV32" s="183"/>
      <c r="AW32" s="183"/>
      <c r="AX32" s="567" t="s">
        <v>296</v>
      </c>
      <c r="AY32" s="568"/>
      <c r="AZ32" s="568"/>
      <c r="BA32" s="568"/>
      <c r="BB32" s="568"/>
      <c r="BC32" s="568"/>
      <c r="BD32" s="568"/>
      <c r="BE32" s="568"/>
      <c r="BF32" s="569"/>
      <c r="BG32" s="649">
        <v>98.3</v>
      </c>
      <c r="BH32" s="571"/>
      <c r="BI32" s="571"/>
      <c r="BJ32" s="571"/>
      <c r="BK32" s="571"/>
      <c r="BL32" s="571"/>
      <c r="BM32" s="634">
        <v>88.5</v>
      </c>
      <c r="BN32" s="571"/>
      <c r="BO32" s="571"/>
      <c r="BP32" s="571"/>
      <c r="BQ32" s="628"/>
      <c r="BR32" s="649">
        <v>98.1</v>
      </c>
      <c r="BS32" s="571"/>
      <c r="BT32" s="571"/>
      <c r="BU32" s="571"/>
      <c r="BV32" s="571"/>
      <c r="BW32" s="571"/>
      <c r="BX32" s="634">
        <v>88.4</v>
      </c>
      <c r="BY32" s="571"/>
      <c r="BZ32" s="571"/>
      <c r="CA32" s="571"/>
      <c r="CB32" s="628"/>
      <c r="CD32" s="660"/>
      <c r="CE32" s="661"/>
      <c r="CF32" s="623" t="s">
        <v>297</v>
      </c>
      <c r="CG32" s="620"/>
      <c r="CH32" s="620"/>
      <c r="CI32" s="620"/>
      <c r="CJ32" s="620"/>
      <c r="CK32" s="620"/>
      <c r="CL32" s="620"/>
      <c r="CM32" s="620"/>
      <c r="CN32" s="620"/>
      <c r="CO32" s="620"/>
      <c r="CP32" s="620"/>
      <c r="CQ32" s="621"/>
      <c r="CR32" s="586">
        <v>26</v>
      </c>
      <c r="CS32" s="587"/>
      <c r="CT32" s="587"/>
      <c r="CU32" s="587"/>
      <c r="CV32" s="587"/>
      <c r="CW32" s="587"/>
      <c r="CX32" s="587"/>
      <c r="CY32" s="588"/>
      <c r="CZ32" s="589">
        <v>0</v>
      </c>
      <c r="DA32" s="607"/>
      <c r="DB32" s="607"/>
      <c r="DC32" s="608"/>
      <c r="DD32" s="592">
        <v>26</v>
      </c>
      <c r="DE32" s="587"/>
      <c r="DF32" s="587"/>
      <c r="DG32" s="587"/>
      <c r="DH32" s="587"/>
      <c r="DI32" s="587"/>
      <c r="DJ32" s="587"/>
      <c r="DK32" s="588"/>
      <c r="DL32" s="592">
        <v>26</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1984400</v>
      </c>
      <c r="S33" s="587"/>
      <c r="T33" s="587"/>
      <c r="U33" s="587"/>
      <c r="V33" s="587"/>
      <c r="W33" s="587"/>
      <c r="X33" s="587"/>
      <c r="Y33" s="588"/>
      <c r="Z33" s="639">
        <v>18.7</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3309613</v>
      </c>
      <c r="CS33" s="605"/>
      <c r="CT33" s="605"/>
      <c r="CU33" s="605"/>
      <c r="CV33" s="605"/>
      <c r="CW33" s="605"/>
      <c r="CX33" s="605"/>
      <c r="CY33" s="606"/>
      <c r="CZ33" s="589">
        <v>31.8</v>
      </c>
      <c r="DA33" s="607"/>
      <c r="DB33" s="607"/>
      <c r="DC33" s="608"/>
      <c r="DD33" s="592">
        <v>2925145</v>
      </c>
      <c r="DE33" s="605"/>
      <c r="DF33" s="605"/>
      <c r="DG33" s="605"/>
      <c r="DH33" s="605"/>
      <c r="DI33" s="605"/>
      <c r="DJ33" s="605"/>
      <c r="DK33" s="606"/>
      <c r="DL33" s="592">
        <v>1863100</v>
      </c>
      <c r="DM33" s="605"/>
      <c r="DN33" s="605"/>
      <c r="DO33" s="605"/>
      <c r="DP33" s="605"/>
      <c r="DQ33" s="605"/>
      <c r="DR33" s="605"/>
      <c r="DS33" s="605"/>
      <c r="DT33" s="605"/>
      <c r="DU33" s="605"/>
      <c r="DV33" s="606"/>
      <c r="DW33" s="609">
        <v>36.299999999999997</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961041</v>
      </c>
      <c r="CS34" s="587"/>
      <c r="CT34" s="587"/>
      <c r="CU34" s="587"/>
      <c r="CV34" s="587"/>
      <c r="CW34" s="587"/>
      <c r="CX34" s="587"/>
      <c r="CY34" s="588"/>
      <c r="CZ34" s="589">
        <v>9.1999999999999993</v>
      </c>
      <c r="DA34" s="607"/>
      <c r="DB34" s="607"/>
      <c r="DC34" s="608"/>
      <c r="DD34" s="592">
        <v>767636</v>
      </c>
      <c r="DE34" s="587"/>
      <c r="DF34" s="587"/>
      <c r="DG34" s="587"/>
      <c r="DH34" s="587"/>
      <c r="DI34" s="587"/>
      <c r="DJ34" s="587"/>
      <c r="DK34" s="588"/>
      <c r="DL34" s="592">
        <v>577724</v>
      </c>
      <c r="DM34" s="587"/>
      <c r="DN34" s="587"/>
      <c r="DO34" s="587"/>
      <c r="DP34" s="587"/>
      <c r="DQ34" s="587"/>
      <c r="DR34" s="587"/>
      <c r="DS34" s="587"/>
      <c r="DT34" s="587"/>
      <c r="DU34" s="587"/>
      <c r="DV34" s="588"/>
      <c r="DW34" s="609">
        <v>11.2</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286700</v>
      </c>
      <c r="S35" s="587"/>
      <c r="T35" s="587"/>
      <c r="U35" s="587"/>
      <c r="V35" s="587"/>
      <c r="W35" s="587"/>
      <c r="X35" s="587"/>
      <c r="Y35" s="588"/>
      <c r="Z35" s="639">
        <v>2.7</v>
      </c>
      <c r="AA35" s="639"/>
      <c r="AB35" s="639"/>
      <c r="AC35" s="639"/>
      <c r="AD35" s="640" t="s">
        <v>111</v>
      </c>
      <c r="AE35" s="640"/>
      <c r="AF35" s="640"/>
      <c r="AG35" s="640"/>
      <c r="AH35" s="640"/>
      <c r="AI35" s="640"/>
      <c r="AJ35" s="640"/>
      <c r="AK35" s="640"/>
      <c r="AL35" s="609" t="s">
        <v>111</v>
      </c>
      <c r="AM35" s="641"/>
      <c r="AN35" s="641"/>
      <c r="AO35" s="642"/>
      <c r="AP35" s="186"/>
      <c r="AQ35" s="643" t="s">
        <v>305</v>
      </c>
      <c r="AR35" s="644"/>
      <c r="AS35" s="644"/>
      <c r="AT35" s="644"/>
      <c r="AU35" s="644"/>
      <c r="AV35" s="644"/>
      <c r="AW35" s="644"/>
      <c r="AX35" s="644"/>
      <c r="AY35" s="645"/>
      <c r="AZ35" s="636">
        <v>1008055</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19125</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104807</v>
      </c>
      <c r="CS35" s="605"/>
      <c r="CT35" s="605"/>
      <c r="CU35" s="605"/>
      <c r="CV35" s="605"/>
      <c r="CW35" s="605"/>
      <c r="CX35" s="605"/>
      <c r="CY35" s="606"/>
      <c r="CZ35" s="589">
        <v>1</v>
      </c>
      <c r="DA35" s="607"/>
      <c r="DB35" s="607"/>
      <c r="DC35" s="608"/>
      <c r="DD35" s="592">
        <v>85420</v>
      </c>
      <c r="DE35" s="605"/>
      <c r="DF35" s="605"/>
      <c r="DG35" s="605"/>
      <c r="DH35" s="605"/>
      <c r="DI35" s="605"/>
      <c r="DJ35" s="605"/>
      <c r="DK35" s="606"/>
      <c r="DL35" s="592">
        <v>76383</v>
      </c>
      <c r="DM35" s="605"/>
      <c r="DN35" s="605"/>
      <c r="DO35" s="605"/>
      <c r="DP35" s="605"/>
      <c r="DQ35" s="605"/>
      <c r="DR35" s="605"/>
      <c r="DS35" s="605"/>
      <c r="DT35" s="605"/>
      <c r="DU35" s="605"/>
      <c r="DV35" s="606"/>
      <c r="DW35" s="609">
        <v>1.5</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10597758</v>
      </c>
      <c r="S36" s="627"/>
      <c r="T36" s="627"/>
      <c r="U36" s="627"/>
      <c r="V36" s="627"/>
      <c r="W36" s="627"/>
      <c r="X36" s="627"/>
      <c r="Y36" s="630"/>
      <c r="Z36" s="631">
        <v>100</v>
      </c>
      <c r="AA36" s="631"/>
      <c r="AB36" s="631"/>
      <c r="AC36" s="631"/>
      <c r="AD36" s="632">
        <v>4851683</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373124</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-25990</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1003679</v>
      </c>
      <c r="CS36" s="587"/>
      <c r="CT36" s="587"/>
      <c r="CU36" s="587"/>
      <c r="CV36" s="587"/>
      <c r="CW36" s="587"/>
      <c r="CX36" s="587"/>
      <c r="CY36" s="588"/>
      <c r="CZ36" s="589">
        <v>9.6</v>
      </c>
      <c r="DA36" s="607"/>
      <c r="DB36" s="607"/>
      <c r="DC36" s="608"/>
      <c r="DD36" s="592">
        <v>925522</v>
      </c>
      <c r="DE36" s="587"/>
      <c r="DF36" s="587"/>
      <c r="DG36" s="587"/>
      <c r="DH36" s="587"/>
      <c r="DI36" s="587"/>
      <c r="DJ36" s="587"/>
      <c r="DK36" s="588"/>
      <c r="DL36" s="592">
        <v>770486</v>
      </c>
      <c r="DM36" s="587"/>
      <c r="DN36" s="587"/>
      <c r="DO36" s="587"/>
      <c r="DP36" s="587"/>
      <c r="DQ36" s="587"/>
      <c r="DR36" s="587"/>
      <c r="DS36" s="587"/>
      <c r="DT36" s="587"/>
      <c r="DU36" s="587"/>
      <c r="DV36" s="588"/>
      <c r="DW36" s="609">
        <v>15</v>
      </c>
      <c r="DX36" s="610"/>
      <c r="DY36" s="610"/>
      <c r="DZ36" s="610"/>
      <c r="EA36" s="610"/>
      <c r="EB36" s="610"/>
      <c r="EC36" s="611"/>
    </row>
    <row r="37" spans="2:133" ht="11.25" customHeight="1">
      <c r="AQ37" s="612" t="s">
        <v>312</v>
      </c>
      <c r="AR37" s="613"/>
      <c r="AS37" s="613"/>
      <c r="AT37" s="613"/>
      <c r="AU37" s="613"/>
      <c r="AV37" s="613"/>
      <c r="AW37" s="613"/>
      <c r="AX37" s="613"/>
      <c r="AY37" s="614"/>
      <c r="AZ37" s="586">
        <v>9967</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2679</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417467</v>
      </c>
      <c r="CS37" s="605"/>
      <c r="CT37" s="605"/>
      <c r="CU37" s="605"/>
      <c r="CV37" s="605"/>
      <c r="CW37" s="605"/>
      <c r="CX37" s="605"/>
      <c r="CY37" s="606"/>
      <c r="CZ37" s="589">
        <v>4</v>
      </c>
      <c r="DA37" s="607"/>
      <c r="DB37" s="607"/>
      <c r="DC37" s="608"/>
      <c r="DD37" s="592">
        <v>417467</v>
      </c>
      <c r="DE37" s="605"/>
      <c r="DF37" s="605"/>
      <c r="DG37" s="605"/>
      <c r="DH37" s="605"/>
      <c r="DI37" s="605"/>
      <c r="DJ37" s="605"/>
      <c r="DK37" s="606"/>
      <c r="DL37" s="592">
        <v>369497</v>
      </c>
      <c r="DM37" s="605"/>
      <c r="DN37" s="605"/>
      <c r="DO37" s="605"/>
      <c r="DP37" s="605"/>
      <c r="DQ37" s="605"/>
      <c r="DR37" s="605"/>
      <c r="DS37" s="605"/>
      <c r="DT37" s="605"/>
      <c r="DU37" s="605"/>
      <c r="DV37" s="606"/>
      <c r="DW37" s="609">
        <v>7.2</v>
      </c>
      <c r="DX37" s="610"/>
      <c r="DY37" s="610"/>
      <c r="DZ37" s="610"/>
      <c r="EA37" s="610"/>
      <c r="EB37" s="610"/>
      <c r="EC37" s="611"/>
    </row>
    <row r="38" spans="2:133" ht="11.25" customHeight="1">
      <c r="AQ38" s="612" t="s">
        <v>315</v>
      </c>
      <c r="AR38" s="613"/>
      <c r="AS38" s="613"/>
      <c r="AT38" s="613"/>
      <c r="AU38" s="613"/>
      <c r="AV38" s="613"/>
      <c r="AW38" s="613"/>
      <c r="AX38" s="613"/>
      <c r="AY38" s="614"/>
      <c r="AZ38" s="586" t="s">
        <v>316</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4807</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624964</v>
      </c>
      <c r="CS38" s="587"/>
      <c r="CT38" s="587"/>
      <c r="CU38" s="587"/>
      <c r="CV38" s="587"/>
      <c r="CW38" s="587"/>
      <c r="CX38" s="587"/>
      <c r="CY38" s="588"/>
      <c r="CZ38" s="589">
        <v>6</v>
      </c>
      <c r="DA38" s="607"/>
      <c r="DB38" s="607"/>
      <c r="DC38" s="608"/>
      <c r="DD38" s="592">
        <v>537724</v>
      </c>
      <c r="DE38" s="587"/>
      <c r="DF38" s="587"/>
      <c r="DG38" s="587"/>
      <c r="DH38" s="587"/>
      <c r="DI38" s="587"/>
      <c r="DJ38" s="587"/>
      <c r="DK38" s="588"/>
      <c r="DL38" s="592">
        <v>438507</v>
      </c>
      <c r="DM38" s="587"/>
      <c r="DN38" s="587"/>
      <c r="DO38" s="587"/>
      <c r="DP38" s="587"/>
      <c r="DQ38" s="587"/>
      <c r="DR38" s="587"/>
      <c r="DS38" s="587"/>
      <c r="DT38" s="587"/>
      <c r="DU38" s="587"/>
      <c r="DV38" s="588"/>
      <c r="DW38" s="609">
        <v>8.5</v>
      </c>
      <c r="DX38" s="610"/>
      <c r="DY38" s="610"/>
      <c r="DZ38" s="610"/>
      <c r="EA38" s="610"/>
      <c r="EB38" s="610"/>
      <c r="EC38" s="611"/>
    </row>
    <row r="39" spans="2:133" ht="11.25" customHeight="1">
      <c r="AQ39" s="612" t="s">
        <v>319</v>
      </c>
      <c r="AR39" s="613"/>
      <c r="AS39" s="613"/>
      <c r="AT39" s="613"/>
      <c r="AU39" s="613"/>
      <c r="AV39" s="613"/>
      <c r="AW39" s="613"/>
      <c r="AX39" s="613"/>
      <c r="AY39" s="614"/>
      <c r="AZ39" s="586" t="s">
        <v>316</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88</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528284</v>
      </c>
      <c r="CS39" s="605"/>
      <c r="CT39" s="605"/>
      <c r="CU39" s="605"/>
      <c r="CV39" s="605"/>
      <c r="CW39" s="605"/>
      <c r="CX39" s="605"/>
      <c r="CY39" s="606"/>
      <c r="CZ39" s="589">
        <v>5.0999999999999996</v>
      </c>
      <c r="DA39" s="607"/>
      <c r="DB39" s="607"/>
      <c r="DC39" s="608"/>
      <c r="DD39" s="592">
        <v>522255</v>
      </c>
      <c r="DE39" s="605"/>
      <c r="DF39" s="605"/>
      <c r="DG39" s="605"/>
      <c r="DH39" s="605"/>
      <c r="DI39" s="605"/>
      <c r="DJ39" s="605"/>
      <c r="DK39" s="606"/>
      <c r="DL39" s="592" t="s">
        <v>316</v>
      </c>
      <c r="DM39" s="605"/>
      <c r="DN39" s="605"/>
      <c r="DO39" s="605"/>
      <c r="DP39" s="605"/>
      <c r="DQ39" s="605"/>
      <c r="DR39" s="605"/>
      <c r="DS39" s="605"/>
      <c r="DT39" s="605"/>
      <c r="DU39" s="605"/>
      <c r="DV39" s="606"/>
      <c r="DW39" s="609" t="s">
        <v>316</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139198</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119</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86838</v>
      </c>
      <c r="CS40" s="587"/>
      <c r="CT40" s="587"/>
      <c r="CU40" s="587"/>
      <c r="CV40" s="587"/>
      <c r="CW40" s="587"/>
      <c r="CX40" s="587"/>
      <c r="CY40" s="588"/>
      <c r="CZ40" s="589">
        <v>0.8</v>
      </c>
      <c r="DA40" s="607"/>
      <c r="DB40" s="607"/>
      <c r="DC40" s="608"/>
      <c r="DD40" s="592">
        <v>86588</v>
      </c>
      <c r="DE40" s="587"/>
      <c r="DF40" s="587"/>
      <c r="DG40" s="587"/>
      <c r="DH40" s="587"/>
      <c r="DI40" s="587"/>
      <c r="DJ40" s="587"/>
      <c r="DK40" s="588"/>
      <c r="DL40" s="592" t="s">
        <v>316</v>
      </c>
      <c r="DM40" s="587"/>
      <c r="DN40" s="587"/>
      <c r="DO40" s="587"/>
      <c r="DP40" s="587"/>
      <c r="DQ40" s="587"/>
      <c r="DR40" s="587"/>
      <c r="DS40" s="587"/>
      <c r="DT40" s="587"/>
      <c r="DU40" s="587"/>
      <c r="DV40" s="588"/>
      <c r="DW40" s="609" t="s">
        <v>316</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485766</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256</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3494708</v>
      </c>
      <c r="CS42" s="587"/>
      <c r="CT42" s="587"/>
      <c r="CU42" s="587"/>
      <c r="CV42" s="587"/>
      <c r="CW42" s="587"/>
      <c r="CX42" s="587"/>
      <c r="CY42" s="588"/>
      <c r="CZ42" s="589">
        <v>33.6</v>
      </c>
      <c r="DA42" s="590"/>
      <c r="DB42" s="590"/>
      <c r="DC42" s="591"/>
      <c r="DD42" s="592">
        <v>510675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46564</v>
      </c>
      <c r="CS43" s="605"/>
      <c r="CT43" s="605"/>
      <c r="CU43" s="605"/>
      <c r="CV43" s="605"/>
      <c r="CW43" s="605"/>
      <c r="CX43" s="605"/>
      <c r="CY43" s="606"/>
      <c r="CZ43" s="589">
        <v>0.4</v>
      </c>
      <c r="DA43" s="607"/>
      <c r="DB43" s="607"/>
      <c r="DC43" s="608"/>
      <c r="DD43" s="592" t="s">
        <v>316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286</v>
      </c>
      <c r="CE44" s="600"/>
      <c r="CF44" s="583" t="s">
        <v>335</v>
      </c>
      <c r="CG44" s="584"/>
      <c r="CH44" s="584"/>
      <c r="CI44" s="584"/>
      <c r="CJ44" s="584"/>
      <c r="CK44" s="584"/>
      <c r="CL44" s="584"/>
      <c r="CM44" s="584"/>
      <c r="CN44" s="584"/>
      <c r="CO44" s="584"/>
      <c r="CP44" s="584"/>
      <c r="CQ44" s="585"/>
      <c r="CR44" s="586">
        <v>3484407</v>
      </c>
      <c r="CS44" s="587"/>
      <c r="CT44" s="587"/>
      <c r="CU44" s="587"/>
      <c r="CV44" s="587"/>
      <c r="CW44" s="587"/>
      <c r="CX44" s="587"/>
      <c r="CY44" s="588"/>
      <c r="CZ44" s="589">
        <v>33.5</v>
      </c>
      <c r="DA44" s="590"/>
      <c r="DB44" s="590"/>
      <c r="DC44" s="591"/>
      <c r="DD44" s="592">
        <v>505274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2508281</v>
      </c>
      <c r="CS45" s="605"/>
      <c r="CT45" s="605"/>
      <c r="CU45" s="605"/>
      <c r="CV45" s="605"/>
      <c r="CW45" s="605"/>
      <c r="CX45" s="605"/>
      <c r="CY45" s="606"/>
      <c r="CZ45" s="589">
        <v>24.1</v>
      </c>
      <c r="DA45" s="607"/>
      <c r="DB45" s="607"/>
      <c r="DC45" s="608"/>
      <c r="DD45" s="592">
        <v>5950</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936886</v>
      </c>
      <c r="CS46" s="587"/>
      <c r="CT46" s="587"/>
      <c r="CU46" s="587"/>
      <c r="CV46" s="587"/>
      <c r="CW46" s="587"/>
      <c r="CX46" s="587"/>
      <c r="CY46" s="588"/>
      <c r="CZ46" s="589">
        <v>9</v>
      </c>
      <c r="DA46" s="590"/>
      <c r="DB46" s="590"/>
      <c r="DC46" s="591"/>
      <c r="DD46" s="592">
        <v>484484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10301</v>
      </c>
      <c r="CS47" s="605"/>
      <c r="CT47" s="605"/>
      <c r="CU47" s="605"/>
      <c r="CV47" s="605"/>
      <c r="CW47" s="605"/>
      <c r="CX47" s="605"/>
      <c r="CY47" s="606"/>
      <c r="CZ47" s="589">
        <v>0.1</v>
      </c>
      <c r="DA47" s="607"/>
      <c r="DB47" s="607"/>
      <c r="DC47" s="608"/>
      <c r="DD47" s="592">
        <v>5401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316</v>
      </c>
      <c r="CS48" s="587"/>
      <c r="CT48" s="587"/>
      <c r="CU48" s="587"/>
      <c r="CV48" s="587"/>
      <c r="CW48" s="587"/>
      <c r="CX48" s="587"/>
      <c r="CY48" s="588"/>
      <c r="CZ48" s="589" t="s">
        <v>316</v>
      </c>
      <c r="DA48" s="590"/>
      <c r="DB48" s="590"/>
      <c r="DC48" s="591"/>
      <c r="DD48" s="592" t="s">
        <v>316</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10401074</v>
      </c>
      <c r="CS49" s="571"/>
      <c r="CT49" s="571"/>
      <c r="CU49" s="571"/>
      <c r="CV49" s="571"/>
      <c r="CW49" s="571"/>
      <c r="CX49" s="571"/>
      <c r="CY49" s="572"/>
      <c r="CZ49" s="573">
        <v>100</v>
      </c>
      <c r="DA49" s="574"/>
      <c r="DB49" s="574"/>
      <c r="DC49" s="575"/>
      <c r="DD49" s="576">
        <v>6111578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90" zoomScaleNormal="9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342</v>
      </c>
      <c r="DK2" s="1108"/>
      <c r="DL2" s="1108"/>
      <c r="DM2" s="1108"/>
      <c r="DN2" s="1108"/>
      <c r="DO2" s="1109"/>
      <c r="DP2" s="200"/>
      <c r="DQ2" s="1107" t="s">
        <v>343</v>
      </c>
      <c r="DR2" s="1108"/>
      <c r="DS2" s="1108"/>
      <c r="DT2" s="1108"/>
      <c r="DU2" s="1108"/>
      <c r="DV2" s="1108"/>
      <c r="DW2" s="1108"/>
      <c r="DX2" s="1108"/>
      <c r="DY2" s="1108"/>
      <c r="DZ2" s="110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0" t="s">
        <v>344</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2" t="s">
        <v>346</v>
      </c>
      <c r="B5" s="993"/>
      <c r="C5" s="993"/>
      <c r="D5" s="993"/>
      <c r="E5" s="993"/>
      <c r="F5" s="993"/>
      <c r="G5" s="993"/>
      <c r="H5" s="993"/>
      <c r="I5" s="993"/>
      <c r="J5" s="993"/>
      <c r="K5" s="993"/>
      <c r="L5" s="993"/>
      <c r="M5" s="993"/>
      <c r="N5" s="993"/>
      <c r="O5" s="993"/>
      <c r="P5" s="994"/>
      <c r="Q5" s="998" t="s">
        <v>347</v>
      </c>
      <c r="R5" s="999"/>
      <c r="S5" s="999"/>
      <c r="T5" s="999"/>
      <c r="U5" s="1000"/>
      <c r="V5" s="998" t="s">
        <v>348</v>
      </c>
      <c r="W5" s="999"/>
      <c r="X5" s="999"/>
      <c r="Y5" s="999"/>
      <c r="Z5" s="1000"/>
      <c r="AA5" s="998" t="s">
        <v>349</v>
      </c>
      <c r="AB5" s="999"/>
      <c r="AC5" s="999"/>
      <c r="AD5" s="999"/>
      <c r="AE5" s="999"/>
      <c r="AF5" s="1110" t="s">
        <v>350</v>
      </c>
      <c r="AG5" s="999"/>
      <c r="AH5" s="999"/>
      <c r="AI5" s="999"/>
      <c r="AJ5" s="1014"/>
      <c r="AK5" s="999" t="s">
        <v>351</v>
      </c>
      <c r="AL5" s="999"/>
      <c r="AM5" s="999"/>
      <c r="AN5" s="999"/>
      <c r="AO5" s="1000"/>
      <c r="AP5" s="998" t="s">
        <v>352</v>
      </c>
      <c r="AQ5" s="999"/>
      <c r="AR5" s="999"/>
      <c r="AS5" s="999"/>
      <c r="AT5" s="1000"/>
      <c r="AU5" s="998" t="s">
        <v>353</v>
      </c>
      <c r="AV5" s="999"/>
      <c r="AW5" s="999"/>
      <c r="AX5" s="999"/>
      <c r="AY5" s="1014"/>
      <c r="AZ5" s="207"/>
      <c r="BA5" s="207"/>
      <c r="BB5" s="207"/>
      <c r="BC5" s="207"/>
      <c r="BD5" s="207"/>
      <c r="BE5" s="208"/>
      <c r="BF5" s="208"/>
      <c r="BG5" s="208"/>
      <c r="BH5" s="208"/>
      <c r="BI5" s="208"/>
      <c r="BJ5" s="208"/>
      <c r="BK5" s="208"/>
      <c r="BL5" s="208"/>
      <c r="BM5" s="208"/>
      <c r="BN5" s="208"/>
      <c r="BO5" s="208"/>
      <c r="BP5" s="208"/>
      <c r="BQ5" s="992" t="s">
        <v>354</v>
      </c>
      <c r="BR5" s="993"/>
      <c r="BS5" s="993"/>
      <c r="BT5" s="993"/>
      <c r="BU5" s="993"/>
      <c r="BV5" s="993"/>
      <c r="BW5" s="993"/>
      <c r="BX5" s="993"/>
      <c r="BY5" s="993"/>
      <c r="BZ5" s="993"/>
      <c r="CA5" s="993"/>
      <c r="CB5" s="993"/>
      <c r="CC5" s="993"/>
      <c r="CD5" s="993"/>
      <c r="CE5" s="993"/>
      <c r="CF5" s="993"/>
      <c r="CG5" s="994"/>
      <c r="CH5" s="998" t="s">
        <v>355</v>
      </c>
      <c r="CI5" s="999"/>
      <c r="CJ5" s="999"/>
      <c r="CK5" s="999"/>
      <c r="CL5" s="1000"/>
      <c r="CM5" s="998" t="s">
        <v>356</v>
      </c>
      <c r="CN5" s="999"/>
      <c r="CO5" s="999"/>
      <c r="CP5" s="999"/>
      <c r="CQ5" s="1000"/>
      <c r="CR5" s="998" t="s">
        <v>357</v>
      </c>
      <c r="CS5" s="999"/>
      <c r="CT5" s="999"/>
      <c r="CU5" s="999"/>
      <c r="CV5" s="1000"/>
      <c r="CW5" s="998" t="s">
        <v>358</v>
      </c>
      <c r="CX5" s="999"/>
      <c r="CY5" s="999"/>
      <c r="CZ5" s="999"/>
      <c r="DA5" s="1000"/>
      <c r="DB5" s="998" t="s">
        <v>359</v>
      </c>
      <c r="DC5" s="999"/>
      <c r="DD5" s="999"/>
      <c r="DE5" s="999"/>
      <c r="DF5" s="1000"/>
      <c r="DG5" s="1095" t="s">
        <v>360</v>
      </c>
      <c r="DH5" s="1096"/>
      <c r="DI5" s="1096"/>
      <c r="DJ5" s="1096"/>
      <c r="DK5" s="1097"/>
      <c r="DL5" s="1095" t="s">
        <v>361</v>
      </c>
      <c r="DM5" s="1096"/>
      <c r="DN5" s="1096"/>
      <c r="DO5" s="1096"/>
      <c r="DP5" s="1097"/>
      <c r="DQ5" s="998" t="s">
        <v>362</v>
      </c>
      <c r="DR5" s="999"/>
      <c r="DS5" s="999"/>
      <c r="DT5" s="999"/>
      <c r="DU5" s="1000"/>
      <c r="DV5" s="998" t="s">
        <v>353</v>
      </c>
      <c r="DW5" s="999"/>
      <c r="DX5" s="999"/>
      <c r="DY5" s="999"/>
      <c r="DZ5" s="1014"/>
      <c r="EA5" s="205"/>
    </row>
    <row r="6" spans="1:131" s="206" customFormat="1" ht="26.25" customHeight="1" thickBot="1">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11"/>
      <c r="AG6" s="1002"/>
      <c r="AH6" s="1002"/>
      <c r="AI6" s="1002"/>
      <c r="AJ6" s="1015"/>
      <c r="AK6" s="1002"/>
      <c r="AL6" s="1002"/>
      <c r="AM6" s="1002"/>
      <c r="AN6" s="1002"/>
      <c r="AO6" s="1003"/>
      <c r="AP6" s="1001"/>
      <c r="AQ6" s="1002"/>
      <c r="AR6" s="1002"/>
      <c r="AS6" s="1002"/>
      <c r="AT6" s="1003"/>
      <c r="AU6" s="1001"/>
      <c r="AV6" s="1002"/>
      <c r="AW6" s="1002"/>
      <c r="AX6" s="1002"/>
      <c r="AY6" s="1015"/>
      <c r="AZ6" s="203"/>
      <c r="BA6" s="203"/>
      <c r="BB6" s="203"/>
      <c r="BC6" s="203"/>
      <c r="BD6" s="203"/>
      <c r="BE6" s="204"/>
      <c r="BF6" s="204"/>
      <c r="BG6" s="204"/>
      <c r="BH6" s="204"/>
      <c r="BI6" s="204"/>
      <c r="BJ6" s="204"/>
      <c r="BK6" s="204"/>
      <c r="BL6" s="204"/>
      <c r="BM6" s="204"/>
      <c r="BN6" s="204"/>
      <c r="BO6" s="204"/>
      <c r="BP6" s="20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98"/>
      <c r="DH6" s="1099"/>
      <c r="DI6" s="1099"/>
      <c r="DJ6" s="1099"/>
      <c r="DK6" s="1100"/>
      <c r="DL6" s="1098"/>
      <c r="DM6" s="1099"/>
      <c r="DN6" s="1099"/>
      <c r="DO6" s="1099"/>
      <c r="DP6" s="1100"/>
      <c r="DQ6" s="1001"/>
      <c r="DR6" s="1002"/>
      <c r="DS6" s="1002"/>
      <c r="DT6" s="1002"/>
      <c r="DU6" s="1003"/>
      <c r="DV6" s="1001"/>
      <c r="DW6" s="1002"/>
      <c r="DX6" s="1002"/>
      <c r="DY6" s="1002"/>
      <c r="DZ6" s="1015"/>
      <c r="EA6" s="205"/>
    </row>
    <row r="7" spans="1:131" s="206" customFormat="1" ht="26.25" customHeight="1" thickTop="1">
      <c r="A7" s="209">
        <v>1</v>
      </c>
      <c r="B7" s="1047" t="s">
        <v>363</v>
      </c>
      <c r="C7" s="1048"/>
      <c r="D7" s="1048"/>
      <c r="E7" s="1048"/>
      <c r="F7" s="1048"/>
      <c r="G7" s="1048"/>
      <c r="H7" s="1048"/>
      <c r="I7" s="1048"/>
      <c r="J7" s="1048"/>
      <c r="K7" s="1048"/>
      <c r="L7" s="1048"/>
      <c r="M7" s="1048"/>
      <c r="N7" s="1048"/>
      <c r="O7" s="1048"/>
      <c r="P7" s="1049"/>
      <c r="Q7" s="1101">
        <v>10662</v>
      </c>
      <c r="R7" s="1102"/>
      <c r="S7" s="1102"/>
      <c r="T7" s="1102"/>
      <c r="U7" s="1102"/>
      <c r="V7" s="1102">
        <v>10465</v>
      </c>
      <c r="W7" s="1102"/>
      <c r="X7" s="1102"/>
      <c r="Y7" s="1102"/>
      <c r="Z7" s="1102"/>
      <c r="AA7" s="1102">
        <v>197</v>
      </c>
      <c r="AB7" s="1102"/>
      <c r="AC7" s="1102"/>
      <c r="AD7" s="1102"/>
      <c r="AE7" s="1103"/>
      <c r="AF7" s="1104">
        <v>144</v>
      </c>
      <c r="AG7" s="1105"/>
      <c r="AH7" s="1105"/>
      <c r="AI7" s="1105"/>
      <c r="AJ7" s="1106"/>
      <c r="AK7" s="1088" t="s">
        <v>526</v>
      </c>
      <c r="AL7" s="1089"/>
      <c r="AM7" s="1089"/>
      <c r="AN7" s="1089"/>
      <c r="AO7" s="1089"/>
      <c r="AP7" s="1089">
        <v>12814</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t="s">
        <v>540</v>
      </c>
      <c r="BS7" s="1092" t="s">
        <v>541</v>
      </c>
      <c r="BT7" s="1093"/>
      <c r="BU7" s="1093"/>
      <c r="BV7" s="1093"/>
      <c r="BW7" s="1093"/>
      <c r="BX7" s="1093"/>
      <c r="BY7" s="1093"/>
      <c r="BZ7" s="1093"/>
      <c r="CA7" s="1093"/>
      <c r="CB7" s="1093"/>
      <c r="CC7" s="1093"/>
      <c r="CD7" s="1093"/>
      <c r="CE7" s="1093"/>
      <c r="CF7" s="1093"/>
      <c r="CG7" s="1094"/>
      <c r="CH7" s="1085">
        <v>0</v>
      </c>
      <c r="CI7" s="1086"/>
      <c r="CJ7" s="1086"/>
      <c r="CK7" s="1086"/>
      <c r="CL7" s="1087"/>
      <c r="CM7" s="1085">
        <v>5</v>
      </c>
      <c r="CN7" s="1086"/>
      <c r="CO7" s="1086"/>
      <c r="CP7" s="1086"/>
      <c r="CQ7" s="1087"/>
      <c r="CR7" s="1085">
        <v>5</v>
      </c>
      <c r="CS7" s="1086"/>
      <c r="CT7" s="1086"/>
      <c r="CU7" s="1086"/>
      <c r="CV7" s="1087"/>
      <c r="CW7" s="1085" t="s">
        <v>527</v>
      </c>
      <c r="CX7" s="1086"/>
      <c r="CY7" s="1086"/>
      <c r="CZ7" s="1086"/>
      <c r="DA7" s="1087"/>
      <c r="DB7" s="1085" t="s">
        <v>527</v>
      </c>
      <c r="DC7" s="1086"/>
      <c r="DD7" s="1086"/>
      <c r="DE7" s="1086"/>
      <c r="DF7" s="1087"/>
      <c r="DG7" s="1085" t="s">
        <v>527</v>
      </c>
      <c r="DH7" s="1086"/>
      <c r="DI7" s="1086"/>
      <c r="DJ7" s="1086"/>
      <c r="DK7" s="1087"/>
      <c r="DL7" s="1085" t="s">
        <v>527</v>
      </c>
      <c r="DM7" s="1086"/>
      <c r="DN7" s="1086"/>
      <c r="DO7" s="1086"/>
      <c r="DP7" s="1087"/>
      <c r="DQ7" s="1085" t="s">
        <v>527</v>
      </c>
      <c r="DR7" s="1086"/>
      <c r="DS7" s="1086"/>
      <c r="DT7" s="1086"/>
      <c r="DU7" s="1087"/>
      <c r="DV7" s="1112"/>
      <c r="DW7" s="1113"/>
      <c r="DX7" s="1113"/>
      <c r="DY7" s="1113"/>
      <c r="DZ7" s="1114"/>
      <c r="EA7" s="205"/>
    </row>
    <row r="8" spans="1:131" s="206" customFormat="1" ht="26.25" customHeight="1">
      <c r="A8" s="212">
        <v>2</v>
      </c>
      <c r="B8" s="1028"/>
      <c r="C8" s="1029"/>
      <c r="D8" s="1029"/>
      <c r="E8" s="1029"/>
      <c r="F8" s="1029"/>
      <c r="G8" s="1029"/>
      <c r="H8" s="1029"/>
      <c r="I8" s="1029"/>
      <c r="J8" s="1029"/>
      <c r="K8" s="1029"/>
      <c r="L8" s="1029"/>
      <c r="M8" s="1029"/>
      <c r="N8" s="1029"/>
      <c r="O8" s="1029"/>
      <c r="P8" s="1030"/>
      <c r="Q8" s="1040"/>
      <c r="R8" s="1041"/>
      <c r="S8" s="1041"/>
      <c r="T8" s="1041"/>
      <c r="U8" s="1041"/>
      <c r="V8" s="1041"/>
      <c r="W8" s="1041"/>
      <c r="X8" s="1041"/>
      <c r="Y8" s="1041"/>
      <c r="Z8" s="1041"/>
      <c r="AA8" s="1041"/>
      <c r="AB8" s="1041"/>
      <c r="AC8" s="1041"/>
      <c r="AD8" s="1041"/>
      <c r="AE8" s="1042"/>
      <c r="AF8" s="1034"/>
      <c r="AG8" s="1035"/>
      <c r="AH8" s="1035"/>
      <c r="AI8" s="1035"/>
      <c r="AJ8" s="1036"/>
      <c r="AK8" s="1083"/>
      <c r="AL8" s="1084"/>
      <c r="AM8" s="1084"/>
      <c r="AN8" s="1084"/>
      <c r="AO8" s="1084"/>
      <c r="AP8" s="1084"/>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11"/>
      <c r="BT8" s="1012"/>
      <c r="BU8" s="1012"/>
      <c r="BV8" s="1012"/>
      <c r="BW8" s="1012"/>
      <c r="BX8" s="1012"/>
      <c r="BY8" s="1012"/>
      <c r="BZ8" s="1012"/>
      <c r="CA8" s="1012"/>
      <c r="CB8" s="1012"/>
      <c r="CC8" s="1012"/>
      <c r="CD8" s="1012"/>
      <c r="CE8" s="1012"/>
      <c r="CF8" s="1012"/>
      <c r="CG8" s="1013"/>
      <c r="CH8" s="986"/>
      <c r="CI8" s="987"/>
      <c r="CJ8" s="987"/>
      <c r="CK8" s="987"/>
      <c r="CL8" s="988"/>
      <c r="CM8" s="986"/>
      <c r="CN8" s="987"/>
      <c r="CO8" s="987"/>
      <c r="CP8" s="987"/>
      <c r="CQ8" s="988"/>
      <c r="CR8" s="986"/>
      <c r="CS8" s="987"/>
      <c r="CT8" s="987"/>
      <c r="CU8" s="987"/>
      <c r="CV8" s="988"/>
      <c r="CW8" s="986"/>
      <c r="CX8" s="987"/>
      <c r="CY8" s="987"/>
      <c r="CZ8" s="987"/>
      <c r="DA8" s="988"/>
      <c r="DB8" s="986"/>
      <c r="DC8" s="987"/>
      <c r="DD8" s="987"/>
      <c r="DE8" s="987"/>
      <c r="DF8" s="988"/>
      <c r="DG8" s="986"/>
      <c r="DH8" s="987"/>
      <c r="DI8" s="987"/>
      <c r="DJ8" s="987"/>
      <c r="DK8" s="988"/>
      <c r="DL8" s="986"/>
      <c r="DM8" s="987"/>
      <c r="DN8" s="987"/>
      <c r="DO8" s="987"/>
      <c r="DP8" s="988"/>
      <c r="DQ8" s="986"/>
      <c r="DR8" s="987"/>
      <c r="DS8" s="987"/>
      <c r="DT8" s="987"/>
      <c r="DU8" s="988"/>
      <c r="DV8" s="989"/>
      <c r="DW8" s="990"/>
      <c r="DX8" s="990"/>
      <c r="DY8" s="990"/>
      <c r="DZ8" s="991"/>
      <c r="EA8" s="205"/>
    </row>
    <row r="9" spans="1:131" s="206" customFormat="1" ht="26.25" customHeight="1">
      <c r="A9" s="212">
        <v>3</v>
      </c>
      <c r="B9" s="1028"/>
      <c r="C9" s="1029"/>
      <c r="D9" s="1029"/>
      <c r="E9" s="1029"/>
      <c r="F9" s="1029"/>
      <c r="G9" s="1029"/>
      <c r="H9" s="1029"/>
      <c r="I9" s="1029"/>
      <c r="J9" s="1029"/>
      <c r="K9" s="1029"/>
      <c r="L9" s="1029"/>
      <c r="M9" s="1029"/>
      <c r="N9" s="1029"/>
      <c r="O9" s="1029"/>
      <c r="P9" s="1030"/>
      <c r="Q9" s="1040"/>
      <c r="R9" s="1041"/>
      <c r="S9" s="1041"/>
      <c r="T9" s="1041"/>
      <c r="U9" s="1041"/>
      <c r="V9" s="1041"/>
      <c r="W9" s="1041"/>
      <c r="X9" s="1041"/>
      <c r="Y9" s="1041"/>
      <c r="Z9" s="1041"/>
      <c r="AA9" s="1041"/>
      <c r="AB9" s="1041"/>
      <c r="AC9" s="1041"/>
      <c r="AD9" s="1041"/>
      <c r="AE9" s="1042"/>
      <c r="AF9" s="1034"/>
      <c r="AG9" s="1035"/>
      <c r="AH9" s="1035"/>
      <c r="AI9" s="1035"/>
      <c r="AJ9" s="1036"/>
      <c r="AK9" s="1083"/>
      <c r="AL9" s="1084"/>
      <c r="AM9" s="1084"/>
      <c r="AN9" s="1084"/>
      <c r="AO9" s="1084"/>
      <c r="AP9" s="1084"/>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1"/>
      <c r="BT9" s="1012"/>
      <c r="BU9" s="1012"/>
      <c r="BV9" s="1012"/>
      <c r="BW9" s="1012"/>
      <c r="BX9" s="1012"/>
      <c r="BY9" s="1012"/>
      <c r="BZ9" s="1012"/>
      <c r="CA9" s="1012"/>
      <c r="CB9" s="1012"/>
      <c r="CC9" s="1012"/>
      <c r="CD9" s="1012"/>
      <c r="CE9" s="1012"/>
      <c r="CF9" s="1012"/>
      <c r="CG9" s="1013"/>
      <c r="CH9" s="986"/>
      <c r="CI9" s="987"/>
      <c r="CJ9" s="987"/>
      <c r="CK9" s="987"/>
      <c r="CL9" s="988"/>
      <c r="CM9" s="986"/>
      <c r="CN9" s="987"/>
      <c r="CO9" s="987"/>
      <c r="CP9" s="987"/>
      <c r="CQ9" s="988"/>
      <c r="CR9" s="986"/>
      <c r="CS9" s="987"/>
      <c r="CT9" s="987"/>
      <c r="CU9" s="987"/>
      <c r="CV9" s="988"/>
      <c r="CW9" s="986"/>
      <c r="CX9" s="987"/>
      <c r="CY9" s="987"/>
      <c r="CZ9" s="987"/>
      <c r="DA9" s="988"/>
      <c r="DB9" s="986"/>
      <c r="DC9" s="987"/>
      <c r="DD9" s="987"/>
      <c r="DE9" s="987"/>
      <c r="DF9" s="988"/>
      <c r="DG9" s="986"/>
      <c r="DH9" s="987"/>
      <c r="DI9" s="987"/>
      <c r="DJ9" s="987"/>
      <c r="DK9" s="988"/>
      <c r="DL9" s="986"/>
      <c r="DM9" s="987"/>
      <c r="DN9" s="987"/>
      <c r="DO9" s="987"/>
      <c r="DP9" s="988"/>
      <c r="DQ9" s="986"/>
      <c r="DR9" s="987"/>
      <c r="DS9" s="987"/>
      <c r="DT9" s="987"/>
      <c r="DU9" s="988"/>
      <c r="DV9" s="989"/>
      <c r="DW9" s="990"/>
      <c r="DX9" s="990"/>
      <c r="DY9" s="990"/>
      <c r="DZ9" s="991"/>
      <c r="EA9" s="205"/>
    </row>
    <row r="10" spans="1:131" s="206" customFormat="1" ht="26.25" customHeight="1">
      <c r="A10" s="212">
        <v>4</v>
      </c>
      <c r="B10" s="1028"/>
      <c r="C10" s="1029"/>
      <c r="D10" s="1029"/>
      <c r="E10" s="1029"/>
      <c r="F10" s="1029"/>
      <c r="G10" s="1029"/>
      <c r="H10" s="1029"/>
      <c r="I10" s="1029"/>
      <c r="J10" s="1029"/>
      <c r="K10" s="1029"/>
      <c r="L10" s="1029"/>
      <c r="M10" s="1029"/>
      <c r="N10" s="1029"/>
      <c r="O10" s="1029"/>
      <c r="P10" s="1030"/>
      <c r="Q10" s="1040"/>
      <c r="R10" s="1041"/>
      <c r="S10" s="1041"/>
      <c r="T10" s="1041"/>
      <c r="U10" s="1041"/>
      <c r="V10" s="1041"/>
      <c r="W10" s="1041"/>
      <c r="X10" s="1041"/>
      <c r="Y10" s="1041"/>
      <c r="Z10" s="1041"/>
      <c r="AA10" s="1041"/>
      <c r="AB10" s="1041"/>
      <c r="AC10" s="1041"/>
      <c r="AD10" s="1041"/>
      <c r="AE10" s="1042"/>
      <c r="AF10" s="1034"/>
      <c r="AG10" s="1035"/>
      <c r="AH10" s="1035"/>
      <c r="AI10" s="1035"/>
      <c r="AJ10" s="1036"/>
      <c r="AK10" s="1083"/>
      <c r="AL10" s="1084"/>
      <c r="AM10" s="1084"/>
      <c r="AN10" s="1084"/>
      <c r="AO10" s="1084"/>
      <c r="AP10" s="1084"/>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11"/>
      <c r="BT10" s="1012"/>
      <c r="BU10" s="1012"/>
      <c r="BV10" s="1012"/>
      <c r="BW10" s="1012"/>
      <c r="BX10" s="1012"/>
      <c r="BY10" s="1012"/>
      <c r="BZ10" s="1012"/>
      <c r="CA10" s="1012"/>
      <c r="CB10" s="1012"/>
      <c r="CC10" s="1012"/>
      <c r="CD10" s="1012"/>
      <c r="CE10" s="1012"/>
      <c r="CF10" s="1012"/>
      <c r="CG10" s="1013"/>
      <c r="CH10" s="986"/>
      <c r="CI10" s="987"/>
      <c r="CJ10" s="987"/>
      <c r="CK10" s="987"/>
      <c r="CL10" s="988"/>
      <c r="CM10" s="986"/>
      <c r="CN10" s="987"/>
      <c r="CO10" s="987"/>
      <c r="CP10" s="987"/>
      <c r="CQ10" s="988"/>
      <c r="CR10" s="986"/>
      <c r="CS10" s="987"/>
      <c r="CT10" s="987"/>
      <c r="CU10" s="987"/>
      <c r="CV10" s="988"/>
      <c r="CW10" s="986"/>
      <c r="CX10" s="987"/>
      <c r="CY10" s="987"/>
      <c r="CZ10" s="987"/>
      <c r="DA10" s="988"/>
      <c r="DB10" s="986"/>
      <c r="DC10" s="987"/>
      <c r="DD10" s="987"/>
      <c r="DE10" s="987"/>
      <c r="DF10" s="988"/>
      <c r="DG10" s="986"/>
      <c r="DH10" s="987"/>
      <c r="DI10" s="987"/>
      <c r="DJ10" s="987"/>
      <c r="DK10" s="988"/>
      <c r="DL10" s="986"/>
      <c r="DM10" s="987"/>
      <c r="DN10" s="987"/>
      <c r="DO10" s="987"/>
      <c r="DP10" s="988"/>
      <c r="DQ10" s="986"/>
      <c r="DR10" s="987"/>
      <c r="DS10" s="987"/>
      <c r="DT10" s="987"/>
      <c r="DU10" s="988"/>
      <c r="DV10" s="989"/>
      <c r="DW10" s="990"/>
      <c r="DX10" s="990"/>
      <c r="DY10" s="990"/>
      <c r="DZ10" s="991"/>
      <c r="EA10" s="205"/>
    </row>
    <row r="11" spans="1:131" s="206" customFormat="1" ht="26.25" customHeight="1">
      <c r="A11" s="212">
        <v>5</v>
      </c>
      <c r="B11" s="1028"/>
      <c r="C11" s="1029"/>
      <c r="D11" s="1029"/>
      <c r="E11" s="1029"/>
      <c r="F11" s="1029"/>
      <c r="G11" s="1029"/>
      <c r="H11" s="1029"/>
      <c r="I11" s="1029"/>
      <c r="J11" s="1029"/>
      <c r="K11" s="1029"/>
      <c r="L11" s="1029"/>
      <c r="M11" s="1029"/>
      <c r="N11" s="1029"/>
      <c r="O11" s="1029"/>
      <c r="P11" s="1030"/>
      <c r="Q11" s="1040"/>
      <c r="R11" s="1041"/>
      <c r="S11" s="1041"/>
      <c r="T11" s="1041"/>
      <c r="U11" s="1041"/>
      <c r="V11" s="1041"/>
      <c r="W11" s="1041"/>
      <c r="X11" s="1041"/>
      <c r="Y11" s="1041"/>
      <c r="Z11" s="1041"/>
      <c r="AA11" s="1041"/>
      <c r="AB11" s="1041"/>
      <c r="AC11" s="1041"/>
      <c r="AD11" s="1041"/>
      <c r="AE11" s="1042"/>
      <c r="AF11" s="1034"/>
      <c r="AG11" s="1035"/>
      <c r="AH11" s="1035"/>
      <c r="AI11" s="1035"/>
      <c r="AJ11" s="1036"/>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1"/>
      <c r="BT11" s="1012"/>
      <c r="BU11" s="1012"/>
      <c r="BV11" s="1012"/>
      <c r="BW11" s="1012"/>
      <c r="BX11" s="1012"/>
      <c r="BY11" s="1012"/>
      <c r="BZ11" s="1012"/>
      <c r="CA11" s="1012"/>
      <c r="CB11" s="1012"/>
      <c r="CC11" s="1012"/>
      <c r="CD11" s="1012"/>
      <c r="CE11" s="1012"/>
      <c r="CF11" s="1012"/>
      <c r="CG11" s="1013"/>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05"/>
    </row>
    <row r="12" spans="1:131" s="206" customFormat="1" ht="26.25" customHeight="1">
      <c r="A12" s="212">
        <v>6</v>
      </c>
      <c r="B12" s="1028"/>
      <c r="C12" s="1029"/>
      <c r="D12" s="1029"/>
      <c r="E12" s="1029"/>
      <c r="F12" s="1029"/>
      <c r="G12" s="1029"/>
      <c r="H12" s="1029"/>
      <c r="I12" s="1029"/>
      <c r="J12" s="1029"/>
      <c r="K12" s="1029"/>
      <c r="L12" s="1029"/>
      <c r="M12" s="1029"/>
      <c r="N12" s="1029"/>
      <c r="O12" s="1029"/>
      <c r="P12" s="1030"/>
      <c r="Q12" s="1040"/>
      <c r="R12" s="1041"/>
      <c r="S12" s="1041"/>
      <c r="T12" s="1041"/>
      <c r="U12" s="1041"/>
      <c r="V12" s="1041"/>
      <c r="W12" s="1041"/>
      <c r="X12" s="1041"/>
      <c r="Y12" s="1041"/>
      <c r="Z12" s="1041"/>
      <c r="AA12" s="1041"/>
      <c r="AB12" s="1041"/>
      <c r="AC12" s="1041"/>
      <c r="AD12" s="1041"/>
      <c r="AE12" s="1042"/>
      <c r="AF12" s="1034"/>
      <c r="AG12" s="1035"/>
      <c r="AH12" s="1035"/>
      <c r="AI12" s="1035"/>
      <c r="AJ12" s="1036"/>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1"/>
      <c r="BT12" s="1012"/>
      <c r="BU12" s="1012"/>
      <c r="BV12" s="1012"/>
      <c r="BW12" s="1012"/>
      <c r="BX12" s="1012"/>
      <c r="BY12" s="1012"/>
      <c r="BZ12" s="1012"/>
      <c r="CA12" s="1012"/>
      <c r="CB12" s="1012"/>
      <c r="CC12" s="1012"/>
      <c r="CD12" s="1012"/>
      <c r="CE12" s="1012"/>
      <c r="CF12" s="1012"/>
      <c r="CG12" s="1013"/>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05"/>
    </row>
    <row r="13" spans="1:131" s="206" customFormat="1" ht="26.25" customHeight="1">
      <c r="A13" s="212">
        <v>7</v>
      </c>
      <c r="B13" s="1028"/>
      <c r="C13" s="1029"/>
      <c r="D13" s="1029"/>
      <c r="E13" s="1029"/>
      <c r="F13" s="1029"/>
      <c r="G13" s="1029"/>
      <c r="H13" s="1029"/>
      <c r="I13" s="1029"/>
      <c r="J13" s="1029"/>
      <c r="K13" s="1029"/>
      <c r="L13" s="1029"/>
      <c r="M13" s="1029"/>
      <c r="N13" s="1029"/>
      <c r="O13" s="1029"/>
      <c r="P13" s="1030"/>
      <c r="Q13" s="1040"/>
      <c r="R13" s="1041"/>
      <c r="S13" s="1041"/>
      <c r="T13" s="1041"/>
      <c r="U13" s="1041"/>
      <c r="V13" s="1041"/>
      <c r="W13" s="1041"/>
      <c r="X13" s="1041"/>
      <c r="Y13" s="1041"/>
      <c r="Z13" s="1041"/>
      <c r="AA13" s="1041"/>
      <c r="AB13" s="1041"/>
      <c r="AC13" s="1041"/>
      <c r="AD13" s="1041"/>
      <c r="AE13" s="1042"/>
      <c r="AF13" s="1034"/>
      <c r="AG13" s="1035"/>
      <c r="AH13" s="1035"/>
      <c r="AI13" s="1035"/>
      <c r="AJ13" s="1036"/>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1"/>
      <c r="BT13" s="1012"/>
      <c r="BU13" s="1012"/>
      <c r="BV13" s="1012"/>
      <c r="BW13" s="1012"/>
      <c r="BX13" s="1012"/>
      <c r="BY13" s="1012"/>
      <c r="BZ13" s="1012"/>
      <c r="CA13" s="1012"/>
      <c r="CB13" s="1012"/>
      <c r="CC13" s="1012"/>
      <c r="CD13" s="1012"/>
      <c r="CE13" s="1012"/>
      <c r="CF13" s="1012"/>
      <c r="CG13" s="1013"/>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05"/>
    </row>
    <row r="14" spans="1:131" s="206" customFormat="1" ht="26.25" customHeight="1">
      <c r="A14" s="212">
        <v>8</v>
      </c>
      <c r="B14" s="1028"/>
      <c r="C14" s="1029"/>
      <c r="D14" s="1029"/>
      <c r="E14" s="1029"/>
      <c r="F14" s="1029"/>
      <c r="G14" s="1029"/>
      <c r="H14" s="1029"/>
      <c r="I14" s="1029"/>
      <c r="J14" s="1029"/>
      <c r="K14" s="1029"/>
      <c r="L14" s="1029"/>
      <c r="M14" s="1029"/>
      <c r="N14" s="1029"/>
      <c r="O14" s="1029"/>
      <c r="P14" s="1030"/>
      <c r="Q14" s="1040"/>
      <c r="R14" s="1041"/>
      <c r="S14" s="1041"/>
      <c r="T14" s="1041"/>
      <c r="U14" s="1041"/>
      <c r="V14" s="1041"/>
      <c r="W14" s="1041"/>
      <c r="X14" s="1041"/>
      <c r="Y14" s="1041"/>
      <c r="Z14" s="1041"/>
      <c r="AA14" s="1041"/>
      <c r="AB14" s="1041"/>
      <c r="AC14" s="1041"/>
      <c r="AD14" s="1041"/>
      <c r="AE14" s="1042"/>
      <c r="AF14" s="1034"/>
      <c r="AG14" s="1035"/>
      <c r="AH14" s="1035"/>
      <c r="AI14" s="1035"/>
      <c r="AJ14" s="1036"/>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1"/>
      <c r="BT14" s="1012"/>
      <c r="BU14" s="1012"/>
      <c r="BV14" s="1012"/>
      <c r="BW14" s="1012"/>
      <c r="BX14" s="1012"/>
      <c r="BY14" s="1012"/>
      <c r="BZ14" s="1012"/>
      <c r="CA14" s="1012"/>
      <c r="CB14" s="1012"/>
      <c r="CC14" s="1012"/>
      <c r="CD14" s="1012"/>
      <c r="CE14" s="1012"/>
      <c r="CF14" s="1012"/>
      <c r="CG14" s="1013"/>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05"/>
    </row>
    <row r="15" spans="1:131" s="206" customFormat="1" ht="26.25" customHeight="1">
      <c r="A15" s="212">
        <v>9</v>
      </c>
      <c r="B15" s="1028"/>
      <c r="C15" s="1029"/>
      <c r="D15" s="1029"/>
      <c r="E15" s="1029"/>
      <c r="F15" s="1029"/>
      <c r="G15" s="1029"/>
      <c r="H15" s="1029"/>
      <c r="I15" s="1029"/>
      <c r="J15" s="1029"/>
      <c r="K15" s="1029"/>
      <c r="L15" s="1029"/>
      <c r="M15" s="1029"/>
      <c r="N15" s="1029"/>
      <c r="O15" s="1029"/>
      <c r="P15" s="1030"/>
      <c r="Q15" s="1040"/>
      <c r="R15" s="1041"/>
      <c r="S15" s="1041"/>
      <c r="T15" s="1041"/>
      <c r="U15" s="1041"/>
      <c r="V15" s="1041"/>
      <c r="W15" s="1041"/>
      <c r="X15" s="1041"/>
      <c r="Y15" s="1041"/>
      <c r="Z15" s="1041"/>
      <c r="AA15" s="1041"/>
      <c r="AB15" s="1041"/>
      <c r="AC15" s="1041"/>
      <c r="AD15" s="1041"/>
      <c r="AE15" s="1042"/>
      <c r="AF15" s="1034"/>
      <c r="AG15" s="1035"/>
      <c r="AH15" s="1035"/>
      <c r="AI15" s="1035"/>
      <c r="AJ15" s="1036"/>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1"/>
      <c r="BT15" s="1012"/>
      <c r="BU15" s="1012"/>
      <c r="BV15" s="1012"/>
      <c r="BW15" s="1012"/>
      <c r="BX15" s="1012"/>
      <c r="BY15" s="1012"/>
      <c r="BZ15" s="1012"/>
      <c r="CA15" s="1012"/>
      <c r="CB15" s="1012"/>
      <c r="CC15" s="1012"/>
      <c r="CD15" s="1012"/>
      <c r="CE15" s="1012"/>
      <c r="CF15" s="1012"/>
      <c r="CG15" s="1013"/>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05"/>
    </row>
    <row r="16" spans="1:131" s="206" customFormat="1" ht="26.25" customHeight="1">
      <c r="A16" s="212">
        <v>10</v>
      </c>
      <c r="B16" s="1028"/>
      <c r="C16" s="1029"/>
      <c r="D16" s="1029"/>
      <c r="E16" s="1029"/>
      <c r="F16" s="1029"/>
      <c r="G16" s="1029"/>
      <c r="H16" s="1029"/>
      <c r="I16" s="1029"/>
      <c r="J16" s="1029"/>
      <c r="K16" s="1029"/>
      <c r="L16" s="1029"/>
      <c r="M16" s="1029"/>
      <c r="N16" s="1029"/>
      <c r="O16" s="1029"/>
      <c r="P16" s="1030"/>
      <c r="Q16" s="1040"/>
      <c r="R16" s="1041"/>
      <c r="S16" s="1041"/>
      <c r="T16" s="1041"/>
      <c r="U16" s="1041"/>
      <c r="V16" s="1041"/>
      <c r="W16" s="1041"/>
      <c r="X16" s="1041"/>
      <c r="Y16" s="1041"/>
      <c r="Z16" s="1041"/>
      <c r="AA16" s="1041"/>
      <c r="AB16" s="1041"/>
      <c r="AC16" s="1041"/>
      <c r="AD16" s="1041"/>
      <c r="AE16" s="1042"/>
      <c r="AF16" s="1034"/>
      <c r="AG16" s="1035"/>
      <c r="AH16" s="1035"/>
      <c r="AI16" s="1035"/>
      <c r="AJ16" s="1036"/>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1"/>
      <c r="BT16" s="1012"/>
      <c r="BU16" s="1012"/>
      <c r="BV16" s="1012"/>
      <c r="BW16" s="1012"/>
      <c r="BX16" s="1012"/>
      <c r="BY16" s="1012"/>
      <c r="BZ16" s="1012"/>
      <c r="CA16" s="1012"/>
      <c r="CB16" s="1012"/>
      <c r="CC16" s="1012"/>
      <c r="CD16" s="1012"/>
      <c r="CE16" s="1012"/>
      <c r="CF16" s="1012"/>
      <c r="CG16" s="1013"/>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05"/>
    </row>
    <row r="17" spans="1:131" s="206" customFormat="1" ht="26.25" customHeight="1">
      <c r="A17" s="212">
        <v>11</v>
      </c>
      <c r="B17" s="1028"/>
      <c r="C17" s="1029"/>
      <c r="D17" s="1029"/>
      <c r="E17" s="1029"/>
      <c r="F17" s="1029"/>
      <c r="G17" s="1029"/>
      <c r="H17" s="1029"/>
      <c r="I17" s="1029"/>
      <c r="J17" s="1029"/>
      <c r="K17" s="1029"/>
      <c r="L17" s="1029"/>
      <c r="M17" s="1029"/>
      <c r="N17" s="1029"/>
      <c r="O17" s="1029"/>
      <c r="P17" s="1030"/>
      <c r="Q17" s="1040"/>
      <c r="R17" s="1041"/>
      <c r="S17" s="1041"/>
      <c r="T17" s="1041"/>
      <c r="U17" s="1041"/>
      <c r="V17" s="1041"/>
      <c r="W17" s="1041"/>
      <c r="X17" s="1041"/>
      <c r="Y17" s="1041"/>
      <c r="Z17" s="1041"/>
      <c r="AA17" s="1041"/>
      <c r="AB17" s="1041"/>
      <c r="AC17" s="1041"/>
      <c r="AD17" s="1041"/>
      <c r="AE17" s="1042"/>
      <c r="AF17" s="1034"/>
      <c r="AG17" s="1035"/>
      <c r="AH17" s="1035"/>
      <c r="AI17" s="1035"/>
      <c r="AJ17" s="1036"/>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1"/>
      <c r="BT17" s="1012"/>
      <c r="BU17" s="1012"/>
      <c r="BV17" s="1012"/>
      <c r="BW17" s="1012"/>
      <c r="BX17" s="1012"/>
      <c r="BY17" s="1012"/>
      <c r="BZ17" s="1012"/>
      <c r="CA17" s="1012"/>
      <c r="CB17" s="1012"/>
      <c r="CC17" s="1012"/>
      <c r="CD17" s="1012"/>
      <c r="CE17" s="1012"/>
      <c r="CF17" s="1012"/>
      <c r="CG17" s="1013"/>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05"/>
    </row>
    <row r="18" spans="1:131" s="206" customFormat="1" ht="26.25" customHeight="1">
      <c r="A18" s="212">
        <v>12</v>
      </c>
      <c r="B18" s="1028"/>
      <c r="C18" s="1029"/>
      <c r="D18" s="1029"/>
      <c r="E18" s="1029"/>
      <c r="F18" s="1029"/>
      <c r="G18" s="1029"/>
      <c r="H18" s="1029"/>
      <c r="I18" s="1029"/>
      <c r="J18" s="1029"/>
      <c r="K18" s="1029"/>
      <c r="L18" s="1029"/>
      <c r="M18" s="1029"/>
      <c r="N18" s="1029"/>
      <c r="O18" s="1029"/>
      <c r="P18" s="1030"/>
      <c r="Q18" s="1040"/>
      <c r="R18" s="1041"/>
      <c r="S18" s="1041"/>
      <c r="T18" s="1041"/>
      <c r="U18" s="1041"/>
      <c r="V18" s="1041"/>
      <c r="W18" s="1041"/>
      <c r="X18" s="1041"/>
      <c r="Y18" s="1041"/>
      <c r="Z18" s="1041"/>
      <c r="AA18" s="1041"/>
      <c r="AB18" s="1041"/>
      <c r="AC18" s="1041"/>
      <c r="AD18" s="1041"/>
      <c r="AE18" s="1042"/>
      <c r="AF18" s="1034"/>
      <c r="AG18" s="1035"/>
      <c r="AH18" s="1035"/>
      <c r="AI18" s="1035"/>
      <c r="AJ18" s="1036"/>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1"/>
      <c r="BT18" s="1012"/>
      <c r="BU18" s="1012"/>
      <c r="BV18" s="1012"/>
      <c r="BW18" s="1012"/>
      <c r="BX18" s="1012"/>
      <c r="BY18" s="1012"/>
      <c r="BZ18" s="1012"/>
      <c r="CA18" s="1012"/>
      <c r="CB18" s="1012"/>
      <c r="CC18" s="1012"/>
      <c r="CD18" s="1012"/>
      <c r="CE18" s="1012"/>
      <c r="CF18" s="1012"/>
      <c r="CG18" s="1013"/>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05"/>
    </row>
    <row r="19" spans="1:131" s="206" customFormat="1" ht="26.25" customHeight="1">
      <c r="A19" s="212">
        <v>13</v>
      </c>
      <c r="B19" s="1028"/>
      <c r="C19" s="1029"/>
      <c r="D19" s="1029"/>
      <c r="E19" s="1029"/>
      <c r="F19" s="1029"/>
      <c r="G19" s="1029"/>
      <c r="H19" s="1029"/>
      <c r="I19" s="1029"/>
      <c r="J19" s="1029"/>
      <c r="K19" s="1029"/>
      <c r="L19" s="1029"/>
      <c r="M19" s="1029"/>
      <c r="N19" s="1029"/>
      <c r="O19" s="1029"/>
      <c r="P19" s="1030"/>
      <c r="Q19" s="1040"/>
      <c r="R19" s="1041"/>
      <c r="S19" s="1041"/>
      <c r="T19" s="1041"/>
      <c r="U19" s="1041"/>
      <c r="V19" s="1041"/>
      <c r="W19" s="1041"/>
      <c r="X19" s="1041"/>
      <c r="Y19" s="1041"/>
      <c r="Z19" s="1041"/>
      <c r="AA19" s="1041"/>
      <c r="AB19" s="1041"/>
      <c r="AC19" s="1041"/>
      <c r="AD19" s="1041"/>
      <c r="AE19" s="1042"/>
      <c r="AF19" s="1034"/>
      <c r="AG19" s="1035"/>
      <c r="AH19" s="1035"/>
      <c r="AI19" s="1035"/>
      <c r="AJ19" s="1036"/>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1"/>
      <c r="BT19" s="1012"/>
      <c r="BU19" s="1012"/>
      <c r="BV19" s="1012"/>
      <c r="BW19" s="1012"/>
      <c r="BX19" s="1012"/>
      <c r="BY19" s="1012"/>
      <c r="BZ19" s="1012"/>
      <c r="CA19" s="1012"/>
      <c r="CB19" s="1012"/>
      <c r="CC19" s="1012"/>
      <c r="CD19" s="1012"/>
      <c r="CE19" s="1012"/>
      <c r="CF19" s="1012"/>
      <c r="CG19" s="1013"/>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05"/>
    </row>
    <row r="20" spans="1:131" s="206" customFormat="1" ht="26.25" customHeight="1">
      <c r="A20" s="212">
        <v>14</v>
      </c>
      <c r="B20" s="1028"/>
      <c r="C20" s="1029"/>
      <c r="D20" s="1029"/>
      <c r="E20" s="1029"/>
      <c r="F20" s="1029"/>
      <c r="G20" s="1029"/>
      <c r="H20" s="1029"/>
      <c r="I20" s="1029"/>
      <c r="J20" s="1029"/>
      <c r="K20" s="1029"/>
      <c r="L20" s="1029"/>
      <c r="M20" s="1029"/>
      <c r="N20" s="1029"/>
      <c r="O20" s="1029"/>
      <c r="P20" s="1030"/>
      <c r="Q20" s="1040"/>
      <c r="R20" s="1041"/>
      <c r="S20" s="1041"/>
      <c r="T20" s="1041"/>
      <c r="U20" s="1041"/>
      <c r="V20" s="1041"/>
      <c r="W20" s="1041"/>
      <c r="X20" s="1041"/>
      <c r="Y20" s="1041"/>
      <c r="Z20" s="1041"/>
      <c r="AA20" s="1041"/>
      <c r="AB20" s="1041"/>
      <c r="AC20" s="1041"/>
      <c r="AD20" s="1041"/>
      <c r="AE20" s="1042"/>
      <c r="AF20" s="1034"/>
      <c r="AG20" s="1035"/>
      <c r="AH20" s="1035"/>
      <c r="AI20" s="1035"/>
      <c r="AJ20" s="1036"/>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1"/>
      <c r="BT20" s="1012"/>
      <c r="BU20" s="1012"/>
      <c r="BV20" s="1012"/>
      <c r="BW20" s="1012"/>
      <c r="BX20" s="1012"/>
      <c r="BY20" s="1012"/>
      <c r="BZ20" s="1012"/>
      <c r="CA20" s="1012"/>
      <c r="CB20" s="1012"/>
      <c r="CC20" s="1012"/>
      <c r="CD20" s="1012"/>
      <c r="CE20" s="1012"/>
      <c r="CF20" s="1012"/>
      <c r="CG20" s="1013"/>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05"/>
    </row>
    <row r="21" spans="1:131" s="206" customFormat="1" ht="26.25" customHeight="1" thickBot="1">
      <c r="A21" s="212">
        <v>15</v>
      </c>
      <c r="B21" s="1028"/>
      <c r="C21" s="1029"/>
      <c r="D21" s="1029"/>
      <c r="E21" s="1029"/>
      <c r="F21" s="1029"/>
      <c r="G21" s="1029"/>
      <c r="H21" s="1029"/>
      <c r="I21" s="1029"/>
      <c r="J21" s="1029"/>
      <c r="K21" s="1029"/>
      <c r="L21" s="1029"/>
      <c r="M21" s="1029"/>
      <c r="N21" s="1029"/>
      <c r="O21" s="1029"/>
      <c r="P21" s="1030"/>
      <c r="Q21" s="1040"/>
      <c r="R21" s="1041"/>
      <c r="S21" s="1041"/>
      <c r="T21" s="1041"/>
      <c r="U21" s="1041"/>
      <c r="V21" s="1041"/>
      <c r="W21" s="1041"/>
      <c r="X21" s="1041"/>
      <c r="Y21" s="1041"/>
      <c r="Z21" s="1041"/>
      <c r="AA21" s="1041"/>
      <c r="AB21" s="1041"/>
      <c r="AC21" s="1041"/>
      <c r="AD21" s="1041"/>
      <c r="AE21" s="1042"/>
      <c r="AF21" s="1034"/>
      <c r="AG21" s="1035"/>
      <c r="AH21" s="1035"/>
      <c r="AI21" s="1035"/>
      <c r="AJ21" s="1036"/>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1"/>
      <c r="BT21" s="1012"/>
      <c r="BU21" s="1012"/>
      <c r="BV21" s="1012"/>
      <c r="BW21" s="1012"/>
      <c r="BX21" s="1012"/>
      <c r="BY21" s="1012"/>
      <c r="BZ21" s="1012"/>
      <c r="CA21" s="1012"/>
      <c r="CB21" s="1012"/>
      <c r="CC21" s="1012"/>
      <c r="CD21" s="1012"/>
      <c r="CE21" s="1012"/>
      <c r="CF21" s="1012"/>
      <c r="CG21" s="1013"/>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05"/>
    </row>
    <row r="22" spans="1:131" s="206" customFormat="1" ht="26.25" customHeight="1">
      <c r="A22" s="212">
        <v>16</v>
      </c>
      <c r="B22" s="1028"/>
      <c r="C22" s="1029"/>
      <c r="D22" s="1029"/>
      <c r="E22" s="1029"/>
      <c r="F22" s="1029"/>
      <c r="G22" s="1029"/>
      <c r="H22" s="1029"/>
      <c r="I22" s="1029"/>
      <c r="J22" s="1029"/>
      <c r="K22" s="1029"/>
      <c r="L22" s="1029"/>
      <c r="M22" s="1029"/>
      <c r="N22" s="1029"/>
      <c r="O22" s="1029"/>
      <c r="P22" s="1030"/>
      <c r="Q22" s="1078"/>
      <c r="R22" s="1079"/>
      <c r="S22" s="1079"/>
      <c r="T22" s="1079"/>
      <c r="U22" s="1079"/>
      <c r="V22" s="1079"/>
      <c r="W22" s="1079"/>
      <c r="X22" s="1079"/>
      <c r="Y22" s="1079"/>
      <c r="Z22" s="1079"/>
      <c r="AA22" s="1079"/>
      <c r="AB22" s="1079"/>
      <c r="AC22" s="1079"/>
      <c r="AD22" s="1079"/>
      <c r="AE22" s="1080"/>
      <c r="AF22" s="1034"/>
      <c r="AG22" s="1035"/>
      <c r="AH22" s="1035"/>
      <c r="AI22" s="1035"/>
      <c r="AJ22" s="1036"/>
      <c r="AK22" s="1074"/>
      <c r="AL22" s="1075"/>
      <c r="AM22" s="1075"/>
      <c r="AN22" s="1075"/>
      <c r="AO22" s="1075"/>
      <c r="AP22" s="1075"/>
      <c r="AQ22" s="1075"/>
      <c r="AR22" s="1075"/>
      <c r="AS22" s="1075"/>
      <c r="AT22" s="1075"/>
      <c r="AU22" s="1076"/>
      <c r="AV22" s="1076"/>
      <c r="AW22" s="1076"/>
      <c r="AX22" s="1076"/>
      <c r="AY22" s="1077"/>
      <c r="AZ22" s="1026" t="s">
        <v>364</v>
      </c>
      <c r="BA22" s="1026"/>
      <c r="BB22" s="1026"/>
      <c r="BC22" s="1026"/>
      <c r="BD22" s="1027"/>
      <c r="BE22" s="204"/>
      <c r="BF22" s="204"/>
      <c r="BG22" s="204"/>
      <c r="BH22" s="204"/>
      <c r="BI22" s="204"/>
      <c r="BJ22" s="204"/>
      <c r="BK22" s="204"/>
      <c r="BL22" s="204"/>
      <c r="BM22" s="204"/>
      <c r="BN22" s="204"/>
      <c r="BO22" s="204"/>
      <c r="BP22" s="204"/>
      <c r="BQ22" s="213">
        <v>16</v>
      </c>
      <c r="BR22" s="214"/>
      <c r="BS22" s="1011"/>
      <c r="BT22" s="1012"/>
      <c r="BU22" s="1012"/>
      <c r="BV22" s="1012"/>
      <c r="BW22" s="1012"/>
      <c r="BX22" s="1012"/>
      <c r="BY22" s="1012"/>
      <c r="BZ22" s="1012"/>
      <c r="CA22" s="1012"/>
      <c r="CB22" s="1012"/>
      <c r="CC22" s="1012"/>
      <c r="CD22" s="1012"/>
      <c r="CE22" s="1012"/>
      <c r="CF22" s="1012"/>
      <c r="CG22" s="1013"/>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05"/>
    </row>
    <row r="23" spans="1:131" s="206" customFormat="1" ht="26.25" customHeight="1" thickBot="1">
      <c r="A23" s="215" t="s">
        <v>365</v>
      </c>
      <c r="B23" s="938" t="s">
        <v>366</v>
      </c>
      <c r="C23" s="939"/>
      <c r="D23" s="939"/>
      <c r="E23" s="939"/>
      <c r="F23" s="939"/>
      <c r="G23" s="939"/>
      <c r="H23" s="939"/>
      <c r="I23" s="939"/>
      <c r="J23" s="939"/>
      <c r="K23" s="939"/>
      <c r="L23" s="939"/>
      <c r="M23" s="939"/>
      <c r="N23" s="939"/>
      <c r="O23" s="939"/>
      <c r="P23" s="940"/>
      <c r="Q23" s="1065">
        <v>10598</v>
      </c>
      <c r="R23" s="1066"/>
      <c r="S23" s="1066"/>
      <c r="T23" s="1066"/>
      <c r="U23" s="1066"/>
      <c r="V23" s="1066">
        <v>10401</v>
      </c>
      <c r="W23" s="1066"/>
      <c r="X23" s="1066"/>
      <c r="Y23" s="1066"/>
      <c r="Z23" s="1066"/>
      <c r="AA23" s="1066">
        <v>197</v>
      </c>
      <c r="AB23" s="1066"/>
      <c r="AC23" s="1066"/>
      <c r="AD23" s="1066"/>
      <c r="AE23" s="1067"/>
      <c r="AF23" s="1068">
        <v>144</v>
      </c>
      <c r="AG23" s="1066"/>
      <c r="AH23" s="1066"/>
      <c r="AI23" s="1066"/>
      <c r="AJ23" s="1069"/>
      <c r="AK23" s="1070"/>
      <c r="AL23" s="1071"/>
      <c r="AM23" s="1071"/>
      <c r="AN23" s="1071"/>
      <c r="AO23" s="1071"/>
      <c r="AP23" s="1066">
        <v>12814</v>
      </c>
      <c r="AQ23" s="1066"/>
      <c r="AR23" s="1066"/>
      <c r="AS23" s="1066"/>
      <c r="AT23" s="1066"/>
      <c r="AU23" s="1072"/>
      <c r="AV23" s="1072"/>
      <c r="AW23" s="1072"/>
      <c r="AX23" s="1072"/>
      <c r="AY23" s="1073"/>
      <c r="AZ23" s="1062" t="s">
        <v>111</v>
      </c>
      <c r="BA23" s="1063"/>
      <c r="BB23" s="1063"/>
      <c r="BC23" s="1063"/>
      <c r="BD23" s="1064"/>
      <c r="BE23" s="204"/>
      <c r="BF23" s="204"/>
      <c r="BG23" s="204"/>
      <c r="BH23" s="204"/>
      <c r="BI23" s="204"/>
      <c r="BJ23" s="204"/>
      <c r="BK23" s="204"/>
      <c r="BL23" s="204"/>
      <c r="BM23" s="204"/>
      <c r="BN23" s="204"/>
      <c r="BO23" s="204"/>
      <c r="BP23" s="204"/>
      <c r="BQ23" s="213">
        <v>17</v>
      </c>
      <c r="BR23" s="214"/>
      <c r="BS23" s="1011"/>
      <c r="BT23" s="1012"/>
      <c r="BU23" s="1012"/>
      <c r="BV23" s="1012"/>
      <c r="BW23" s="1012"/>
      <c r="BX23" s="1012"/>
      <c r="BY23" s="1012"/>
      <c r="BZ23" s="1012"/>
      <c r="CA23" s="1012"/>
      <c r="CB23" s="1012"/>
      <c r="CC23" s="1012"/>
      <c r="CD23" s="1012"/>
      <c r="CE23" s="1012"/>
      <c r="CF23" s="1012"/>
      <c r="CG23" s="1013"/>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05"/>
    </row>
    <row r="24" spans="1:131" s="206" customFormat="1" ht="26.25" customHeight="1">
      <c r="A24" s="1061" t="s">
        <v>367</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11"/>
      <c r="BT24" s="1012"/>
      <c r="BU24" s="1012"/>
      <c r="BV24" s="1012"/>
      <c r="BW24" s="1012"/>
      <c r="BX24" s="1012"/>
      <c r="BY24" s="1012"/>
      <c r="BZ24" s="1012"/>
      <c r="CA24" s="1012"/>
      <c r="CB24" s="1012"/>
      <c r="CC24" s="1012"/>
      <c r="CD24" s="1012"/>
      <c r="CE24" s="1012"/>
      <c r="CF24" s="1012"/>
      <c r="CG24" s="1013"/>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05"/>
    </row>
    <row r="25" spans="1:131" s="198" customFormat="1" ht="26.25" customHeight="1" thickBot="1">
      <c r="A25" s="1060" t="s">
        <v>368</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11"/>
      <c r="BT25" s="1012"/>
      <c r="BU25" s="1012"/>
      <c r="BV25" s="1012"/>
      <c r="BW25" s="1012"/>
      <c r="BX25" s="1012"/>
      <c r="BY25" s="1012"/>
      <c r="BZ25" s="1012"/>
      <c r="CA25" s="1012"/>
      <c r="CB25" s="1012"/>
      <c r="CC25" s="1012"/>
      <c r="CD25" s="1012"/>
      <c r="CE25" s="1012"/>
      <c r="CF25" s="1012"/>
      <c r="CG25" s="1013"/>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197"/>
    </row>
    <row r="26" spans="1:131" s="198" customFormat="1" ht="26.25" customHeight="1">
      <c r="A26" s="992" t="s">
        <v>346</v>
      </c>
      <c r="B26" s="993"/>
      <c r="C26" s="993"/>
      <c r="D26" s="993"/>
      <c r="E26" s="993"/>
      <c r="F26" s="993"/>
      <c r="G26" s="993"/>
      <c r="H26" s="993"/>
      <c r="I26" s="993"/>
      <c r="J26" s="993"/>
      <c r="K26" s="993"/>
      <c r="L26" s="993"/>
      <c r="M26" s="993"/>
      <c r="N26" s="993"/>
      <c r="O26" s="993"/>
      <c r="P26" s="994"/>
      <c r="Q26" s="998" t="s">
        <v>369</v>
      </c>
      <c r="R26" s="999"/>
      <c r="S26" s="999"/>
      <c r="T26" s="999"/>
      <c r="U26" s="1000"/>
      <c r="V26" s="998" t="s">
        <v>370</v>
      </c>
      <c r="W26" s="999"/>
      <c r="X26" s="999"/>
      <c r="Y26" s="999"/>
      <c r="Z26" s="1000"/>
      <c r="AA26" s="998" t="s">
        <v>371</v>
      </c>
      <c r="AB26" s="999"/>
      <c r="AC26" s="999"/>
      <c r="AD26" s="999"/>
      <c r="AE26" s="999"/>
      <c r="AF26" s="1056" t="s">
        <v>372</v>
      </c>
      <c r="AG26" s="1005"/>
      <c r="AH26" s="1005"/>
      <c r="AI26" s="1005"/>
      <c r="AJ26" s="1057"/>
      <c r="AK26" s="999" t="s">
        <v>373</v>
      </c>
      <c r="AL26" s="999"/>
      <c r="AM26" s="999"/>
      <c r="AN26" s="999"/>
      <c r="AO26" s="1000"/>
      <c r="AP26" s="998" t="s">
        <v>374</v>
      </c>
      <c r="AQ26" s="999"/>
      <c r="AR26" s="999"/>
      <c r="AS26" s="999"/>
      <c r="AT26" s="1000"/>
      <c r="AU26" s="998" t="s">
        <v>375</v>
      </c>
      <c r="AV26" s="999"/>
      <c r="AW26" s="999"/>
      <c r="AX26" s="999"/>
      <c r="AY26" s="1000"/>
      <c r="AZ26" s="998" t="s">
        <v>376</v>
      </c>
      <c r="BA26" s="999"/>
      <c r="BB26" s="999"/>
      <c r="BC26" s="999"/>
      <c r="BD26" s="1000"/>
      <c r="BE26" s="998" t="s">
        <v>353</v>
      </c>
      <c r="BF26" s="999"/>
      <c r="BG26" s="999"/>
      <c r="BH26" s="999"/>
      <c r="BI26" s="1014"/>
      <c r="BJ26" s="203"/>
      <c r="BK26" s="203"/>
      <c r="BL26" s="203"/>
      <c r="BM26" s="203"/>
      <c r="BN26" s="203"/>
      <c r="BO26" s="216"/>
      <c r="BP26" s="216"/>
      <c r="BQ26" s="213">
        <v>20</v>
      </c>
      <c r="BR26" s="214"/>
      <c r="BS26" s="1011"/>
      <c r="BT26" s="1012"/>
      <c r="BU26" s="1012"/>
      <c r="BV26" s="1012"/>
      <c r="BW26" s="1012"/>
      <c r="BX26" s="1012"/>
      <c r="BY26" s="1012"/>
      <c r="BZ26" s="1012"/>
      <c r="CA26" s="1012"/>
      <c r="CB26" s="1012"/>
      <c r="CC26" s="1012"/>
      <c r="CD26" s="1012"/>
      <c r="CE26" s="1012"/>
      <c r="CF26" s="1012"/>
      <c r="CG26" s="1013"/>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197"/>
    </row>
    <row r="27" spans="1:131" s="198" customFormat="1" ht="26.25" customHeight="1" thickBot="1">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8"/>
      <c r="AG27" s="1008"/>
      <c r="AH27" s="1008"/>
      <c r="AI27" s="1008"/>
      <c r="AJ27" s="1059"/>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03"/>
      <c r="BK27" s="203"/>
      <c r="BL27" s="203"/>
      <c r="BM27" s="203"/>
      <c r="BN27" s="203"/>
      <c r="BO27" s="216"/>
      <c r="BP27" s="216"/>
      <c r="BQ27" s="213">
        <v>21</v>
      </c>
      <c r="BR27" s="214"/>
      <c r="BS27" s="1011"/>
      <c r="BT27" s="1012"/>
      <c r="BU27" s="1012"/>
      <c r="BV27" s="1012"/>
      <c r="BW27" s="1012"/>
      <c r="BX27" s="1012"/>
      <c r="BY27" s="1012"/>
      <c r="BZ27" s="1012"/>
      <c r="CA27" s="1012"/>
      <c r="CB27" s="1012"/>
      <c r="CC27" s="1012"/>
      <c r="CD27" s="1012"/>
      <c r="CE27" s="1012"/>
      <c r="CF27" s="1012"/>
      <c r="CG27" s="1013"/>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197"/>
    </row>
    <row r="28" spans="1:131" s="198" customFormat="1" ht="26.25" customHeight="1" thickTop="1">
      <c r="A28" s="217">
        <v>1</v>
      </c>
      <c r="B28" s="1047" t="s">
        <v>377</v>
      </c>
      <c r="C28" s="1048"/>
      <c r="D28" s="1048"/>
      <c r="E28" s="1048"/>
      <c r="F28" s="1048"/>
      <c r="G28" s="1048"/>
      <c r="H28" s="1048"/>
      <c r="I28" s="1048"/>
      <c r="J28" s="1048"/>
      <c r="K28" s="1048"/>
      <c r="L28" s="1048"/>
      <c r="M28" s="1048"/>
      <c r="N28" s="1048"/>
      <c r="O28" s="1048"/>
      <c r="P28" s="1049"/>
      <c r="Q28" s="1050">
        <v>1966</v>
      </c>
      <c r="R28" s="1051"/>
      <c r="S28" s="1051"/>
      <c r="T28" s="1051"/>
      <c r="U28" s="1051"/>
      <c r="V28" s="1051">
        <v>1947</v>
      </c>
      <c r="W28" s="1051"/>
      <c r="X28" s="1051"/>
      <c r="Y28" s="1051"/>
      <c r="Z28" s="1051"/>
      <c r="AA28" s="1051">
        <v>19</v>
      </c>
      <c r="AB28" s="1051"/>
      <c r="AC28" s="1051"/>
      <c r="AD28" s="1051"/>
      <c r="AE28" s="1052"/>
      <c r="AF28" s="1053">
        <v>19</v>
      </c>
      <c r="AG28" s="1051"/>
      <c r="AH28" s="1051"/>
      <c r="AI28" s="1051"/>
      <c r="AJ28" s="1054"/>
      <c r="AK28" s="1055">
        <v>139</v>
      </c>
      <c r="AL28" s="1043"/>
      <c r="AM28" s="1043"/>
      <c r="AN28" s="1043"/>
      <c r="AO28" s="1043"/>
      <c r="AP28" s="1043" t="s">
        <v>527</v>
      </c>
      <c r="AQ28" s="1043"/>
      <c r="AR28" s="1043"/>
      <c r="AS28" s="1043"/>
      <c r="AT28" s="1043"/>
      <c r="AU28" s="1043" t="s">
        <v>527</v>
      </c>
      <c r="AV28" s="1043"/>
      <c r="AW28" s="1043"/>
      <c r="AX28" s="1043"/>
      <c r="AY28" s="1043"/>
      <c r="AZ28" s="1044" t="s">
        <v>527</v>
      </c>
      <c r="BA28" s="1044"/>
      <c r="BB28" s="1044"/>
      <c r="BC28" s="1044"/>
      <c r="BD28" s="1044"/>
      <c r="BE28" s="1045"/>
      <c r="BF28" s="1045"/>
      <c r="BG28" s="1045"/>
      <c r="BH28" s="1045"/>
      <c r="BI28" s="1046"/>
      <c r="BJ28" s="203"/>
      <c r="BK28" s="203"/>
      <c r="BL28" s="203"/>
      <c r="BM28" s="203"/>
      <c r="BN28" s="203"/>
      <c r="BO28" s="216"/>
      <c r="BP28" s="216"/>
      <c r="BQ28" s="213">
        <v>22</v>
      </c>
      <c r="BR28" s="214"/>
      <c r="BS28" s="1011"/>
      <c r="BT28" s="1012"/>
      <c r="BU28" s="1012"/>
      <c r="BV28" s="1012"/>
      <c r="BW28" s="1012"/>
      <c r="BX28" s="1012"/>
      <c r="BY28" s="1012"/>
      <c r="BZ28" s="1012"/>
      <c r="CA28" s="1012"/>
      <c r="CB28" s="1012"/>
      <c r="CC28" s="1012"/>
      <c r="CD28" s="1012"/>
      <c r="CE28" s="1012"/>
      <c r="CF28" s="1012"/>
      <c r="CG28" s="1013"/>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197"/>
    </row>
    <row r="29" spans="1:131" s="198" customFormat="1" ht="26.25" customHeight="1">
      <c r="A29" s="217">
        <v>2</v>
      </c>
      <c r="B29" s="1028" t="s">
        <v>378</v>
      </c>
      <c r="C29" s="1029"/>
      <c r="D29" s="1029"/>
      <c r="E29" s="1029"/>
      <c r="F29" s="1029"/>
      <c r="G29" s="1029"/>
      <c r="H29" s="1029"/>
      <c r="I29" s="1029"/>
      <c r="J29" s="1029"/>
      <c r="K29" s="1029"/>
      <c r="L29" s="1029"/>
      <c r="M29" s="1029"/>
      <c r="N29" s="1029"/>
      <c r="O29" s="1029"/>
      <c r="P29" s="1030"/>
      <c r="Q29" s="1040">
        <v>1721</v>
      </c>
      <c r="R29" s="1041"/>
      <c r="S29" s="1041"/>
      <c r="T29" s="1041"/>
      <c r="U29" s="1041"/>
      <c r="V29" s="1041">
        <v>1700</v>
      </c>
      <c r="W29" s="1041"/>
      <c r="X29" s="1041"/>
      <c r="Y29" s="1041"/>
      <c r="Z29" s="1041"/>
      <c r="AA29" s="1041">
        <v>21</v>
      </c>
      <c r="AB29" s="1041"/>
      <c r="AC29" s="1041"/>
      <c r="AD29" s="1041"/>
      <c r="AE29" s="1042"/>
      <c r="AF29" s="1034">
        <v>21</v>
      </c>
      <c r="AG29" s="1035"/>
      <c r="AH29" s="1035"/>
      <c r="AI29" s="1035"/>
      <c r="AJ29" s="1036"/>
      <c r="AK29" s="977">
        <v>265</v>
      </c>
      <c r="AL29" s="965"/>
      <c r="AM29" s="965"/>
      <c r="AN29" s="965"/>
      <c r="AO29" s="965"/>
      <c r="AP29" s="965" t="s">
        <v>526</v>
      </c>
      <c r="AQ29" s="965"/>
      <c r="AR29" s="965"/>
      <c r="AS29" s="965"/>
      <c r="AT29" s="965"/>
      <c r="AU29" s="965" t="s">
        <v>527</v>
      </c>
      <c r="AV29" s="965"/>
      <c r="AW29" s="965"/>
      <c r="AX29" s="965"/>
      <c r="AY29" s="965"/>
      <c r="AZ29" s="1039" t="s">
        <v>527</v>
      </c>
      <c r="BA29" s="1039"/>
      <c r="BB29" s="1039"/>
      <c r="BC29" s="1039"/>
      <c r="BD29" s="1039"/>
      <c r="BE29" s="1023"/>
      <c r="BF29" s="1023"/>
      <c r="BG29" s="1023"/>
      <c r="BH29" s="1023"/>
      <c r="BI29" s="1024"/>
      <c r="BJ29" s="203"/>
      <c r="BK29" s="203"/>
      <c r="BL29" s="203"/>
      <c r="BM29" s="203"/>
      <c r="BN29" s="203"/>
      <c r="BO29" s="216"/>
      <c r="BP29" s="216"/>
      <c r="BQ29" s="213">
        <v>23</v>
      </c>
      <c r="BR29" s="214"/>
      <c r="BS29" s="1011"/>
      <c r="BT29" s="1012"/>
      <c r="BU29" s="1012"/>
      <c r="BV29" s="1012"/>
      <c r="BW29" s="1012"/>
      <c r="BX29" s="1012"/>
      <c r="BY29" s="1012"/>
      <c r="BZ29" s="1012"/>
      <c r="CA29" s="1012"/>
      <c r="CB29" s="1012"/>
      <c r="CC29" s="1012"/>
      <c r="CD29" s="1012"/>
      <c r="CE29" s="1012"/>
      <c r="CF29" s="1012"/>
      <c r="CG29" s="1013"/>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197"/>
    </row>
    <row r="30" spans="1:131" s="198" customFormat="1" ht="26.25" customHeight="1">
      <c r="A30" s="217">
        <v>3</v>
      </c>
      <c r="B30" s="1028" t="s">
        <v>379</v>
      </c>
      <c r="C30" s="1029"/>
      <c r="D30" s="1029"/>
      <c r="E30" s="1029"/>
      <c r="F30" s="1029"/>
      <c r="G30" s="1029"/>
      <c r="H30" s="1029"/>
      <c r="I30" s="1029"/>
      <c r="J30" s="1029"/>
      <c r="K30" s="1029"/>
      <c r="L30" s="1029"/>
      <c r="M30" s="1029"/>
      <c r="N30" s="1029"/>
      <c r="O30" s="1029"/>
      <c r="P30" s="1030"/>
      <c r="Q30" s="1040">
        <v>300</v>
      </c>
      <c r="R30" s="1041"/>
      <c r="S30" s="1041"/>
      <c r="T30" s="1041"/>
      <c r="U30" s="1041"/>
      <c r="V30" s="1041">
        <v>300</v>
      </c>
      <c r="W30" s="1041"/>
      <c r="X30" s="1041"/>
      <c r="Y30" s="1041"/>
      <c r="Z30" s="1041"/>
      <c r="AA30" s="1041">
        <v>0</v>
      </c>
      <c r="AB30" s="1041"/>
      <c r="AC30" s="1041"/>
      <c r="AD30" s="1041"/>
      <c r="AE30" s="1042"/>
      <c r="AF30" s="1034">
        <v>0</v>
      </c>
      <c r="AG30" s="1035"/>
      <c r="AH30" s="1035"/>
      <c r="AI30" s="1035"/>
      <c r="AJ30" s="1036"/>
      <c r="AK30" s="977">
        <v>222</v>
      </c>
      <c r="AL30" s="965"/>
      <c r="AM30" s="965"/>
      <c r="AN30" s="965"/>
      <c r="AO30" s="965"/>
      <c r="AP30" s="965" t="s">
        <v>526</v>
      </c>
      <c r="AQ30" s="965"/>
      <c r="AR30" s="965"/>
      <c r="AS30" s="965"/>
      <c r="AT30" s="965"/>
      <c r="AU30" s="965" t="s">
        <v>527</v>
      </c>
      <c r="AV30" s="965"/>
      <c r="AW30" s="965"/>
      <c r="AX30" s="965"/>
      <c r="AY30" s="965"/>
      <c r="AZ30" s="1039" t="s">
        <v>527</v>
      </c>
      <c r="BA30" s="1039"/>
      <c r="BB30" s="1039"/>
      <c r="BC30" s="1039"/>
      <c r="BD30" s="1039"/>
      <c r="BE30" s="1023"/>
      <c r="BF30" s="1023"/>
      <c r="BG30" s="1023"/>
      <c r="BH30" s="1023"/>
      <c r="BI30" s="1024"/>
      <c r="BJ30" s="203"/>
      <c r="BK30" s="203"/>
      <c r="BL30" s="203"/>
      <c r="BM30" s="203"/>
      <c r="BN30" s="203"/>
      <c r="BO30" s="216"/>
      <c r="BP30" s="216"/>
      <c r="BQ30" s="213">
        <v>24</v>
      </c>
      <c r="BR30" s="214"/>
      <c r="BS30" s="1011"/>
      <c r="BT30" s="1012"/>
      <c r="BU30" s="1012"/>
      <c r="BV30" s="1012"/>
      <c r="BW30" s="1012"/>
      <c r="BX30" s="1012"/>
      <c r="BY30" s="1012"/>
      <c r="BZ30" s="1012"/>
      <c r="CA30" s="1012"/>
      <c r="CB30" s="1012"/>
      <c r="CC30" s="1012"/>
      <c r="CD30" s="1012"/>
      <c r="CE30" s="1012"/>
      <c r="CF30" s="1012"/>
      <c r="CG30" s="1013"/>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197"/>
    </row>
    <row r="31" spans="1:131" s="198" customFormat="1" ht="26.25" customHeight="1">
      <c r="A31" s="217">
        <v>4</v>
      </c>
      <c r="B31" s="1028" t="s">
        <v>380</v>
      </c>
      <c r="C31" s="1029"/>
      <c r="D31" s="1029"/>
      <c r="E31" s="1029"/>
      <c r="F31" s="1029"/>
      <c r="G31" s="1029"/>
      <c r="H31" s="1029"/>
      <c r="I31" s="1029"/>
      <c r="J31" s="1029"/>
      <c r="K31" s="1029"/>
      <c r="L31" s="1029"/>
      <c r="M31" s="1029"/>
      <c r="N31" s="1029"/>
      <c r="O31" s="1029"/>
      <c r="P31" s="1030"/>
      <c r="Q31" s="1040">
        <v>351</v>
      </c>
      <c r="R31" s="1041"/>
      <c r="S31" s="1041"/>
      <c r="T31" s="1041"/>
      <c r="U31" s="1041"/>
      <c r="V31" s="1041">
        <v>327</v>
      </c>
      <c r="W31" s="1041"/>
      <c r="X31" s="1041"/>
      <c r="Y31" s="1041"/>
      <c r="Z31" s="1041"/>
      <c r="AA31" s="1041">
        <v>24</v>
      </c>
      <c r="AB31" s="1041"/>
      <c r="AC31" s="1041"/>
      <c r="AD31" s="1041"/>
      <c r="AE31" s="1042"/>
      <c r="AF31" s="1034">
        <v>148</v>
      </c>
      <c r="AG31" s="1035"/>
      <c r="AH31" s="1035"/>
      <c r="AI31" s="1035"/>
      <c r="AJ31" s="1036"/>
      <c r="AK31" s="977">
        <v>0</v>
      </c>
      <c r="AL31" s="965"/>
      <c r="AM31" s="965"/>
      <c r="AN31" s="965"/>
      <c r="AO31" s="965"/>
      <c r="AP31" s="965">
        <v>996</v>
      </c>
      <c r="AQ31" s="965"/>
      <c r="AR31" s="965"/>
      <c r="AS31" s="965"/>
      <c r="AT31" s="965"/>
      <c r="AU31" s="965">
        <v>132</v>
      </c>
      <c r="AV31" s="965"/>
      <c r="AW31" s="965"/>
      <c r="AX31" s="965"/>
      <c r="AY31" s="965"/>
      <c r="AZ31" s="1039" t="s">
        <v>526</v>
      </c>
      <c r="BA31" s="1039"/>
      <c r="BB31" s="1039"/>
      <c r="BC31" s="1039"/>
      <c r="BD31" s="1039"/>
      <c r="BE31" s="1023" t="s">
        <v>381</v>
      </c>
      <c r="BF31" s="1023"/>
      <c r="BG31" s="1023"/>
      <c r="BH31" s="1023"/>
      <c r="BI31" s="1024"/>
      <c r="BJ31" s="203"/>
      <c r="BK31" s="203"/>
      <c r="BL31" s="203"/>
      <c r="BM31" s="203"/>
      <c r="BN31" s="203"/>
      <c r="BO31" s="216"/>
      <c r="BP31" s="216"/>
      <c r="BQ31" s="213">
        <v>25</v>
      </c>
      <c r="BR31" s="214"/>
      <c r="BS31" s="1011"/>
      <c r="BT31" s="1012"/>
      <c r="BU31" s="1012"/>
      <c r="BV31" s="1012"/>
      <c r="BW31" s="1012"/>
      <c r="BX31" s="1012"/>
      <c r="BY31" s="1012"/>
      <c r="BZ31" s="1012"/>
      <c r="CA31" s="1012"/>
      <c r="CB31" s="1012"/>
      <c r="CC31" s="1012"/>
      <c r="CD31" s="1012"/>
      <c r="CE31" s="1012"/>
      <c r="CF31" s="1012"/>
      <c r="CG31" s="1013"/>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197"/>
    </row>
    <row r="32" spans="1:131" s="198" customFormat="1" ht="26.25" customHeight="1">
      <c r="A32" s="217">
        <v>5</v>
      </c>
      <c r="B32" s="1028" t="s">
        <v>382</v>
      </c>
      <c r="C32" s="1029"/>
      <c r="D32" s="1029"/>
      <c r="E32" s="1029"/>
      <c r="F32" s="1029"/>
      <c r="G32" s="1029"/>
      <c r="H32" s="1029"/>
      <c r="I32" s="1029"/>
      <c r="J32" s="1029"/>
      <c r="K32" s="1029"/>
      <c r="L32" s="1029"/>
      <c r="M32" s="1029"/>
      <c r="N32" s="1029"/>
      <c r="O32" s="1029"/>
      <c r="P32" s="1030"/>
      <c r="Q32" s="1040">
        <v>218</v>
      </c>
      <c r="R32" s="1041"/>
      <c r="S32" s="1041"/>
      <c r="T32" s="1041"/>
      <c r="U32" s="1041"/>
      <c r="V32" s="1041">
        <v>208</v>
      </c>
      <c r="W32" s="1041"/>
      <c r="X32" s="1041"/>
      <c r="Y32" s="1041"/>
      <c r="Z32" s="1041"/>
      <c r="AA32" s="1041">
        <v>10</v>
      </c>
      <c r="AB32" s="1041"/>
      <c r="AC32" s="1041"/>
      <c r="AD32" s="1041"/>
      <c r="AE32" s="1042"/>
      <c r="AF32" s="1034">
        <v>38</v>
      </c>
      <c r="AG32" s="1035"/>
      <c r="AH32" s="1035"/>
      <c r="AI32" s="1035"/>
      <c r="AJ32" s="1036"/>
      <c r="AK32" s="977">
        <v>129</v>
      </c>
      <c r="AL32" s="965"/>
      <c r="AM32" s="965"/>
      <c r="AN32" s="965"/>
      <c r="AO32" s="965"/>
      <c r="AP32" s="965">
        <v>2931</v>
      </c>
      <c r="AQ32" s="965"/>
      <c r="AR32" s="965"/>
      <c r="AS32" s="965"/>
      <c r="AT32" s="965"/>
      <c r="AU32" s="965">
        <v>1823</v>
      </c>
      <c r="AV32" s="965"/>
      <c r="AW32" s="965"/>
      <c r="AX32" s="965"/>
      <c r="AY32" s="965"/>
      <c r="AZ32" s="1039" t="s">
        <v>527</v>
      </c>
      <c r="BA32" s="1039"/>
      <c r="BB32" s="1039"/>
      <c r="BC32" s="1039"/>
      <c r="BD32" s="1039"/>
      <c r="BE32" s="1023" t="s">
        <v>381</v>
      </c>
      <c r="BF32" s="1023"/>
      <c r="BG32" s="1023"/>
      <c r="BH32" s="1023"/>
      <c r="BI32" s="1024"/>
      <c r="BJ32" s="203"/>
      <c r="BK32" s="203"/>
      <c r="BL32" s="203"/>
      <c r="BM32" s="203"/>
      <c r="BN32" s="203"/>
      <c r="BO32" s="216"/>
      <c r="BP32" s="216"/>
      <c r="BQ32" s="213">
        <v>26</v>
      </c>
      <c r="BR32" s="214"/>
      <c r="BS32" s="1011"/>
      <c r="BT32" s="1012"/>
      <c r="BU32" s="1012"/>
      <c r="BV32" s="1012"/>
      <c r="BW32" s="1012"/>
      <c r="BX32" s="1012"/>
      <c r="BY32" s="1012"/>
      <c r="BZ32" s="1012"/>
      <c r="CA32" s="1012"/>
      <c r="CB32" s="1012"/>
      <c r="CC32" s="1012"/>
      <c r="CD32" s="1012"/>
      <c r="CE32" s="1012"/>
      <c r="CF32" s="1012"/>
      <c r="CG32" s="1013"/>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197"/>
    </row>
    <row r="33" spans="1:131" s="198" customFormat="1" ht="26.25" customHeight="1">
      <c r="A33" s="217">
        <v>6</v>
      </c>
      <c r="B33" s="1028" t="s">
        <v>383</v>
      </c>
      <c r="C33" s="1029"/>
      <c r="D33" s="1029"/>
      <c r="E33" s="1029"/>
      <c r="F33" s="1029"/>
      <c r="G33" s="1029"/>
      <c r="H33" s="1029"/>
      <c r="I33" s="1029"/>
      <c r="J33" s="1029"/>
      <c r="K33" s="1029"/>
      <c r="L33" s="1029"/>
      <c r="M33" s="1029"/>
      <c r="N33" s="1029"/>
      <c r="O33" s="1029"/>
      <c r="P33" s="1030"/>
      <c r="Q33" s="1040">
        <v>254</v>
      </c>
      <c r="R33" s="1041"/>
      <c r="S33" s="1041"/>
      <c r="T33" s="1041"/>
      <c r="U33" s="1041"/>
      <c r="V33" s="1041">
        <v>243</v>
      </c>
      <c r="W33" s="1041"/>
      <c r="X33" s="1041"/>
      <c r="Y33" s="1041"/>
      <c r="Z33" s="1041"/>
      <c r="AA33" s="1041">
        <v>11</v>
      </c>
      <c r="AB33" s="1041"/>
      <c r="AC33" s="1041"/>
      <c r="AD33" s="1041"/>
      <c r="AE33" s="1042"/>
      <c r="AF33" s="1034">
        <v>44</v>
      </c>
      <c r="AG33" s="1035"/>
      <c r="AH33" s="1035"/>
      <c r="AI33" s="1035"/>
      <c r="AJ33" s="1036"/>
      <c r="AK33" s="977">
        <v>166</v>
      </c>
      <c r="AL33" s="965"/>
      <c r="AM33" s="965"/>
      <c r="AN33" s="965"/>
      <c r="AO33" s="965"/>
      <c r="AP33" s="965">
        <v>2902</v>
      </c>
      <c r="AQ33" s="965"/>
      <c r="AR33" s="965"/>
      <c r="AS33" s="965"/>
      <c r="AT33" s="965"/>
      <c r="AU33" s="965">
        <v>2362</v>
      </c>
      <c r="AV33" s="965"/>
      <c r="AW33" s="965"/>
      <c r="AX33" s="965"/>
      <c r="AY33" s="965"/>
      <c r="AZ33" s="1039" t="s">
        <v>527</v>
      </c>
      <c r="BA33" s="1039"/>
      <c r="BB33" s="1039"/>
      <c r="BC33" s="1039"/>
      <c r="BD33" s="1039"/>
      <c r="BE33" s="1023" t="s">
        <v>381</v>
      </c>
      <c r="BF33" s="1023"/>
      <c r="BG33" s="1023"/>
      <c r="BH33" s="1023"/>
      <c r="BI33" s="1024"/>
      <c r="BJ33" s="203"/>
      <c r="BK33" s="203"/>
      <c r="BL33" s="203"/>
      <c r="BM33" s="203"/>
      <c r="BN33" s="203"/>
      <c r="BO33" s="216"/>
      <c r="BP33" s="216"/>
      <c r="BQ33" s="213">
        <v>27</v>
      </c>
      <c r="BR33" s="214"/>
      <c r="BS33" s="1011"/>
      <c r="BT33" s="1012"/>
      <c r="BU33" s="1012"/>
      <c r="BV33" s="1012"/>
      <c r="BW33" s="1012"/>
      <c r="BX33" s="1012"/>
      <c r="BY33" s="1012"/>
      <c r="BZ33" s="1012"/>
      <c r="CA33" s="1012"/>
      <c r="CB33" s="1012"/>
      <c r="CC33" s="1012"/>
      <c r="CD33" s="1012"/>
      <c r="CE33" s="1012"/>
      <c r="CF33" s="1012"/>
      <c r="CG33" s="1013"/>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197"/>
    </row>
    <row r="34" spans="1:131" s="198" customFormat="1" ht="26.25" customHeight="1">
      <c r="A34" s="217">
        <v>7</v>
      </c>
      <c r="B34" s="1028"/>
      <c r="C34" s="1029"/>
      <c r="D34" s="1029"/>
      <c r="E34" s="1029"/>
      <c r="F34" s="1029"/>
      <c r="G34" s="1029"/>
      <c r="H34" s="1029"/>
      <c r="I34" s="1029"/>
      <c r="J34" s="1029"/>
      <c r="K34" s="1029"/>
      <c r="L34" s="1029"/>
      <c r="M34" s="1029"/>
      <c r="N34" s="1029"/>
      <c r="O34" s="1029"/>
      <c r="P34" s="1030"/>
      <c r="Q34" s="1040"/>
      <c r="R34" s="1041"/>
      <c r="S34" s="1041"/>
      <c r="T34" s="1041"/>
      <c r="U34" s="1041"/>
      <c r="V34" s="1041"/>
      <c r="W34" s="1041"/>
      <c r="X34" s="1041"/>
      <c r="Y34" s="1041"/>
      <c r="Z34" s="1041"/>
      <c r="AA34" s="1041"/>
      <c r="AB34" s="1041"/>
      <c r="AC34" s="1041"/>
      <c r="AD34" s="1041"/>
      <c r="AE34" s="1042"/>
      <c r="AF34" s="1034"/>
      <c r="AG34" s="1035"/>
      <c r="AH34" s="1035"/>
      <c r="AI34" s="1035"/>
      <c r="AJ34" s="1036"/>
      <c r="AK34" s="977"/>
      <c r="AL34" s="965"/>
      <c r="AM34" s="965"/>
      <c r="AN34" s="965"/>
      <c r="AO34" s="965"/>
      <c r="AP34" s="965"/>
      <c r="AQ34" s="965"/>
      <c r="AR34" s="965"/>
      <c r="AS34" s="965"/>
      <c r="AT34" s="965"/>
      <c r="AU34" s="965"/>
      <c r="AV34" s="965"/>
      <c r="AW34" s="965"/>
      <c r="AX34" s="965"/>
      <c r="AY34" s="965"/>
      <c r="AZ34" s="1039"/>
      <c r="BA34" s="1039"/>
      <c r="BB34" s="1039"/>
      <c r="BC34" s="1039"/>
      <c r="BD34" s="1039"/>
      <c r="BE34" s="1023"/>
      <c r="BF34" s="1023"/>
      <c r="BG34" s="1023"/>
      <c r="BH34" s="1023"/>
      <c r="BI34" s="1024"/>
      <c r="BJ34" s="203"/>
      <c r="BK34" s="203"/>
      <c r="BL34" s="203"/>
      <c r="BM34" s="203"/>
      <c r="BN34" s="203"/>
      <c r="BO34" s="216"/>
      <c r="BP34" s="216"/>
      <c r="BQ34" s="213">
        <v>28</v>
      </c>
      <c r="BR34" s="214"/>
      <c r="BS34" s="1011"/>
      <c r="BT34" s="1012"/>
      <c r="BU34" s="1012"/>
      <c r="BV34" s="1012"/>
      <c r="BW34" s="1012"/>
      <c r="BX34" s="1012"/>
      <c r="BY34" s="1012"/>
      <c r="BZ34" s="1012"/>
      <c r="CA34" s="1012"/>
      <c r="CB34" s="1012"/>
      <c r="CC34" s="1012"/>
      <c r="CD34" s="1012"/>
      <c r="CE34" s="1012"/>
      <c r="CF34" s="1012"/>
      <c r="CG34" s="1013"/>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197"/>
    </row>
    <row r="35" spans="1:131" s="198" customFormat="1" ht="26.25" customHeight="1">
      <c r="A35" s="217">
        <v>8</v>
      </c>
      <c r="B35" s="1028"/>
      <c r="C35" s="1029"/>
      <c r="D35" s="1029"/>
      <c r="E35" s="1029"/>
      <c r="F35" s="1029"/>
      <c r="G35" s="1029"/>
      <c r="H35" s="1029"/>
      <c r="I35" s="1029"/>
      <c r="J35" s="1029"/>
      <c r="K35" s="1029"/>
      <c r="L35" s="1029"/>
      <c r="M35" s="1029"/>
      <c r="N35" s="1029"/>
      <c r="O35" s="1029"/>
      <c r="P35" s="1030"/>
      <c r="Q35" s="1040"/>
      <c r="R35" s="1041"/>
      <c r="S35" s="1041"/>
      <c r="T35" s="1041"/>
      <c r="U35" s="1041"/>
      <c r="V35" s="1041"/>
      <c r="W35" s="1041"/>
      <c r="X35" s="1041"/>
      <c r="Y35" s="1041"/>
      <c r="Z35" s="1041"/>
      <c r="AA35" s="1041"/>
      <c r="AB35" s="1041"/>
      <c r="AC35" s="1041"/>
      <c r="AD35" s="1041"/>
      <c r="AE35" s="1042"/>
      <c r="AF35" s="1034"/>
      <c r="AG35" s="1035"/>
      <c r="AH35" s="1035"/>
      <c r="AI35" s="1035"/>
      <c r="AJ35" s="1036"/>
      <c r="AK35" s="977"/>
      <c r="AL35" s="965"/>
      <c r="AM35" s="965"/>
      <c r="AN35" s="965"/>
      <c r="AO35" s="965"/>
      <c r="AP35" s="965"/>
      <c r="AQ35" s="965"/>
      <c r="AR35" s="965"/>
      <c r="AS35" s="965"/>
      <c r="AT35" s="965"/>
      <c r="AU35" s="965"/>
      <c r="AV35" s="965"/>
      <c r="AW35" s="965"/>
      <c r="AX35" s="965"/>
      <c r="AY35" s="965"/>
      <c r="AZ35" s="1039"/>
      <c r="BA35" s="1039"/>
      <c r="BB35" s="1039"/>
      <c r="BC35" s="1039"/>
      <c r="BD35" s="1039"/>
      <c r="BE35" s="1023"/>
      <c r="BF35" s="1023"/>
      <c r="BG35" s="1023"/>
      <c r="BH35" s="1023"/>
      <c r="BI35" s="1024"/>
      <c r="BJ35" s="203"/>
      <c r="BK35" s="203"/>
      <c r="BL35" s="203"/>
      <c r="BM35" s="203"/>
      <c r="BN35" s="203"/>
      <c r="BO35" s="216"/>
      <c r="BP35" s="216"/>
      <c r="BQ35" s="213">
        <v>29</v>
      </c>
      <c r="BR35" s="214"/>
      <c r="BS35" s="1011"/>
      <c r="BT35" s="1012"/>
      <c r="BU35" s="1012"/>
      <c r="BV35" s="1012"/>
      <c r="BW35" s="1012"/>
      <c r="BX35" s="1012"/>
      <c r="BY35" s="1012"/>
      <c r="BZ35" s="1012"/>
      <c r="CA35" s="1012"/>
      <c r="CB35" s="1012"/>
      <c r="CC35" s="1012"/>
      <c r="CD35" s="1012"/>
      <c r="CE35" s="1012"/>
      <c r="CF35" s="1012"/>
      <c r="CG35" s="1013"/>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197"/>
    </row>
    <row r="36" spans="1:131" s="198" customFormat="1" ht="26.25" customHeight="1">
      <c r="A36" s="217">
        <v>9</v>
      </c>
      <c r="B36" s="1028"/>
      <c r="C36" s="1029"/>
      <c r="D36" s="1029"/>
      <c r="E36" s="1029"/>
      <c r="F36" s="1029"/>
      <c r="G36" s="1029"/>
      <c r="H36" s="1029"/>
      <c r="I36" s="1029"/>
      <c r="J36" s="1029"/>
      <c r="K36" s="1029"/>
      <c r="L36" s="1029"/>
      <c r="M36" s="1029"/>
      <c r="N36" s="1029"/>
      <c r="O36" s="1029"/>
      <c r="P36" s="1030"/>
      <c r="Q36" s="1040"/>
      <c r="R36" s="1041"/>
      <c r="S36" s="1041"/>
      <c r="T36" s="1041"/>
      <c r="U36" s="1041"/>
      <c r="V36" s="1041"/>
      <c r="W36" s="1041"/>
      <c r="X36" s="1041"/>
      <c r="Y36" s="1041"/>
      <c r="Z36" s="1041"/>
      <c r="AA36" s="1041"/>
      <c r="AB36" s="1041"/>
      <c r="AC36" s="1041"/>
      <c r="AD36" s="1041"/>
      <c r="AE36" s="1042"/>
      <c r="AF36" s="1034"/>
      <c r="AG36" s="1035"/>
      <c r="AH36" s="1035"/>
      <c r="AI36" s="1035"/>
      <c r="AJ36" s="1036"/>
      <c r="AK36" s="977"/>
      <c r="AL36" s="965"/>
      <c r="AM36" s="965"/>
      <c r="AN36" s="965"/>
      <c r="AO36" s="965"/>
      <c r="AP36" s="965"/>
      <c r="AQ36" s="965"/>
      <c r="AR36" s="965"/>
      <c r="AS36" s="965"/>
      <c r="AT36" s="965"/>
      <c r="AU36" s="965"/>
      <c r="AV36" s="965"/>
      <c r="AW36" s="965"/>
      <c r="AX36" s="965"/>
      <c r="AY36" s="965"/>
      <c r="AZ36" s="1039"/>
      <c r="BA36" s="1039"/>
      <c r="BB36" s="1039"/>
      <c r="BC36" s="1039"/>
      <c r="BD36" s="1039"/>
      <c r="BE36" s="1023"/>
      <c r="BF36" s="1023"/>
      <c r="BG36" s="1023"/>
      <c r="BH36" s="1023"/>
      <c r="BI36" s="1024"/>
      <c r="BJ36" s="203"/>
      <c r="BK36" s="203"/>
      <c r="BL36" s="203"/>
      <c r="BM36" s="203"/>
      <c r="BN36" s="203"/>
      <c r="BO36" s="216"/>
      <c r="BP36" s="216"/>
      <c r="BQ36" s="213">
        <v>30</v>
      </c>
      <c r="BR36" s="214"/>
      <c r="BS36" s="1011"/>
      <c r="BT36" s="1012"/>
      <c r="BU36" s="1012"/>
      <c r="BV36" s="1012"/>
      <c r="BW36" s="1012"/>
      <c r="BX36" s="1012"/>
      <c r="BY36" s="1012"/>
      <c r="BZ36" s="1012"/>
      <c r="CA36" s="1012"/>
      <c r="CB36" s="1012"/>
      <c r="CC36" s="1012"/>
      <c r="CD36" s="1012"/>
      <c r="CE36" s="1012"/>
      <c r="CF36" s="1012"/>
      <c r="CG36" s="1013"/>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197"/>
    </row>
    <row r="37" spans="1:131" s="198" customFormat="1" ht="26.25" customHeight="1">
      <c r="A37" s="217">
        <v>10</v>
      </c>
      <c r="B37" s="1028"/>
      <c r="C37" s="1029"/>
      <c r="D37" s="1029"/>
      <c r="E37" s="1029"/>
      <c r="F37" s="1029"/>
      <c r="G37" s="1029"/>
      <c r="H37" s="1029"/>
      <c r="I37" s="1029"/>
      <c r="J37" s="1029"/>
      <c r="K37" s="1029"/>
      <c r="L37" s="1029"/>
      <c r="M37" s="1029"/>
      <c r="N37" s="1029"/>
      <c r="O37" s="1029"/>
      <c r="P37" s="1030"/>
      <c r="Q37" s="1040"/>
      <c r="R37" s="1041"/>
      <c r="S37" s="1041"/>
      <c r="T37" s="1041"/>
      <c r="U37" s="1041"/>
      <c r="V37" s="1041"/>
      <c r="W37" s="1041"/>
      <c r="X37" s="1041"/>
      <c r="Y37" s="1041"/>
      <c r="Z37" s="1041"/>
      <c r="AA37" s="1041"/>
      <c r="AB37" s="1041"/>
      <c r="AC37" s="1041"/>
      <c r="AD37" s="1041"/>
      <c r="AE37" s="1042"/>
      <c r="AF37" s="1034"/>
      <c r="AG37" s="1035"/>
      <c r="AH37" s="1035"/>
      <c r="AI37" s="1035"/>
      <c r="AJ37" s="1036"/>
      <c r="AK37" s="977"/>
      <c r="AL37" s="965"/>
      <c r="AM37" s="965"/>
      <c r="AN37" s="965"/>
      <c r="AO37" s="965"/>
      <c r="AP37" s="965"/>
      <c r="AQ37" s="965"/>
      <c r="AR37" s="965"/>
      <c r="AS37" s="965"/>
      <c r="AT37" s="965"/>
      <c r="AU37" s="965"/>
      <c r="AV37" s="965"/>
      <c r="AW37" s="965"/>
      <c r="AX37" s="965"/>
      <c r="AY37" s="965"/>
      <c r="AZ37" s="1039"/>
      <c r="BA37" s="1039"/>
      <c r="BB37" s="1039"/>
      <c r="BC37" s="1039"/>
      <c r="BD37" s="1039"/>
      <c r="BE37" s="1023"/>
      <c r="BF37" s="1023"/>
      <c r="BG37" s="1023"/>
      <c r="BH37" s="1023"/>
      <c r="BI37" s="1024"/>
      <c r="BJ37" s="203"/>
      <c r="BK37" s="203"/>
      <c r="BL37" s="203"/>
      <c r="BM37" s="203"/>
      <c r="BN37" s="203"/>
      <c r="BO37" s="216"/>
      <c r="BP37" s="216"/>
      <c r="BQ37" s="213">
        <v>31</v>
      </c>
      <c r="BR37" s="214"/>
      <c r="BS37" s="1011"/>
      <c r="BT37" s="1012"/>
      <c r="BU37" s="1012"/>
      <c r="BV37" s="1012"/>
      <c r="BW37" s="1012"/>
      <c r="BX37" s="1012"/>
      <c r="BY37" s="1012"/>
      <c r="BZ37" s="1012"/>
      <c r="CA37" s="1012"/>
      <c r="CB37" s="1012"/>
      <c r="CC37" s="1012"/>
      <c r="CD37" s="1012"/>
      <c r="CE37" s="1012"/>
      <c r="CF37" s="1012"/>
      <c r="CG37" s="1013"/>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197"/>
    </row>
    <row r="38" spans="1:131" s="198" customFormat="1" ht="26.25" customHeight="1">
      <c r="A38" s="217">
        <v>11</v>
      </c>
      <c r="B38" s="1028"/>
      <c r="C38" s="1029"/>
      <c r="D38" s="1029"/>
      <c r="E38" s="1029"/>
      <c r="F38" s="1029"/>
      <c r="G38" s="1029"/>
      <c r="H38" s="1029"/>
      <c r="I38" s="1029"/>
      <c r="J38" s="1029"/>
      <c r="K38" s="1029"/>
      <c r="L38" s="1029"/>
      <c r="M38" s="1029"/>
      <c r="N38" s="1029"/>
      <c r="O38" s="1029"/>
      <c r="P38" s="1030"/>
      <c r="Q38" s="1040"/>
      <c r="R38" s="1041"/>
      <c r="S38" s="1041"/>
      <c r="T38" s="1041"/>
      <c r="U38" s="1041"/>
      <c r="V38" s="1041"/>
      <c r="W38" s="1041"/>
      <c r="X38" s="1041"/>
      <c r="Y38" s="1041"/>
      <c r="Z38" s="1041"/>
      <c r="AA38" s="1041"/>
      <c r="AB38" s="1041"/>
      <c r="AC38" s="1041"/>
      <c r="AD38" s="1041"/>
      <c r="AE38" s="1042"/>
      <c r="AF38" s="1034"/>
      <c r="AG38" s="1035"/>
      <c r="AH38" s="1035"/>
      <c r="AI38" s="1035"/>
      <c r="AJ38" s="1036"/>
      <c r="AK38" s="977"/>
      <c r="AL38" s="965"/>
      <c r="AM38" s="965"/>
      <c r="AN38" s="965"/>
      <c r="AO38" s="965"/>
      <c r="AP38" s="965"/>
      <c r="AQ38" s="965"/>
      <c r="AR38" s="965"/>
      <c r="AS38" s="965"/>
      <c r="AT38" s="965"/>
      <c r="AU38" s="965"/>
      <c r="AV38" s="965"/>
      <c r="AW38" s="965"/>
      <c r="AX38" s="965"/>
      <c r="AY38" s="965"/>
      <c r="AZ38" s="1039"/>
      <c r="BA38" s="1039"/>
      <c r="BB38" s="1039"/>
      <c r="BC38" s="1039"/>
      <c r="BD38" s="1039"/>
      <c r="BE38" s="1023"/>
      <c r="BF38" s="1023"/>
      <c r="BG38" s="1023"/>
      <c r="BH38" s="1023"/>
      <c r="BI38" s="1024"/>
      <c r="BJ38" s="203"/>
      <c r="BK38" s="203"/>
      <c r="BL38" s="203"/>
      <c r="BM38" s="203"/>
      <c r="BN38" s="203"/>
      <c r="BO38" s="216"/>
      <c r="BP38" s="216"/>
      <c r="BQ38" s="213">
        <v>32</v>
      </c>
      <c r="BR38" s="214"/>
      <c r="BS38" s="1011"/>
      <c r="BT38" s="1012"/>
      <c r="BU38" s="1012"/>
      <c r="BV38" s="1012"/>
      <c r="BW38" s="1012"/>
      <c r="BX38" s="1012"/>
      <c r="BY38" s="1012"/>
      <c r="BZ38" s="1012"/>
      <c r="CA38" s="1012"/>
      <c r="CB38" s="1012"/>
      <c r="CC38" s="1012"/>
      <c r="CD38" s="1012"/>
      <c r="CE38" s="1012"/>
      <c r="CF38" s="1012"/>
      <c r="CG38" s="1013"/>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197"/>
    </row>
    <row r="39" spans="1:131" s="198" customFormat="1" ht="26.25" customHeight="1">
      <c r="A39" s="217">
        <v>12</v>
      </c>
      <c r="B39" s="1028"/>
      <c r="C39" s="1029"/>
      <c r="D39" s="1029"/>
      <c r="E39" s="1029"/>
      <c r="F39" s="1029"/>
      <c r="G39" s="1029"/>
      <c r="H39" s="1029"/>
      <c r="I39" s="1029"/>
      <c r="J39" s="1029"/>
      <c r="K39" s="1029"/>
      <c r="L39" s="1029"/>
      <c r="M39" s="1029"/>
      <c r="N39" s="1029"/>
      <c r="O39" s="1029"/>
      <c r="P39" s="1030"/>
      <c r="Q39" s="1040"/>
      <c r="R39" s="1041"/>
      <c r="S39" s="1041"/>
      <c r="T39" s="1041"/>
      <c r="U39" s="1041"/>
      <c r="V39" s="1041"/>
      <c r="W39" s="1041"/>
      <c r="X39" s="1041"/>
      <c r="Y39" s="1041"/>
      <c r="Z39" s="1041"/>
      <c r="AA39" s="1041"/>
      <c r="AB39" s="1041"/>
      <c r="AC39" s="1041"/>
      <c r="AD39" s="1041"/>
      <c r="AE39" s="1042"/>
      <c r="AF39" s="1034"/>
      <c r="AG39" s="1035"/>
      <c r="AH39" s="1035"/>
      <c r="AI39" s="1035"/>
      <c r="AJ39" s="1036"/>
      <c r="AK39" s="977"/>
      <c r="AL39" s="965"/>
      <c r="AM39" s="965"/>
      <c r="AN39" s="965"/>
      <c r="AO39" s="965"/>
      <c r="AP39" s="965"/>
      <c r="AQ39" s="965"/>
      <c r="AR39" s="965"/>
      <c r="AS39" s="965"/>
      <c r="AT39" s="965"/>
      <c r="AU39" s="965"/>
      <c r="AV39" s="965"/>
      <c r="AW39" s="965"/>
      <c r="AX39" s="965"/>
      <c r="AY39" s="965"/>
      <c r="AZ39" s="1039"/>
      <c r="BA39" s="1039"/>
      <c r="BB39" s="1039"/>
      <c r="BC39" s="1039"/>
      <c r="BD39" s="1039"/>
      <c r="BE39" s="1023"/>
      <c r="BF39" s="1023"/>
      <c r="BG39" s="1023"/>
      <c r="BH39" s="1023"/>
      <c r="BI39" s="1024"/>
      <c r="BJ39" s="203"/>
      <c r="BK39" s="203"/>
      <c r="BL39" s="203"/>
      <c r="BM39" s="203"/>
      <c r="BN39" s="203"/>
      <c r="BO39" s="216"/>
      <c r="BP39" s="216"/>
      <c r="BQ39" s="213">
        <v>33</v>
      </c>
      <c r="BR39" s="214"/>
      <c r="BS39" s="1011"/>
      <c r="BT39" s="1012"/>
      <c r="BU39" s="1012"/>
      <c r="BV39" s="1012"/>
      <c r="BW39" s="1012"/>
      <c r="BX39" s="1012"/>
      <c r="BY39" s="1012"/>
      <c r="BZ39" s="1012"/>
      <c r="CA39" s="1012"/>
      <c r="CB39" s="1012"/>
      <c r="CC39" s="1012"/>
      <c r="CD39" s="1012"/>
      <c r="CE39" s="1012"/>
      <c r="CF39" s="1012"/>
      <c r="CG39" s="1013"/>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197"/>
    </row>
    <row r="40" spans="1:131" s="198" customFormat="1" ht="26.25" customHeight="1">
      <c r="A40" s="212">
        <v>13</v>
      </c>
      <c r="B40" s="1028"/>
      <c r="C40" s="1029"/>
      <c r="D40" s="1029"/>
      <c r="E40" s="1029"/>
      <c r="F40" s="1029"/>
      <c r="G40" s="1029"/>
      <c r="H40" s="1029"/>
      <c r="I40" s="1029"/>
      <c r="J40" s="1029"/>
      <c r="K40" s="1029"/>
      <c r="L40" s="1029"/>
      <c r="M40" s="1029"/>
      <c r="N40" s="1029"/>
      <c r="O40" s="1029"/>
      <c r="P40" s="1030"/>
      <c r="Q40" s="1040"/>
      <c r="R40" s="1041"/>
      <c r="S40" s="1041"/>
      <c r="T40" s="1041"/>
      <c r="U40" s="1041"/>
      <c r="V40" s="1041"/>
      <c r="W40" s="1041"/>
      <c r="X40" s="1041"/>
      <c r="Y40" s="1041"/>
      <c r="Z40" s="1041"/>
      <c r="AA40" s="1041"/>
      <c r="AB40" s="1041"/>
      <c r="AC40" s="1041"/>
      <c r="AD40" s="1041"/>
      <c r="AE40" s="1042"/>
      <c r="AF40" s="1034"/>
      <c r="AG40" s="1035"/>
      <c r="AH40" s="1035"/>
      <c r="AI40" s="1035"/>
      <c r="AJ40" s="1036"/>
      <c r="AK40" s="977"/>
      <c r="AL40" s="965"/>
      <c r="AM40" s="965"/>
      <c r="AN40" s="965"/>
      <c r="AO40" s="965"/>
      <c r="AP40" s="965"/>
      <c r="AQ40" s="965"/>
      <c r="AR40" s="965"/>
      <c r="AS40" s="965"/>
      <c r="AT40" s="965"/>
      <c r="AU40" s="965"/>
      <c r="AV40" s="965"/>
      <c r="AW40" s="965"/>
      <c r="AX40" s="965"/>
      <c r="AY40" s="965"/>
      <c r="AZ40" s="1039"/>
      <c r="BA40" s="1039"/>
      <c r="BB40" s="1039"/>
      <c r="BC40" s="1039"/>
      <c r="BD40" s="1039"/>
      <c r="BE40" s="1023"/>
      <c r="BF40" s="1023"/>
      <c r="BG40" s="1023"/>
      <c r="BH40" s="1023"/>
      <c r="BI40" s="1024"/>
      <c r="BJ40" s="203"/>
      <c r="BK40" s="203"/>
      <c r="BL40" s="203"/>
      <c r="BM40" s="203"/>
      <c r="BN40" s="203"/>
      <c r="BO40" s="216"/>
      <c r="BP40" s="216"/>
      <c r="BQ40" s="213">
        <v>34</v>
      </c>
      <c r="BR40" s="214"/>
      <c r="BS40" s="1011"/>
      <c r="BT40" s="1012"/>
      <c r="BU40" s="1012"/>
      <c r="BV40" s="1012"/>
      <c r="BW40" s="1012"/>
      <c r="BX40" s="1012"/>
      <c r="BY40" s="1012"/>
      <c r="BZ40" s="1012"/>
      <c r="CA40" s="1012"/>
      <c r="CB40" s="1012"/>
      <c r="CC40" s="1012"/>
      <c r="CD40" s="1012"/>
      <c r="CE40" s="1012"/>
      <c r="CF40" s="1012"/>
      <c r="CG40" s="1013"/>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197"/>
    </row>
    <row r="41" spans="1:131" s="198" customFormat="1" ht="26.25" customHeight="1">
      <c r="A41" s="212">
        <v>14</v>
      </c>
      <c r="B41" s="1028"/>
      <c r="C41" s="1029"/>
      <c r="D41" s="1029"/>
      <c r="E41" s="1029"/>
      <c r="F41" s="1029"/>
      <c r="G41" s="1029"/>
      <c r="H41" s="1029"/>
      <c r="I41" s="1029"/>
      <c r="J41" s="1029"/>
      <c r="K41" s="1029"/>
      <c r="L41" s="1029"/>
      <c r="M41" s="1029"/>
      <c r="N41" s="1029"/>
      <c r="O41" s="1029"/>
      <c r="P41" s="1030"/>
      <c r="Q41" s="1040"/>
      <c r="R41" s="1041"/>
      <c r="S41" s="1041"/>
      <c r="T41" s="1041"/>
      <c r="U41" s="1041"/>
      <c r="V41" s="1041"/>
      <c r="W41" s="1041"/>
      <c r="X41" s="1041"/>
      <c r="Y41" s="1041"/>
      <c r="Z41" s="1041"/>
      <c r="AA41" s="1041"/>
      <c r="AB41" s="1041"/>
      <c r="AC41" s="1041"/>
      <c r="AD41" s="1041"/>
      <c r="AE41" s="1042"/>
      <c r="AF41" s="1034"/>
      <c r="AG41" s="1035"/>
      <c r="AH41" s="1035"/>
      <c r="AI41" s="1035"/>
      <c r="AJ41" s="1036"/>
      <c r="AK41" s="977"/>
      <c r="AL41" s="965"/>
      <c r="AM41" s="965"/>
      <c r="AN41" s="965"/>
      <c r="AO41" s="965"/>
      <c r="AP41" s="965"/>
      <c r="AQ41" s="965"/>
      <c r="AR41" s="965"/>
      <c r="AS41" s="965"/>
      <c r="AT41" s="965"/>
      <c r="AU41" s="965"/>
      <c r="AV41" s="965"/>
      <c r="AW41" s="965"/>
      <c r="AX41" s="965"/>
      <c r="AY41" s="965"/>
      <c r="AZ41" s="1039"/>
      <c r="BA41" s="1039"/>
      <c r="BB41" s="1039"/>
      <c r="BC41" s="1039"/>
      <c r="BD41" s="1039"/>
      <c r="BE41" s="1023"/>
      <c r="BF41" s="1023"/>
      <c r="BG41" s="1023"/>
      <c r="BH41" s="1023"/>
      <c r="BI41" s="1024"/>
      <c r="BJ41" s="203"/>
      <c r="BK41" s="203"/>
      <c r="BL41" s="203"/>
      <c r="BM41" s="203"/>
      <c r="BN41" s="203"/>
      <c r="BO41" s="216"/>
      <c r="BP41" s="216"/>
      <c r="BQ41" s="213">
        <v>35</v>
      </c>
      <c r="BR41" s="214"/>
      <c r="BS41" s="1011"/>
      <c r="BT41" s="1012"/>
      <c r="BU41" s="1012"/>
      <c r="BV41" s="1012"/>
      <c r="BW41" s="1012"/>
      <c r="BX41" s="1012"/>
      <c r="BY41" s="1012"/>
      <c r="BZ41" s="1012"/>
      <c r="CA41" s="1012"/>
      <c r="CB41" s="1012"/>
      <c r="CC41" s="1012"/>
      <c r="CD41" s="1012"/>
      <c r="CE41" s="1012"/>
      <c r="CF41" s="1012"/>
      <c r="CG41" s="1013"/>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197"/>
    </row>
    <row r="42" spans="1:131" s="198" customFormat="1" ht="26.25" customHeight="1">
      <c r="A42" s="212">
        <v>15</v>
      </c>
      <c r="B42" s="1028"/>
      <c r="C42" s="1029"/>
      <c r="D42" s="1029"/>
      <c r="E42" s="1029"/>
      <c r="F42" s="1029"/>
      <c r="G42" s="1029"/>
      <c r="H42" s="1029"/>
      <c r="I42" s="1029"/>
      <c r="J42" s="1029"/>
      <c r="K42" s="1029"/>
      <c r="L42" s="1029"/>
      <c r="M42" s="1029"/>
      <c r="N42" s="1029"/>
      <c r="O42" s="1029"/>
      <c r="P42" s="1030"/>
      <c r="Q42" s="1040"/>
      <c r="R42" s="1041"/>
      <c r="S42" s="1041"/>
      <c r="T42" s="1041"/>
      <c r="U42" s="1041"/>
      <c r="V42" s="1041"/>
      <c r="W42" s="1041"/>
      <c r="X42" s="1041"/>
      <c r="Y42" s="1041"/>
      <c r="Z42" s="1041"/>
      <c r="AA42" s="1041"/>
      <c r="AB42" s="1041"/>
      <c r="AC42" s="1041"/>
      <c r="AD42" s="1041"/>
      <c r="AE42" s="1042"/>
      <c r="AF42" s="1034"/>
      <c r="AG42" s="1035"/>
      <c r="AH42" s="1035"/>
      <c r="AI42" s="1035"/>
      <c r="AJ42" s="1036"/>
      <c r="AK42" s="977"/>
      <c r="AL42" s="965"/>
      <c r="AM42" s="965"/>
      <c r="AN42" s="965"/>
      <c r="AO42" s="965"/>
      <c r="AP42" s="965"/>
      <c r="AQ42" s="965"/>
      <c r="AR42" s="965"/>
      <c r="AS42" s="965"/>
      <c r="AT42" s="965"/>
      <c r="AU42" s="965"/>
      <c r="AV42" s="965"/>
      <c r="AW42" s="965"/>
      <c r="AX42" s="965"/>
      <c r="AY42" s="965"/>
      <c r="AZ42" s="1039"/>
      <c r="BA42" s="1039"/>
      <c r="BB42" s="1039"/>
      <c r="BC42" s="1039"/>
      <c r="BD42" s="1039"/>
      <c r="BE42" s="1023"/>
      <c r="BF42" s="1023"/>
      <c r="BG42" s="1023"/>
      <c r="BH42" s="1023"/>
      <c r="BI42" s="1024"/>
      <c r="BJ42" s="203"/>
      <c r="BK42" s="203"/>
      <c r="BL42" s="203"/>
      <c r="BM42" s="203"/>
      <c r="BN42" s="203"/>
      <c r="BO42" s="216"/>
      <c r="BP42" s="216"/>
      <c r="BQ42" s="213">
        <v>36</v>
      </c>
      <c r="BR42" s="214"/>
      <c r="BS42" s="1011"/>
      <c r="BT42" s="1012"/>
      <c r="BU42" s="1012"/>
      <c r="BV42" s="1012"/>
      <c r="BW42" s="1012"/>
      <c r="BX42" s="1012"/>
      <c r="BY42" s="1012"/>
      <c r="BZ42" s="1012"/>
      <c r="CA42" s="1012"/>
      <c r="CB42" s="1012"/>
      <c r="CC42" s="1012"/>
      <c r="CD42" s="1012"/>
      <c r="CE42" s="1012"/>
      <c r="CF42" s="1012"/>
      <c r="CG42" s="1013"/>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197"/>
    </row>
    <row r="43" spans="1:131" s="198" customFormat="1" ht="26.25" customHeight="1">
      <c r="A43" s="212">
        <v>16</v>
      </c>
      <c r="B43" s="1028"/>
      <c r="C43" s="1029"/>
      <c r="D43" s="1029"/>
      <c r="E43" s="1029"/>
      <c r="F43" s="1029"/>
      <c r="G43" s="1029"/>
      <c r="H43" s="1029"/>
      <c r="I43" s="1029"/>
      <c r="J43" s="1029"/>
      <c r="K43" s="1029"/>
      <c r="L43" s="1029"/>
      <c r="M43" s="1029"/>
      <c r="N43" s="1029"/>
      <c r="O43" s="1029"/>
      <c r="P43" s="1030"/>
      <c r="Q43" s="1040"/>
      <c r="R43" s="1041"/>
      <c r="S43" s="1041"/>
      <c r="T43" s="1041"/>
      <c r="U43" s="1041"/>
      <c r="V43" s="1041"/>
      <c r="W43" s="1041"/>
      <c r="X43" s="1041"/>
      <c r="Y43" s="1041"/>
      <c r="Z43" s="1041"/>
      <c r="AA43" s="1041"/>
      <c r="AB43" s="1041"/>
      <c r="AC43" s="1041"/>
      <c r="AD43" s="1041"/>
      <c r="AE43" s="1042"/>
      <c r="AF43" s="1034"/>
      <c r="AG43" s="1035"/>
      <c r="AH43" s="1035"/>
      <c r="AI43" s="1035"/>
      <c r="AJ43" s="1036"/>
      <c r="AK43" s="977"/>
      <c r="AL43" s="965"/>
      <c r="AM43" s="965"/>
      <c r="AN43" s="965"/>
      <c r="AO43" s="965"/>
      <c r="AP43" s="965"/>
      <c r="AQ43" s="965"/>
      <c r="AR43" s="965"/>
      <c r="AS43" s="965"/>
      <c r="AT43" s="965"/>
      <c r="AU43" s="965"/>
      <c r="AV43" s="965"/>
      <c r="AW43" s="965"/>
      <c r="AX43" s="965"/>
      <c r="AY43" s="965"/>
      <c r="AZ43" s="1039"/>
      <c r="BA43" s="1039"/>
      <c r="BB43" s="1039"/>
      <c r="BC43" s="1039"/>
      <c r="BD43" s="1039"/>
      <c r="BE43" s="1023"/>
      <c r="BF43" s="1023"/>
      <c r="BG43" s="1023"/>
      <c r="BH43" s="1023"/>
      <c r="BI43" s="1024"/>
      <c r="BJ43" s="203"/>
      <c r="BK43" s="203"/>
      <c r="BL43" s="203"/>
      <c r="BM43" s="203"/>
      <c r="BN43" s="203"/>
      <c r="BO43" s="216"/>
      <c r="BP43" s="216"/>
      <c r="BQ43" s="213">
        <v>37</v>
      </c>
      <c r="BR43" s="214"/>
      <c r="BS43" s="1011"/>
      <c r="BT43" s="1012"/>
      <c r="BU43" s="1012"/>
      <c r="BV43" s="1012"/>
      <c r="BW43" s="1012"/>
      <c r="BX43" s="1012"/>
      <c r="BY43" s="1012"/>
      <c r="BZ43" s="1012"/>
      <c r="CA43" s="1012"/>
      <c r="CB43" s="1012"/>
      <c r="CC43" s="1012"/>
      <c r="CD43" s="1012"/>
      <c r="CE43" s="1012"/>
      <c r="CF43" s="1012"/>
      <c r="CG43" s="1013"/>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197"/>
    </row>
    <row r="44" spans="1:131" s="198" customFormat="1" ht="26.25" customHeight="1">
      <c r="A44" s="212">
        <v>17</v>
      </c>
      <c r="B44" s="1028"/>
      <c r="C44" s="1029"/>
      <c r="D44" s="1029"/>
      <c r="E44" s="1029"/>
      <c r="F44" s="1029"/>
      <c r="G44" s="1029"/>
      <c r="H44" s="1029"/>
      <c r="I44" s="1029"/>
      <c r="J44" s="1029"/>
      <c r="K44" s="1029"/>
      <c r="L44" s="1029"/>
      <c r="M44" s="1029"/>
      <c r="N44" s="1029"/>
      <c r="O44" s="1029"/>
      <c r="P44" s="1030"/>
      <c r="Q44" s="1040"/>
      <c r="R44" s="1041"/>
      <c r="S44" s="1041"/>
      <c r="T44" s="1041"/>
      <c r="U44" s="1041"/>
      <c r="V44" s="1041"/>
      <c r="W44" s="1041"/>
      <c r="X44" s="1041"/>
      <c r="Y44" s="1041"/>
      <c r="Z44" s="1041"/>
      <c r="AA44" s="1041"/>
      <c r="AB44" s="1041"/>
      <c r="AC44" s="1041"/>
      <c r="AD44" s="1041"/>
      <c r="AE44" s="1042"/>
      <c r="AF44" s="1034"/>
      <c r="AG44" s="1035"/>
      <c r="AH44" s="1035"/>
      <c r="AI44" s="1035"/>
      <c r="AJ44" s="1036"/>
      <c r="AK44" s="977"/>
      <c r="AL44" s="965"/>
      <c r="AM44" s="965"/>
      <c r="AN44" s="965"/>
      <c r="AO44" s="965"/>
      <c r="AP44" s="965"/>
      <c r="AQ44" s="965"/>
      <c r="AR44" s="965"/>
      <c r="AS44" s="965"/>
      <c r="AT44" s="965"/>
      <c r="AU44" s="965"/>
      <c r="AV44" s="965"/>
      <c r="AW44" s="965"/>
      <c r="AX44" s="965"/>
      <c r="AY44" s="965"/>
      <c r="AZ44" s="1039"/>
      <c r="BA44" s="1039"/>
      <c r="BB44" s="1039"/>
      <c r="BC44" s="1039"/>
      <c r="BD44" s="1039"/>
      <c r="BE44" s="1023"/>
      <c r="BF44" s="1023"/>
      <c r="BG44" s="1023"/>
      <c r="BH44" s="1023"/>
      <c r="BI44" s="1024"/>
      <c r="BJ44" s="203"/>
      <c r="BK44" s="203"/>
      <c r="BL44" s="203"/>
      <c r="BM44" s="203"/>
      <c r="BN44" s="203"/>
      <c r="BO44" s="216"/>
      <c r="BP44" s="216"/>
      <c r="BQ44" s="213">
        <v>38</v>
      </c>
      <c r="BR44" s="214"/>
      <c r="BS44" s="1011"/>
      <c r="BT44" s="1012"/>
      <c r="BU44" s="1012"/>
      <c r="BV44" s="1012"/>
      <c r="BW44" s="1012"/>
      <c r="BX44" s="1012"/>
      <c r="BY44" s="1012"/>
      <c r="BZ44" s="1012"/>
      <c r="CA44" s="1012"/>
      <c r="CB44" s="1012"/>
      <c r="CC44" s="1012"/>
      <c r="CD44" s="1012"/>
      <c r="CE44" s="1012"/>
      <c r="CF44" s="1012"/>
      <c r="CG44" s="1013"/>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197"/>
    </row>
    <row r="45" spans="1:131" s="198" customFormat="1" ht="26.25" customHeight="1">
      <c r="A45" s="212">
        <v>18</v>
      </c>
      <c r="B45" s="1028"/>
      <c r="C45" s="1029"/>
      <c r="D45" s="1029"/>
      <c r="E45" s="1029"/>
      <c r="F45" s="1029"/>
      <c r="G45" s="1029"/>
      <c r="H45" s="1029"/>
      <c r="I45" s="1029"/>
      <c r="J45" s="1029"/>
      <c r="K45" s="1029"/>
      <c r="L45" s="1029"/>
      <c r="M45" s="1029"/>
      <c r="N45" s="1029"/>
      <c r="O45" s="1029"/>
      <c r="P45" s="1030"/>
      <c r="Q45" s="1040"/>
      <c r="R45" s="1041"/>
      <c r="S45" s="1041"/>
      <c r="T45" s="1041"/>
      <c r="U45" s="1041"/>
      <c r="V45" s="1041"/>
      <c r="W45" s="1041"/>
      <c r="X45" s="1041"/>
      <c r="Y45" s="1041"/>
      <c r="Z45" s="1041"/>
      <c r="AA45" s="1041"/>
      <c r="AB45" s="1041"/>
      <c r="AC45" s="1041"/>
      <c r="AD45" s="1041"/>
      <c r="AE45" s="1042"/>
      <c r="AF45" s="1034"/>
      <c r="AG45" s="1035"/>
      <c r="AH45" s="1035"/>
      <c r="AI45" s="1035"/>
      <c r="AJ45" s="1036"/>
      <c r="AK45" s="977"/>
      <c r="AL45" s="965"/>
      <c r="AM45" s="965"/>
      <c r="AN45" s="965"/>
      <c r="AO45" s="965"/>
      <c r="AP45" s="965"/>
      <c r="AQ45" s="965"/>
      <c r="AR45" s="965"/>
      <c r="AS45" s="965"/>
      <c r="AT45" s="965"/>
      <c r="AU45" s="965"/>
      <c r="AV45" s="965"/>
      <c r="AW45" s="965"/>
      <c r="AX45" s="965"/>
      <c r="AY45" s="965"/>
      <c r="AZ45" s="1039"/>
      <c r="BA45" s="1039"/>
      <c r="BB45" s="1039"/>
      <c r="BC45" s="1039"/>
      <c r="BD45" s="1039"/>
      <c r="BE45" s="1023"/>
      <c r="BF45" s="1023"/>
      <c r="BG45" s="1023"/>
      <c r="BH45" s="1023"/>
      <c r="BI45" s="1024"/>
      <c r="BJ45" s="203"/>
      <c r="BK45" s="203"/>
      <c r="BL45" s="203"/>
      <c r="BM45" s="203"/>
      <c r="BN45" s="203"/>
      <c r="BO45" s="216"/>
      <c r="BP45" s="216"/>
      <c r="BQ45" s="213">
        <v>39</v>
      </c>
      <c r="BR45" s="214"/>
      <c r="BS45" s="1011"/>
      <c r="BT45" s="1012"/>
      <c r="BU45" s="1012"/>
      <c r="BV45" s="1012"/>
      <c r="BW45" s="1012"/>
      <c r="BX45" s="1012"/>
      <c r="BY45" s="1012"/>
      <c r="BZ45" s="1012"/>
      <c r="CA45" s="1012"/>
      <c r="CB45" s="1012"/>
      <c r="CC45" s="1012"/>
      <c r="CD45" s="1012"/>
      <c r="CE45" s="1012"/>
      <c r="CF45" s="1012"/>
      <c r="CG45" s="1013"/>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197"/>
    </row>
    <row r="46" spans="1:131" s="198" customFormat="1" ht="26.25" customHeight="1">
      <c r="A46" s="212">
        <v>19</v>
      </c>
      <c r="B46" s="1028"/>
      <c r="C46" s="1029"/>
      <c r="D46" s="1029"/>
      <c r="E46" s="1029"/>
      <c r="F46" s="1029"/>
      <c r="G46" s="1029"/>
      <c r="H46" s="1029"/>
      <c r="I46" s="1029"/>
      <c r="J46" s="1029"/>
      <c r="K46" s="1029"/>
      <c r="L46" s="1029"/>
      <c r="M46" s="1029"/>
      <c r="N46" s="1029"/>
      <c r="O46" s="1029"/>
      <c r="P46" s="1030"/>
      <c r="Q46" s="1040"/>
      <c r="R46" s="1041"/>
      <c r="S46" s="1041"/>
      <c r="T46" s="1041"/>
      <c r="U46" s="1041"/>
      <c r="V46" s="1041"/>
      <c r="W46" s="1041"/>
      <c r="X46" s="1041"/>
      <c r="Y46" s="1041"/>
      <c r="Z46" s="1041"/>
      <c r="AA46" s="1041"/>
      <c r="AB46" s="1041"/>
      <c r="AC46" s="1041"/>
      <c r="AD46" s="1041"/>
      <c r="AE46" s="1042"/>
      <c r="AF46" s="1034"/>
      <c r="AG46" s="1035"/>
      <c r="AH46" s="1035"/>
      <c r="AI46" s="1035"/>
      <c r="AJ46" s="1036"/>
      <c r="AK46" s="977"/>
      <c r="AL46" s="965"/>
      <c r="AM46" s="965"/>
      <c r="AN46" s="965"/>
      <c r="AO46" s="965"/>
      <c r="AP46" s="965"/>
      <c r="AQ46" s="965"/>
      <c r="AR46" s="965"/>
      <c r="AS46" s="965"/>
      <c r="AT46" s="965"/>
      <c r="AU46" s="965"/>
      <c r="AV46" s="965"/>
      <c r="AW46" s="965"/>
      <c r="AX46" s="965"/>
      <c r="AY46" s="965"/>
      <c r="AZ46" s="1039"/>
      <c r="BA46" s="1039"/>
      <c r="BB46" s="1039"/>
      <c r="BC46" s="1039"/>
      <c r="BD46" s="1039"/>
      <c r="BE46" s="1023"/>
      <c r="BF46" s="1023"/>
      <c r="BG46" s="1023"/>
      <c r="BH46" s="1023"/>
      <c r="BI46" s="1024"/>
      <c r="BJ46" s="203"/>
      <c r="BK46" s="203"/>
      <c r="BL46" s="203"/>
      <c r="BM46" s="203"/>
      <c r="BN46" s="203"/>
      <c r="BO46" s="216"/>
      <c r="BP46" s="216"/>
      <c r="BQ46" s="213">
        <v>40</v>
      </c>
      <c r="BR46" s="214"/>
      <c r="BS46" s="1011"/>
      <c r="BT46" s="1012"/>
      <c r="BU46" s="1012"/>
      <c r="BV46" s="1012"/>
      <c r="BW46" s="1012"/>
      <c r="BX46" s="1012"/>
      <c r="BY46" s="1012"/>
      <c r="BZ46" s="1012"/>
      <c r="CA46" s="1012"/>
      <c r="CB46" s="1012"/>
      <c r="CC46" s="1012"/>
      <c r="CD46" s="1012"/>
      <c r="CE46" s="1012"/>
      <c r="CF46" s="1012"/>
      <c r="CG46" s="1013"/>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197"/>
    </row>
    <row r="47" spans="1:131" s="198" customFormat="1" ht="26.25" customHeight="1">
      <c r="A47" s="212">
        <v>20</v>
      </c>
      <c r="B47" s="1028"/>
      <c r="C47" s="1029"/>
      <c r="D47" s="1029"/>
      <c r="E47" s="1029"/>
      <c r="F47" s="1029"/>
      <c r="G47" s="1029"/>
      <c r="H47" s="1029"/>
      <c r="I47" s="1029"/>
      <c r="J47" s="1029"/>
      <c r="K47" s="1029"/>
      <c r="L47" s="1029"/>
      <c r="M47" s="1029"/>
      <c r="N47" s="1029"/>
      <c r="O47" s="1029"/>
      <c r="P47" s="1030"/>
      <c r="Q47" s="1040"/>
      <c r="R47" s="1041"/>
      <c r="S47" s="1041"/>
      <c r="T47" s="1041"/>
      <c r="U47" s="1041"/>
      <c r="V47" s="1041"/>
      <c r="W47" s="1041"/>
      <c r="X47" s="1041"/>
      <c r="Y47" s="1041"/>
      <c r="Z47" s="1041"/>
      <c r="AA47" s="1041"/>
      <c r="AB47" s="1041"/>
      <c r="AC47" s="1041"/>
      <c r="AD47" s="1041"/>
      <c r="AE47" s="1042"/>
      <c r="AF47" s="1034"/>
      <c r="AG47" s="1035"/>
      <c r="AH47" s="1035"/>
      <c r="AI47" s="1035"/>
      <c r="AJ47" s="1036"/>
      <c r="AK47" s="977"/>
      <c r="AL47" s="965"/>
      <c r="AM47" s="965"/>
      <c r="AN47" s="965"/>
      <c r="AO47" s="965"/>
      <c r="AP47" s="965"/>
      <c r="AQ47" s="965"/>
      <c r="AR47" s="965"/>
      <c r="AS47" s="965"/>
      <c r="AT47" s="965"/>
      <c r="AU47" s="965"/>
      <c r="AV47" s="965"/>
      <c r="AW47" s="965"/>
      <c r="AX47" s="965"/>
      <c r="AY47" s="965"/>
      <c r="AZ47" s="1039"/>
      <c r="BA47" s="1039"/>
      <c r="BB47" s="1039"/>
      <c r="BC47" s="1039"/>
      <c r="BD47" s="1039"/>
      <c r="BE47" s="1023"/>
      <c r="BF47" s="1023"/>
      <c r="BG47" s="1023"/>
      <c r="BH47" s="1023"/>
      <c r="BI47" s="1024"/>
      <c r="BJ47" s="203"/>
      <c r="BK47" s="203"/>
      <c r="BL47" s="203"/>
      <c r="BM47" s="203"/>
      <c r="BN47" s="203"/>
      <c r="BO47" s="216"/>
      <c r="BP47" s="216"/>
      <c r="BQ47" s="213">
        <v>41</v>
      </c>
      <c r="BR47" s="214"/>
      <c r="BS47" s="1011"/>
      <c r="BT47" s="1012"/>
      <c r="BU47" s="1012"/>
      <c r="BV47" s="1012"/>
      <c r="BW47" s="1012"/>
      <c r="BX47" s="1012"/>
      <c r="BY47" s="1012"/>
      <c r="BZ47" s="1012"/>
      <c r="CA47" s="1012"/>
      <c r="CB47" s="1012"/>
      <c r="CC47" s="1012"/>
      <c r="CD47" s="1012"/>
      <c r="CE47" s="1012"/>
      <c r="CF47" s="1012"/>
      <c r="CG47" s="1013"/>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197"/>
    </row>
    <row r="48" spans="1:131" s="198" customFormat="1" ht="26.25" customHeight="1">
      <c r="A48" s="212">
        <v>21</v>
      </c>
      <c r="B48" s="1028"/>
      <c r="C48" s="1029"/>
      <c r="D48" s="1029"/>
      <c r="E48" s="1029"/>
      <c r="F48" s="1029"/>
      <c r="G48" s="1029"/>
      <c r="H48" s="1029"/>
      <c r="I48" s="1029"/>
      <c r="J48" s="1029"/>
      <c r="K48" s="1029"/>
      <c r="L48" s="1029"/>
      <c r="M48" s="1029"/>
      <c r="N48" s="1029"/>
      <c r="O48" s="1029"/>
      <c r="P48" s="1030"/>
      <c r="Q48" s="1040"/>
      <c r="R48" s="1041"/>
      <c r="S48" s="1041"/>
      <c r="T48" s="1041"/>
      <c r="U48" s="1041"/>
      <c r="V48" s="1041"/>
      <c r="W48" s="1041"/>
      <c r="X48" s="1041"/>
      <c r="Y48" s="1041"/>
      <c r="Z48" s="1041"/>
      <c r="AA48" s="1041"/>
      <c r="AB48" s="1041"/>
      <c r="AC48" s="1041"/>
      <c r="AD48" s="1041"/>
      <c r="AE48" s="1042"/>
      <c r="AF48" s="1034"/>
      <c r="AG48" s="1035"/>
      <c r="AH48" s="1035"/>
      <c r="AI48" s="1035"/>
      <c r="AJ48" s="1036"/>
      <c r="AK48" s="977"/>
      <c r="AL48" s="965"/>
      <c r="AM48" s="965"/>
      <c r="AN48" s="965"/>
      <c r="AO48" s="965"/>
      <c r="AP48" s="965"/>
      <c r="AQ48" s="965"/>
      <c r="AR48" s="965"/>
      <c r="AS48" s="965"/>
      <c r="AT48" s="965"/>
      <c r="AU48" s="965"/>
      <c r="AV48" s="965"/>
      <c r="AW48" s="965"/>
      <c r="AX48" s="965"/>
      <c r="AY48" s="965"/>
      <c r="AZ48" s="1039"/>
      <c r="BA48" s="1039"/>
      <c r="BB48" s="1039"/>
      <c r="BC48" s="1039"/>
      <c r="BD48" s="1039"/>
      <c r="BE48" s="1023"/>
      <c r="BF48" s="1023"/>
      <c r="BG48" s="1023"/>
      <c r="BH48" s="1023"/>
      <c r="BI48" s="1024"/>
      <c r="BJ48" s="203"/>
      <c r="BK48" s="203"/>
      <c r="BL48" s="203"/>
      <c r="BM48" s="203"/>
      <c r="BN48" s="203"/>
      <c r="BO48" s="216"/>
      <c r="BP48" s="216"/>
      <c r="BQ48" s="213">
        <v>42</v>
      </c>
      <c r="BR48" s="214"/>
      <c r="BS48" s="1011"/>
      <c r="BT48" s="1012"/>
      <c r="BU48" s="1012"/>
      <c r="BV48" s="1012"/>
      <c r="BW48" s="1012"/>
      <c r="BX48" s="1012"/>
      <c r="BY48" s="1012"/>
      <c r="BZ48" s="1012"/>
      <c r="CA48" s="1012"/>
      <c r="CB48" s="1012"/>
      <c r="CC48" s="1012"/>
      <c r="CD48" s="1012"/>
      <c r="CE48" s="1012"/>
      <c r="CF48" s="1012"/>
      <c r="CG48" s="1013"/>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197"/>
    </row>
    <row r="49" spans="1:131" s="198" customFormat="1" ht="26.25" customHeight="1">
      <c r="A49" s="212">
        <v>22</v>
      </c>
      <c r="B49" s="1028"/>
      <c r="C49" s="1029"/>
      <c r="D49" s="1029"/>
      <c r="E49" s="1029"/>
      <c r="F49" s="1029"/>
      <c r="G49" s="1029"/>
      <c r="H49" s="1029"/>
      <c r="I49" s="1029"/>
      <c r="J49" s="1029"/>
      <c r="K49" s="1029"/>
      <c r="L49" s="1029"/>
      <c r="M49" s="1029"/>
      <c r="N49" s="1029"/>
      <c r="O49" s="1029"/>
      <c r="P49" s="1030"/>
      <c r="Q49" s="1040"/>
      <c r="R49" s="1041"/>
      <c r="S49" s="1041"/>
      <c r="T49" s="1041"/>
      <c r="U49" s="1041"/>
      <c r="V49" s="1041"/>
      <c r="W49" s="1041"/>
      <c r="X49" s="1041"/>
      <c r="Y49" s="1041"/>
      <c r="Z49" s="1041"/>
      <c r="AA49" s="1041"/>
      <c r="AB49" s="1041"/>
      <c r="AC49" s="1041"/>
      <c r="AD49" s="1041"/>
      <c r="AE49" s="1042"/>
      <c r="AF49" s="1034"/>
      <c r="AG49" s="1035"/>
      <c r="AH49" s="1035"/>
      <c r="AI49" s="1035"/>
      <c r="AJ49" s="1036"/>
      <c r="AK49" s="977"/>
      <c r="AL49" s="965"/>
      <c r="AM49" s="965"/>
      <c r="AN49" s="965"/>
      <c r="AO49" s="965"/>
      <c r="AP49" s="965"/>
      <c r="AQ49" s="965"/>
      <c r="AR49" s="965"/>
      <c r="AS49" s="965"/>
      <c r="AT49" s="965"/>
      <c r="AU49" s="965"/>
      <c r="AV49" s="965"/>
      <c r="AW49" s="965"/>
      <c r="AX49" s="965"/>
      <c r="AY49" s="965"/>
      <c r="AZ49" s="1039"/>
      <c r="BA49" s="1039"/>
      <c r="BB49" s="1039"/>
      <c r="BC49" s="1039"/>
      <c r="BD49" s="1039"/>
      <c r="BE49" s="1023"/>
      <c r="BF49" s="1023"/>
      <c r="BG49" s="1023"/>
      <c r="BH49" s="1023"/>
      <c r="BI49" s="1024"/>
      <c r="BJ49" s="203"/>
      <c r="BK49" s="203"/>
      <c r="BL49" s="203"/>
      <c r="BM49" s="203"/>
      <c r="BN49" s="203"/>
      <c r="BO49" s="216"/>
      <c r="BP49" s="216"/>
      <c r="BQ49" s="213">
        <v>43</v>
      </c>
      <c r="BR49" s="214"/>
      <c r="BS49" s="1011"/>
      <c r="BT49" s="1012"/>
      <c r="BU49" s="1012"/>
      <c r="BV49" s="1012"/>
      <c r="BW49" s="1012"/>
      <c r="BX49" s="1012"/>
      <c r="BY49" s="1012"/>
      <c r="BZ49" s="1012"/>
      <c r="CA49" s="1012"/>
      <c r="CB49" s="1012"/>
      <c r="CC49" s="1012"/>
      <c r="CD49" s="1012"/>
      <c r="CE49" s="1012"/>
      <c r="CF49" s="1012"/>
      <c r="CG49" s="1013"/>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197"/>
    </row>
    <row r="50" spans="1:131" s="198" customFormat="1" ht="26.25" customHeight="1">
      <c r="A50" s="212">
        <v>23</v>
      </c>
      <c r="B50" s="1028"/>
      <c r="C50" s="1029"/>
      <c r="D50" s="1029"/>
      <c r="E50" s="1029"/>
      <c r="F50" s="1029"/>
      <c r="G50" s="1029"/>
      <c r="H50" s="1029"/>
      <c r="I50" s="1029"/>
      <c r="J50" s="1029"/>
      <c r="K50" s="1029"/>
      <c r="L50" s="1029"/>
      <c r="M50" s="1029"/>
      <c r="N50" s="1029"/>
      <c r="O50" s="1029"/>
      <c r="P50" s="1030"/>
      <c r="Q50" s="1031"/>
      <c r="R50" s="1032"/>
      <c r="S50" s="1032"/>
      <c r="T50" s="1032"/>
      <c r="U50" s="1032"/>
      <c r="V50" s="1032"/>
      <c r="W50" s="1032"/>
      <c r="X50" s="1032"/>
      <c r="Y50" s="1032"/>
      <c r="Z50" s="1032"/>
      <c r="AA50" s="1032"/>
      <c r="AB50" s="1032"/>
      <c r="AC50" s="1032"/>
      <c r="AD50" s="1032"/>
      <c r="AE50" s="1033"/>
      <c r="AF50" s="1034"/>
      <c r="AG50" s="1035"/>
      <c r="AH50" s="1035"/>
      <c r="AI50" s="1035"/>
      <c r="AJ50" s="1036"/>
      <c r="AK50" s="1037"/>
      <c r="AL50" s="1032"/>
      <c r="AM50" s="1032"/>
      <c r="AN50" s="1032"/>
      <c r="AO50" s="1032"/>
      <c r="AP50" s="1032"/>
      <c r="AQ50" s="1032"/>
      <c r="AR50" s="1032"/>
      <c r="AS50" s="1032"/>
      <c r="AT50" s="1032"/>
      <c r="AU50" s="1032"/>
      <c r="AV50" s="1032"/>
      <c r="AW50" s="1032"/>
      <c r="AX50" s="1032"/>
      <c r="AY50" s="1032"/>
      <c r="AZ50" s="1038"/>
      <c r="BA50" s="1038"/>
      <c r="BB50" s="1038"/>
      <c r="BC50" s="1038"/>
      <c r="BD50" s="1038"/>
      <c r="BE50" s="1023"/>
      <c r="BF50" s="1023"/>
      <c r="BG50" s="1023"/>
      <c r="BH50" s="1023"/>
      <c r="BI50" s="1024"/>
      <c r="BJ50" s="203"/>
      <c r="BK50" s="203"/>
      <c r="BL50" s="203"/>
      <c r="BM50" s="203"/>
      <c r="BN50" s="203"/>
      <c r="BO50" s="216"/>
      <c r="BP50" s="216"/>
      <c r="BQ50" s="213">
        <v>44</v>
      </c>
      <c r="BR50" s="214"/>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197"/>
    </row>
    <row r="51" spans="1:131" s="198" customFormat="1" ht="26.25" customHeight="1">
      <c r="A51" s="212">
        <v>24</v>
      </c>
      <c r="B51" s="1028"/>
      <c r="C51" s="1029"/>
      <c r="D51" s="1029"/>
      <c r="E51" s="1029"/>
      <c r="F51" s="1029"/>
      <c r="G51" s="1029"/>
      <c r="H51" s="1029"/>
      <c r="I51" s="1029"/>
      <c r="J51" s="1029"/>
      <c r="K51" s="1029"/>
      <c r="L51" s="1029"/>
      <c r="M51" s="1029"/>
      <c r="N51" s="1029"/>
      <c r="O51" s="1029"/>
      <c r="P51" s="1030"/>
      <c r="Q51" s="1031"/>
      <c r="R51" s="1032"/>
      <c r="S51" s="1032"/>
      <c r="T51" s="1032"/>
      <c r="U51" s="1032"/>
      <c r="V51" s="1032"/>
      <c r="W51" s="1032"/>
      <c r="X51" s="1032"/>
      <c r="Y51" s="1032"/>
      <c r="Z51" s="1032"/>
      <c r="AA51" s="1032"/>
      <c r="AB51" s="1032"/>
      <c r="AC51" s="1032"/>
      <c r="AD51" s="1032"/>
      <c r="AE51" s="1033"/>
      <c r="AF51" s="1034"/>
      <c r="AG51" s="1035"/>
      <c r="AH51" s="1035"/>
      <c r="AI51" s="1035"/>
      <c r="AJ51" s="1036"/>
      <c r="AK51" s="1037"/>
      <c r="AL51" s="1032"/>
      <c r="AM51" s="1032"/>
      <c r="AN51" s="1032"/>
      <c r="AO51" s="1032"/>
      <c r="AP51" s="1032"/>
      <c r="AQ51" s="1032"/>
      <c r="AR51" s="1032"/>
      <c r="AS51" s="1032"/>
      <c r="AT51" s="1032"/>
      <c r="AU51" s="1032"/>
      <c r="AV51" s="1032"/>
      <c r="AW51" s="1032"/>
      <c r="AX51" s="1032"/>
      <c r="AY51" s="1032"/>
      <c r="AZ51" s="1038"/>
      <c r="BA51" s="1038"/>
      <c r="BB51" s="1038"/>
      <c r="BC51" s="1038"/>
      <c r="BD51" s="1038"/>
      <c r="BE51" s="1023"/>
      <c r="BF51" s="1023"/>
      <c r="BG51" s="1023"/>
      <c r="BH51" s="1023"/>
      <c r="BI51" s="1024"/>
      <c r="BJ51" s="203"/>
      <c r="BK51" s="203"/>
      <c r="BL51" s="203"/>
      <c r="BM51" s="203"/>
      <c r="BN51" s="203"/>
      <c r="BO51" s="216"/>
      <c r="BP51" s="216"/>
      <c r="BQ51" s="213">
        <v>45</v>
      </c>
      <c r="BR51" s="214"/>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197"/>
    </row>
    <row r="52" spans="1:131" s="198" customFormat="1" ht="26.25" customHeight="1">
      <c r="A52" s="212">
        <v>25</v>
      </c>
      <c r="B52" s="1028"/>
      <c r="C52" s="1029"/>
      <c r="D52" s="1029"/>
      <c r="E52" s="1029"/>
      <c r="F52" s="1029"/>
      <c r="G52" s="1029"/>
      <c r="H52" s="1029"/>
      <c r="I52" s="1029"/>
      <c r="J52" s="1029"/>
      <c r="K52" s="1029"/>
      <c r="L52" s="1029"/>
      <c r="M52" s="1029"/>
      <c r="N52" s="1029"/>
      <c r="O52" s="1029"/>
      <c r="P52" s="1030"/>
      <c r="Q52" s="1031"/>
      <c r="R52" s="1032"/>
      <c r="S52" s="1032"/>
      <c r="T52" s="1032"/>
      <c r="U52" s="1032"/>
      <c r="V52" s="1032"/>
      <c r="W52" s="1032"/>
      <c r="X52" s="1032"/>
      <c r="Y52" s="1032"/>
      <c r="Z52" s="1032"/>
      <c r="AA52" s="1032"/>
      <c r="AB52" s="1032"/>
      <c r="AC52" s="1032"/>
      <c r="AD52" s="1032"/>
      <c r="AE52" s="1033"/>
      <c r="AF52" s="1034"/>
      <c r="AG52" s="1035"/>
      <c r="AH52" s="1035"/>
      <c r="AI52" s="1035"/>
      <c r="AJ52" s="1036"/>
      <c r="AK52" s="1037"/>
      <c r="AL52" s="1032"/>
      <c r="AM52" s="1032"/>
      <c r="AN52" s="1032"/>
      <c r="AO52" s="1032"/>
      <c r="AP52" s="1032"/>
      <c r="AQ52" s="1032"/>
      <c r="AR52" s="1032"/>
      <c r="AS52" s="1032"/>
      <c r="AT52" s="1032"/>
      <c r="AU52" s="1032"/>
      <c r="AV52" s="1032"/>
      <c r="AW52" s="1032"/>
      <c r="AX52" s="1032"/>
      <c r="AY52" s="1032"/>
      <c r="AZ52" s="1038"/>
      <c r="BA52" s="1038"/>
      <c r="BB52" s="1038"/>
      <c r="BC52" s="1038"/>
      <c r="BD52" s="1038"/>
      <c r="BE52" s="1023"/>
      <c r="BF52" s="1023"/>
      <c r="BG52" s="1023"/>
      <c r="BH52" s="1023"/>
      <c r="BI52" s="1024"/>
      <c r="BJ52" s="203"/>
      <c r="BK52" s="203"/>
      <c r="BL52" s="203"/>
      <c r="BM52" s="203"/>
      <c r="BN52" s="203"/>
      <c r="BO52" s="216"/>
      <c r="BP52" s="216"/>
      <c r="BQ52" s="213">
        <v>46</v>
      </c>
      <c r="BR52" s="214"/>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197"/>
    </row>
    <row r="53" spans="1:131" s="198" customFormat="1" ht="26.25" customHeight="1">
      <c r="A53" s="212">
        <v>26</v>
      </c>
      <c r="B53" s="1028"/>
      <c r="C53" s="1029"/>
      <c r="D53" s="1029"/>
      <c r="E53" s="1029"/>
      <c r="F53" s="1029"/>
      <c r="G53" s="1029"/>
      <c r="H53" s="1029"/>
      <c r="I53" s="1029"/>
      <c r="J53" s="1029"/>
      <c r="K53" s="1029"/>
      <c r="L53" s="1029"/>
      <c r="M53" s="1029"/>
      <c r="N53" s="1029"/>
      <c r="O53" s="1029"/>
      <c r="P53" s="1030"/>
      <c r="Q53" s="1031"/>
      <c r="R53" s="1032"/>
      <c r="S53" s="1032"/>
      <c r="T53" s="1032"/>
      <c r="U53" s="1032"/>
      <c r="V53" s="1032"/>
      <c r="W53" s="1032"/>
      <c r="X53" s="1032"/>
      <c r="Y53" s="1032"/>
      <c r="Z53" s="1032"/>
      <c r="AA53" s="1032"/>
      <c r="AB53" s="1032"/>
      <c r="AC53" s="1032"/>
      <c r="AD53" s="1032"/>
      <c r="AE53" s="1033"/>
      <c r="AF53" s="1034"/>
      <c r="AG53" s="1035"/>
      <c r="AH53" s="1035"/>
      <c r="AI53" s="1035"/>
      <c r="AJ53" s="1036"/>
      <c r="AK53" s="1037"/>
      <c r="AL53" s="1032"/>
      <c r="AM53" s="1032"/>
      <c r="AN53" s="1032"/>
      <c r="AO53" s="1032"/>
      <c r="AP53" s="1032"/>
      <c r="AQ53" s="1032"/>
      <c r="AR53" s="1032"/>
      <c r="AS53" s="1032"/>
      <c r="AT53" s="1032"/>
      <c r="AU53" s="1032"/>
      <c r="AV53" s="1032"/>
      <c r="AW53" s="1032"/>
      <c r="AX53" s="1032"/>
      <c r="AY53" s="1032"/>
      <c r="AZ53" s="1038"/>
      <c r="BA53" s="1038"/>
      <c r="BB53" s="1038"/>
      <c r="BC53" s="1038"/>
      <c r="BD53" s="1038"/>
      <c r="BE53" s="1023"/>
      <c r="BF53" s="1023"/>
      <c r="BG53" s="1023"/>
      <c r="BH53" s="1023"/>
      <c r="BI53" s="1024"/>
      <c r="BJ53" s="203"/>
      <c r="BK53" s="203"/>
      <c r="BL53" s="203"/>
      <c r="BM53" s="203"/>
      <c r="BN53" s="203"/>
      <c r="BO53" s="216"/>
      <c r="BP53" s="216"/>
      <c r="BQ53" s="213">
        <v>47</v>
      </c>
      <c r="BR53" s="214"/>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197"/>
    </row>
    <row r="54" spans="1:131" s="198" customFormat="1" ht="26.25" customHeight="1">
      <c r="A54" s="212">
        <v>27</v>
      </c>
      <c r="B54" s="1028"/>
      <c r="C54" s="1029"/>
      <c r="D54" s="1029"/>
      <c r="E54" s="1029"/>
      <c r="F54" s="1029"/>
      <c r="G54" s="1029"/>
      <c r="H54" s="1029"/>
      <c r="I54" s="1029"/>
      <c r="J54" s="1029"/>
      <c r="K54" s="1029"/>
      <c r="L54" s="1029"/>
      <c r="M54" s="1029"/>
      <c r="N54" s="1029"/>
      <c r="O54" s="1029"/>
      <c r="P54" s="1030"/>
      <c r="Q54" s="1031"/>
      <c r="R54" s="1032"/>
      <c r="S54" s="1032"/>
      <c r="T54" s="1032"/>
      <c r="U54" s="1032"/>
      <c r="V54" s="1032"/>
      <c r="W54" s="1032"/>
      <c r="X54" s="1032"/>
      <c r="Y54" s="1032"/>
      <c r="Z54" s="1032"/>
      <c r="AA54" s="1032"/>
      <c r="AB54" s="1032"/>
      <c r="AC54" s="1032"/>
      <c r="AD54" s="1032"/>
      <c r="AE54" s="1033"/>
      <c r="AF54" s="1034"/>
      <c r="AG54" s="1035"/>
      <c r="AH54" s="1035"/>
      <c r="AI54" s="1035"/>
      <c r="AJ54" s="1036"/>
      <c r="AK54" s="1037"/>
      <c r="AL54" s="1032"/>
      <c r="AM54" s="1032"/>
      <c r="AN54" s="1032"/>
      <c r="AO54" s="1032"/>
      <c r="AP54" s="1032"/>
      <c r="AQ54" s="1032"/>
      <c r="AR54" s="1032"/>
      <c r="AS54" s="1032"/>
      <c r="AT54" s="1032"/>
      <c r="AU54" s="1032"/>
      <c r="AV54" s="1032"/>
      <c r="AW54" s="1032"/>
      <c r="AX54" s="1032"/>
      <c r="AY54" s="1032"/>
      <c r="AZ54" s="1038"/>
      <c r="BA54" s="1038"/>
      <c r="BB54" s="1038"/>
      <c r="BC54" s="1038"/>
      <c r="BD54" s="1038"/>
      <c r="BE54" s="1023"/>
      <c r="BF54" s="1023"/>
      <c r="BG54" s="1023"/>
      <c r="BH54" s="1023"/>
      <c r="BI54" s="1024"/>
      <c r="BJ54" s="203"/>
      <c r="BK54" s="203"/>
      <c r="BL54" s="203"/>
      <c r="BM54" s="203"/>
      <c r="BN54" s="203"/>
      <c r="BO54" s="216"/>
      <c r="BP54" s="216"/>
      <c r="BQ54" s="213">
        <v>48</v>
      </c>
      <c r="BR54" s="214"/>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197"/>
    </row>
    <row r="55" spans="1:131" s="198" customFormat="1" ht="26.25" customHeight="1">
      <c r="A55" s="212">
        <v>28</v>
      </c>
      <c r="B55" s="1028"/>
      <c r="C55" s="1029"/>
      <c r="D55" s="1029"/>
      <c r="E55" s="1029"/>
      <c r="F55" s="1029"/>
      <c r="G55" s="1029"/>
      <c r="H55" s="1029"/>
      <c r="I55" s="1029"/>
      <c r="J55" s="1029"/>
      <c r="K55" s="1029"/>
      <c r="L55" s="1029"/>
      <c r="M55" s="1029"/>
      <c r="N55" s="1029"/>
      <c r="O55" s="1029"/>
      <c r="P55" s="1030"/>
      <c r="Q55" s="1031"/>
      <c r="R55" s="1032"/>
      <c r="S55" s="1032"/>
      <c r="T55" s="1032"/>
      <c r="U55" s="1032"/>
      <c r="V55" s="1032"/>
      <c r="W55" s="1032"/>
      <c r="X55" s="1032"/>
      <c r="Y55" s="1032"/>
      <c r="Z55" s="1032"/>
      <c r="AA55" s="1032"/>
      <c r="AB55" s="1032"/>
      <c r="AC55" s="1032"/>
      <c r="AD55" s="1032"/>
      <c r="AE55" s="1033"/>
      <c r="AF55" s="1034"/>
      <c r="AG55" s="1035"/>
      <c r="AH55" s="1035"/>
      <c r="AI55" s="1035"/>
      <c r="AJ55" s="1036"/>
      <c r="AK55" s="1037"/>
      <c r="AL55" s="1032"/>
      <c r="AM55" s="1032"/>
      <c r="AN55" s="1032"/>
      <c r="AO55" s="1032"/>
      <c r="AP55" s="1032"/>
      <c r="AQ55" s="1032"/>
      <c r="AR55" s="1032"/>
      <c r="AS55" s="1032"/>
      <c r="AT55" s="1032"/>
      <c r="AU55" s="1032"/>
      <c r="AV55" s="1032"/>
      <c r="AW55" s="1032"/>
      <c r="AX55" s="1032"/>
      <c r="AY55" s="1032"/>
      <c r="AZ55" s="1038"/>
      <c r="BA55" s="1038"/>
      <c r="BB55" s="1038"/>
      <c r="BC55" s="1038"/>
      <c r="BD55" s="1038"/>
      <c r="BE55" s="1023"/>
      <c r="BF55" s="1023"/>
      <c r="BG55" s="1023"/>
      <c r="BH55" s="1023"/>
      <c r="BI55" s="1024"/>
      <c r="BJ55" s="203"/>
      <c r="BK55" s="203"/>
      <c r="BL55" s="203"/>
      <c r="BM55" s="203"/>
      <c r="BN55" s="203"/>
      <c r="BO55" s="216"/>
      <c r="BP55" s="216"/>
      <c r="BQ55" s="213">
        <v>49</v>
      </c>
      <c r="BR55" s="214"/>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197"/>
    </row>
    <row r="56" spans="1:131" s="198" customFormat="1" ht="26.25" customHeight="1">
      <c r="A56" s="212">
        <v>29</v>
      </c>
      <c r="B56" s="1028"/>
      <c r="C56" s="1029"/>
      <c r="D56" s="1029"/>
      <c r="E56" s="1029"/>
      <c r="F56" s="1029"/>
      <c r="G56" s="1029"/>
      <c r="H56" s="1029"/>
      <c r="I56" s="1029"/>
      <c r="J56" s="1029"/>
      <c r="K56" s="1029"/>
      <c r="L56" s="1029"/>
      <c r="M56" s="1029"/>
      <c r="N56" s="1029"/>
      <c r="O56" s="1029"/>
      <c r="P56" s="1030"/>
      <c r="Q56" s="1031"/>
      <c r="R56" s="1032"/>
      <c r="S56" s="1032"/>
      <c r="T56" s="1032"/>
      <c r="U56" s="1032"/>
      <c r="V56" s="1032"/>
      <c r="W56" s="1032"/>
      <c r="X56" s="1032"/>
      <c r="Y56" s="1032"/>
      <c r="Z56" s="1032"/>
      <c r="AA56" s="1032"/>
      <c r="AB56" s="1032"/>
      <c r="AC56" s="1032"/>
      <c r="AD56" s="1032"/>
      <c r="AE56" s="1033"/>
      <c r="AF56" s="1034"/>
      <c r="AG56" s="1035"/>
      <c r="AH56" s="1035"/>
      <c r="AI56" s="1035"/>
      <c r="AJ56" s="1036"/>
      <c r="AK56" s="1037"/>
      <c r="AL56" s="1032"/>
      <c r="AM56" s="1032"/>
      <c r="AN56" s="1032"/>
      <c r="AO56" s="1032"/>
      <c r="AP56" s="1032"/>
      <c r="AQ56" s="1032"/>
      <c r="AR56" s="1032"/>
      <c r="AS56" s="1032"/>
      <c r="AT56" s="1032"/>
      <c r="AU56" s="1032"/>
      <c r="AV56" s="1032"/>
      <c r="AW56" s="1032"/>
      <c r="AX56" s="1032"/>
      <c r="AY56" s="1032"/>
      <c r="AZ56" s="1038"/>
      <c r="BA56" s="1038"/>
      <c r="BB56" s="1038"/>
      <c r="BC56" s="1038"/>
      <c r="BD56" s="1038"/>
      <c r="BE56" s="1023"/>
      <c r="BF56" s="1023"/>
      <c r="BG56" s="1023"/>
      <c r="BH56" s="1023"/>
      <c r="BI56" s="1024"/>
      <c r="BJ56" s="203"/>
      <c r="BK56" s="203"/>
      <c r="BL56" s="203"/>
      <c r="BM56" s="203"/>
      <c r="BN56" s="203"/>
      <c r="BO56" s="216"/>
      <c r="BP56" s="216"/>
      <c r="BQ56" s="213">
        <v>50</v>
      </c>
      <c r="BR56" s="214"/>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197"/>
    </row>
    <row r="57" spans="1:131" s="198" customFormat="1" ht="26.25" customHeight="1">
      <c r="A57" s="212">
        <v>30</v>
      </c>
      <c r="B57" s="1028"/>
      <c r="C57" s="1029"/>
      <c r="D57" s="1029"/>
      <c r="E57" s="1029"/>
      <c r="F57" s="1029"/>
      <c r="G57" s="1029"/>
      <c r="H57" s="1029"/>
      <c r="I57" s="1029"/>
      <c r="J57" s="1029"/>
      <c r="K57" s="1029"/>
      <c r="L57" s="1029"/>
      <c r="M57" s="1029"/>
      <c r="N57" s="1029"/>
      <c r="O57" s="1029"/>
      <c r="P57" s="1030"/>
      <c r="Q57" s="1031"/>
      <c r="R57" s="1032"/>
      <c r="S57" s="1032"/>
      <c r="T57" s="1032"/>
      <c r="U57" s="1032"/>
      <c r="V57" s="1032"/>
      <c r="W57" s="1032"/>
      <c r="X57" s="1032"/>
      <c r="Y57" s="1032"/>
      <c r="Z57" s="1032"/>
      <c r="AA57" s="1032"/>
      <c r="AB57" s="1032"/>
      <c r="AC57" s="1032"/>
      <c r="AD57" s="1032"/>
      <c r="AE57" s="1033"/>
      <c r="AF57" s="1034"/>
      <c r="AG57" s="1035"/>
      <c r="AH57" s="1035"/>
      <c r="AI57" s="1035"/>
      <c r="AJ57" s="1036"/>
      <c r="AK57" s="1037"/>
      <c r="AL57" s="1032"/>
      <c r="AM57" s="1032"/>
      <c r="AN57" s="1032"/>
      <c r="AO57" s="1032"/>
      <c r="AP57" s="1032"/>
      <c r="AQ57" s="1032"/>
      <c r="AR57" s="1032"/>
      <c r="AS57" s="1032"/>
      <c r="AT57" s="1032"/>
      <c r="AU57" s="1032"/>
      <c r="AV57" s="1032"/>
      <c r="AW57" s="1032"/>
      <c r="AX57" s="1032"/>
      <c r="AY57" s="1032"/>
      <c r="AZ57" s="1038"/>
      <c r="BA57" s="1038"/>
      <c r="BB57" s="1038"/>
      <c r="BC57" s="1038"/>
      <c r="BD57" s="1038"/>
      <c r="BE57" s="1023"/>
      <c r="BF57" s="1023"/>
      <c r="BG57" s="1023"/>
      <c r="BH57" s="1023"/>
      <c r="BI57" s="1024"/>
      <c r="BJ57" s="203"/>
      <c r="BK57" s="203"/>
      <c r="BL57" s="203"/>
      <c r="BM57" s="203"/>
      <c r="BN57" s="203"/>
      <c r="BO57" s="216"/>
      <c r="BP57" s="216"/>
      <c r="BQ57" s="213">
        <v>51</v>
      </c>
      <c r="BR57" s="214"/>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197"/>
    </row>
    <row r="58" spans="1:131" s="198" customFormat="1" ht="26.25" customHeight="1">
      <c r="A58" s="212">
        <v>31</v>
      </c>
      <c r="B58" s="1028"/>
      <c r="C58" s="1029"/>
      <c r="D58" s="1029"/>
      <c r="E58" s="1029"/>
      <c r="F58" s="1029"/>
      <c r="G58" s="1029"/>
      <c r="H58" s="1029"/>
      <c r="I58" s="1029"/>
      <c r="J58" s="1029"/>
      <c r="K58" s="1029"/>
      <c r="L58" s="1029"/>
      <c r="M58" s="1029"/>
      <c r="N58" s="1029"/>
      <c r="O58" s="1029"/>
      <c r="P58" s="1030"/>
      <c r="Q58" s="1031"/>
      <c r="R58" s="1032"/>
      <c r="S58" s="1032"/>
      <c r="T58" s="1032"/>
      <c r="U58" s="1032"/>
      <c r="V58" s="1032"/>
      <c r="W58" s="1032"/>
      <c r="X58" s="1032"/>
      <c r="Y58" s="1032"/>
      <c r="Z58" s="1032"/>
      <c r="AA58" s="1032"/>
      <c r="AB58" s="1032"/>
      <c r="AC58" s="1032"/>
      <c r="AD58" s="1032"/>
      <c r="AE58" s="1033"/>
      <c r="AF58" s="1034"/>
      <c r="AG58" s="1035"/>
      <c r="AH58" s="1035"/>
      <c r="AI58" s="1035"/>
      <c r="AJ58" s="1036"/>
      <c r="AK58" s="1037"/>
      <c r="AL58" s="1032"/>
      <c r="AM58" s="1032"/>
      <c r="AN58" s="1032"/>
      <c r="AO58" s="1032"/>
      <c r="AP58" s="1032"/>
      <c r="AQ58" s="1032"/>
      <c r="AR58" s="1032"/>
      <c r="AS58" s="1032"/>
      <c r="AT58" s="1032"/>
      <c r="AU58" s="1032"/>
      <c r="AV58" s="1032"/>
      <c r="AW58" s="1032"/>
      <c r="AX58" s="1032"/>
      <c r="AY58" s="1032"/>
      <c r="AZ58" s="1038"/>
      <c r="BA58" s="1038"/>
      <c r="BB58" s="1038"/>
      <c r="BC58" s="1038"/>
      <c r="BD58" s="1038"/>
      <c r="BE58" s="1023"/>
      <c r="BF58" s="1023"/>
      <c r="BG58" s="1023"/>
      <c r="BH58" s="1023"/>
      <c r="BI58" s="1024"/>
      <c r="BJ58" s="203"/>
      <c r="BK58" s="203"/>
      <c r="BL58" s="203"/>
      <c r="BM58" s="203"/>
      <c r="BN58" s="203"/>
      <c r="BO58" s="216"/>
      <c r="BP58" s="216"/>
      <c r="BQ58" s="213">
        <v>52</v>
      </c>
      <c r="BR58" s="214"/>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197"/>
    </row>
    <row r="59" spans="1:131" s="198" customFormat="1" ht="26.25" customHeight="1">
      <c r="A59" s="212">
        <v>32</v>
      </c>
      <c r="B59" s="1028"/>
      <c r="C59" s="1029"/>
      <c r="D59" s="1029"/>
      <c r="E59" s="1029"/>
      <c r="F59" s="1029"/>
      <c r="G59" s="1029"/>
      <c r="H59" s="1029"/>
      <c r="I59" s="1029"/>
      <c r="J59" s="1029"/>
      <c r="K59" s="1029"/>
      <c r="L59" s="1029"/>
      <c r="M59" s="1029"/>
      <c r="N59" s="1029"/>
      <c r="O59" s="1029"/>
      <c r="P59" s="1030"/>
      <c r="Q59" s="1031"/>
      <c r="R59" s="1032"/>
      <c r="S59" s="1032"/>
      <c r="T59" s="1032"/>
      <c r="U59" s="1032"/>
      <c r="V59" s="1032"/>
      <c r="W59" s="1032"/>
      <c r="X59" s="1032"/>
      <c r="Y59" s="1032"/>
      <c r="Z59" s="1032"/>
      <c r="AA59" s="1032"/>
      <c r="AB59" s="1032"/>
      <c r="AC59" s="1032"/>
      <c r="AD59" s="1032"/>
      <c r="AE59" s="1033"/>
      <c r="AF59" s="1034"/>
      <c r="AG59" s="1035"/>
      <c r="AH59" s="1035"/>
      <c r="AI59" s="1035"/>
      <c r="AJ59" s="1036"/>
      <c r="AK59" s="1037"/>
      <c r="AL59" s="1032"/>
      <c r="AM59" s="1032"/>
      <c r="AN59" s="1032"/>
      <c r="AO59" s="1032"/>
      <c r="AP59" s="1032"/>
      <c r="AQ59" s="1032"/>
      <c r="AR59" s="1032"/>
      <c r="AS59" s="1032"/>
      <c r="AT59" s="1032"/>
      <c r="AU59" s="1032"/>
      <c r="AV59" s="1032"/>
      <c r="AW59" s="1032"/>
      <c r="AX59" s="1032"/>
      <c r="AY59" s="1032"/>
      <c r="AZ59" s="1038"/>
      <c r="BA59" s="1038"/>
      <c r="BB59" s="1038"/>
      <c r="BC59" s="1038"/>
      <c r="BD59" s="1038"/>
      <c r="BE59" s="1023"/>
      <c r="BF59" s="1023"/>
      <c r="BG59" s="1023"/>
      <c r="BH59" s="1023"/>
      <c r="BI59" s="1024"/>
      <c r="BJ59" s="203"/>
      <c r="BK59" s="203"/>
      <c r="BL59" s="203"/>
      <c r="BM59" s="203"/>
      <c r="BN59" s="203"/>
      <c r="BO59" s="216"/>
      <c r="BP59" s="216"/>
      <c r="BQ59" s="213">
        <v>53</v>
      </c>
      <c r="BR59" s="214"/>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197"/>
    </row>
    <row r="60" spans="1:131" s="198" customFormat="1" ht="26.25" customHeight="1">
      <c r="A60" s="212">
        <v>33</v>
      </c>
      <c r="B60" s="1028"/>
      <c r="C60" s="1029"/>
      <c r="D60" s="1029"/>
      <c r="E60" s="1029"/>
      <c r="F60" s="1029"/>
      <c r="G60" s="1029"/>
      <c r="H60" s="1029"/>
      <c r="I60" s="1029"/>
      <c r="J60" s="1029"/>
      <c r="K60" s="1029"/>
      <c r="L60" s="1029"/>
      <c r="M60" s="1029"/>
      <c r="N60" s="1029"/>
      <c r="O60" s="1029"/>
      <c r="P60" s="1030"/>
      <c r="Q60" s="1031"/>
      <c r="R60" s="1032"/>
      <c r="S60" s="1032"/>
      <c r="T60" s="1032"/>
      <c r="U60" s="1032"/>
      <c r="V60" s="1032"/>
      <c r="W60" s="1032"/>
      <c r="X60" s="1032"/>
      <c r="Y60" s="1032"/>
      <c r="Z60" s="1032"/>
      <c r="AA60" s="1032"/>
      <c r="AB60" s="1032"/>
      <c r="AC60" s="1032"/>
      <c r="AD60" s="1032"/>
      <c r="AE60" s="1033"/>
      <c r="AF60" s="1034"/>
      <c r="AG60" s="1035"/>
      <c r="AH60" s="1035"/>
      <c r="AI60" s="1035"/>
      <c r="AJ60" s="1036"/>
      <c r="AK60" s="1037"/>
      <c r="AL60" s="1032"/>
      <c r="AM60" s="1032"/>
      <c r="AN60" s="1032"/>
      <c r="AO60" s="1032"/>
      <c r="AP60" s="1032"/>
      <c r="AQ60" s="1032"/>
      <c r="AR60" s="1032"/>
      <c r="AS60" s="1032"/>
      <c r="AT60" s="1032"/>
      <c r="AU60" s="1032"/>
      <c r="AV60" s="1032"/>
      <c r="AW60" s="1032"/>
      <c r="AX60" s="1032"/>
      <c r="AY60" s="1032"/>
      <c r="AZ60" s="1038"/>
      <c r="BA60" s="1038"/>
      <c r="BB60" s="1038"/>
      <c r="BC60" s="1038"/>
      <c r="BD60" s="1038"/>
      <c r="BE60" s="1023"/>
      <c r="BF60" s="1023"/>
      <c r="BG60" s="1023"/>
      <c r="BH60" s="1023"/>
      <c r="BI60" s="1024"/>
      <c r="BJ60" s="203"/>
      <c r="BK60" s="203"/>
      <c r="BL60" s="203"/>
      <c r="BM60" s="203"/>
      <c r="BN60" s="203"/>
      <c r="BO60" s="216"/>
      <c r="BP60" s="216"/>
      <c r="BQ60" s="213">
        <v>54</v>
      </c>
      <c r="BR60" s="214"/>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197"/>
    </row>
    <row r="61" spans="1:131" s="198" customFormat="1" ht="26.25" customHeight="1" thickBot="1">
      <c r="A61" s="212">
        <v>34</v>
      </c>
      <c r="B61" s="1028"/>
      <c r="C61" s="1029"/>
      <c r="D61" s="1029"/>
      <c r="E61" s="1029"/>
      <c r="F61" s="1029"/>
      <c r="G61" s="1029"/>
      <c r="H61" s="1029"/>
      <c r="I61" s="1029"/>
      <c r="J61" s="1029"/>
      <c r="K61" s="1029"/>
      <c r="L61" s="1029"/>
      <c r="M61" s="1029"/>
      <c r="N61" s="1029"/>
      <c r="O61" s="1029"/>
      <c r="P61" s="1030"/>
      <c r="Q61" s="1031"/>
      <c r="R61" s="1032"/>
      <c r="S61" s="1032"/>
      <c r="T61" s="1032"/>
      <c r="U61" s="1032"/>
      <c r="V61" s="1032"/>
      <c r="W61" s="1032"/>
      <c r="X61" s="1032"/>
      <c r="Y61" s="1032"/>
      <c r="Z61" s="1032"/>
      <c r="AA61" s="1032"/>
      <c r="AB61" s="1032"/>
      <c r="AC61" s="1032"/>
      <c r="AD61" s="1032"/>
      <c r="AE61" s="1033"/>
      <c r="AF61" s="1034"/>
      <c r="AG61" s="1035"/>
      <c r="AH61" s="1035"/>
      <c r="AI61" s="1035"/>
      <c r="AJ61" s="1036"/>
      <c r="AK61" s="1037"/>
      <c r="AL61" s="1032"/>
      <c r="AM61" s="1032"/>
      <c r="AN61" s="1032"/>
      <c r="AO61" s="1032"/>
      <c r="AP61" s="1032"/>
      <c r="AQ61" s="1032"/>
      <c r="AR61" s="1032"/>
      <c r="AS61" s="1032"/>
      <c r="AT61" s="1032"/>
      <c r="AU61" s="1032"/>
      <c r="AV61" s="1032"/>
      <c r="AW61" s="1032"/>
      <c r="AX61" s="1032"/>
      <c r="AY61" s="1032"/>
      <c r="AZ61" s="1038"/>
      <c r="BA61" s="1038"/>
      <c r="BB61" s="1038"/>
      <c r="BC61" s="1038"/>
      <c r="BD61" s="1038"/>
      <c r="BE61" s="1023"/>
      <c r="BF61" s="1023"/>
      <c r="BG61" s="1023"/>
      <c r="BH61" s="1023"/>
      <c r="BI61" s="1024"/>
      <c r="BJ61" s="203"/>
      <c r="BK61" s="203"/>
      <c r="BL61" s="203"/>
      <c r="BM61" s="203"/>
      <c r="BN61" s="203"/>
      <c r="BO61" s="216"/>
      <c r="BP61" s="216"/>
      <c r="BQ61" s="213">
        <v>55</v>
      </c>
      <c r="BR61" s="214"/>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197"/>
    </row>
    <row r="62" spans="1:131" s="198" customFormat="1" ht="26.25" customHeight="1">
      <c r="A62" s="212">
        <v>35</v>
      </c>
      <c r="B62" s="1028"/>
      <c r="C62" s="1029"/>
      <c r="D62" s="1029"/>
      <c r="E62" s="1029"/>
      <c r="F62" s="1029"/>
      <c r="G62" s="1029"/>
      <c r="H62" s="1029"/>
      <c r="I62" s="1029"/>
      <c r="J62" s="1029"/>
      <c r="K62" s="1029"/>
      <c r="L62" s="1029"/>
      <c r="M62" s="1029"/>
      <c r="N62" s="1029"/>
      <c r="O62" s="1029"/>
      <c r="P62" s="1030"/>
      <c r="Q62" s="1031"/>
      <c r="R62" s="1032"/>
      <c r="S62" s="1032"/>
      <c r="T62" s="1032"/>
      <c r="U62" s="1032"/>
      <c r="V62" s="1032"/>
      <c r="W62" s="1032"/>
      <c r="X62" s="1032"/>
      <c r="Y62" s="1032"/>
      <c r="Z62" s="1032"/>
      <c r="AA62" s="1032"/>
      <c r="AB62" s="1032"/>
      <c r="AC62" s="1032"/>
      <c r="AD62" s="1032"/>
      <c r="AE62" s="1033"/>
      <c r="AF62" s="1034"/>
      <c r="AG62" s="1035"/>
      <c r="AH62" s="1035"/>
      <c r="AI62" s="1035"/>
      <c r="AJ62" s="1036"/>
      <c r="AK62" s="1037"/>
      <c r="AL62" s="1032"/>
      <c r="AM62" s="1032"/>
      <c r="AN62" s="1032"/>
      <c r="AO62" s="1032"/>
      <c r="AP62" s="1032"/>
      <c r="AQ62" s="1032"/>
      <c r="AR62" s="1032"/>
      <c r="AS62" s="1032"/>
      <c r="AT62" s="1032"/>
      <c r="AU62" s="1032"/>
      <c r="AV62" s="1032"/>
      <c r="AW62" s="1032"/>
      <c r="AX62" s="1032"/>
      <c r="AY62" s="1032"/>
      <c r="AZ62" s="1038"/>
      <c r="BA62" s="1038"/>
      <c r="BB62" s="1038"/>
      <c r="BC62" s="1038"/>
      <c r="BD62" s="1038"/>
      <c r="BE62" s="1023"/>
      <c r="BF62" s="1023"/>
      <c r="BG62" s="1023"/>
      <c r="BH62" s="1023"/>
      <c r="BI62" s="1024"/>
      <c r="BJ62" s="1025" t="s">
        <v>384</v>
      </c>
      <c r="BK62" s="1026"/>
      <c r="BL62" s="1026"/>
      <c r="BM62" s="1026"/>
      <c r="BN62" s="1027"/>
      <c r="BO62" s="216"/>
      <c r="BP62" s="216"/>
      <c r="BQ62" s="213">
        <v>56</v>
      </c>
      <c r="BR62" s="214"/>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197"/>
    </row>
    <row r="63" spans="1:131" s="198" customFormat="1" ht="26.25" customHeight="1" thickBot="1">
      <c r="A63" s="215" t="s">
        <v>365</v>
      </c>
      <c r="B63" s="938" t="s">
        <v>385</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9"/>
      <c r="AF63" s="1020">
        <v>270</v>
      </c>
      <c r="AG63" s="953"/>
      <c r="AH63" s="953"/>
      <c r="AI63" s="953"/>
      <c r="AJ63" s="1021"/>
      <c r="AK63" s="1022"/>
      <c r="AL63" s="957"/>
      <c r="AM63" s="957"/>
      <c r="AN63" s="957"/>
      <c r="AO63" s="957"/>
      <c r="AP63" s="953">
        <v>6829</v>
      </c>
      <c r="AQ63" s="953"/>
      <c r="AR63" s="953"/>
      <c r="AS63" s="953"/>
      <c r="AT63" s="953"/>
      <c r="AU63" s="953">
        <v>4317</v>
      </c>
      <c r="AV63" s="953"/>
      <c r="AW63" s="953"/>
      <c r="AX63" s="953"/>
      <c r="AY63" s="953"/>
      <c r="AZ63" s="1016"/>
      <c r="BA63" s="1016"/>
      <c r="BB63" s="1016"/>
      <c r="BC63" s="1016"/>
      <c r="BD63" s="1016"/>
      <c r="BE63" s="954"/>
      <c r="BF63" s="954"/>
      <c r="BG63" s="954"/>
      <c r="BH63" s="954"/>
      <c r="BI63" s="955"/>
      <c r="BJ63" s="1017" t="s">
        <v>111</v>
      </c>
      <c r="BK63" s="945"/>
      <c r="BL63" s="945"/>
      <c r="BM63" s="945"/>
      <c r="BN63" s="1018"/>
      <c r="BO63" s="216"/>
      <c r="BP63" s="216"/>
      <c r="BQ63" s="213">
        <v>57</v>
      </c>
      <c r="BR63" s="214"/>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197"/>
    </row>
    <row r="66" spans="1:131" s="198" customFormat="1" ht="26.25" customHeight="1">
      <c r="A66" s="992" t="s">
        <v>387</v>
      </c>
      <c r="B66" s="993"/>
      <c r="C66" s="993"/>
      <c r="D66" s="993"/>
      <c r="E66" s="993"/>
      <c r="F66" s="993"/>
      <c r="G66" s="993"/>
      <c r="H66" s="993"/>
      <c r="I66" s="993"/>
      <c r="J66" s="993"/>
      <c r="K66" s="993"/>
      <c r="L66" s="993"/>
      <c r="M66" s="993"/>
      <c r="N66" s="993"/>
      <c r="O66" s="993"/>
      <c r="P66" s="994"/>
      <c r="Q66" s="998" t="s">
        <v>369</v>
      </c>
      <c r="R66" s="999"/>
      <c r="S66" s="999"/>
      <c r="T66" s="999"/>
      <c r="U66" s="1000"/>
      <c r="V66" s="998" t="s">
        <v>370</v>
      </c>
      <c r="W66" s="999"/>
      <c r="X66" s="999"/>
      <c r="Y66" s="999"/>
      <c r="Z66" s="1000"/>
      <c r="AA66" s="998" t="s">
        <v>371</v>
      </c>
      <c r="AB66" s="999"/>
      <c r="AC66" s="999"/>
      <c r="AD66" s="999"/>
      <c r="AE66" s="1000"/>
      <c r="AF66" s="1004" t="s">
        <v>372</v>
      </c>
      <c r="AG66" s="1005"/>
      <c r="AH66" s="1005"/>
      <c r="AI66" s="1005"/>
      <c r="AJ66" s="1006"/>
      <c r="AK66" s="998" t="s">
        <v>373</v>
      </c>
      <c r="AL66" s="993"/>
      <c r="AM66" s="993"/>
      <c r="AN66" s="993"/>
      <c r="AO66" s="994"/>
      <c r="AP66" s="998" t="s">
        <v>374</v>
      </c>
      <c r="AQ66" s="999"/>
      <c r="AR66" s="999"/>
      <c r="AS66" s="999"/>
      <c r="AT66" s="1000"/>
      <c r="AU66" s="998" t="s">
        <v>388</v>
      </c>
      <c r="AV66" s="999"/>
      <c r="AW66" s="999"/>
      <c r="AX66" s="999"/>
      <c r="AY66" s="1000"/>
      <c r="AZ66" s="998" t="s">
        <v>353</v>
      </c>
      <c r="BA66" s="999"/>
      <c r="BB66" s="999"/>
      <c r="BC66" s="999"/>
      <c r="BD66" s="1014"/>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82" t="s">
        <v>528</v>
      </c>
      <c r="C68" s="983"/>
      <c r="D68" s="983"/>
      <c r="E68" s="983"/>
      <c r="F68" s="983"/>
      <c r="G68" s="983"/>
      <c r="H68" s="983"/>
      <c r="I68" s="983"/>
      <c r="J68" s="983"/>
      <c r="K68" s="983"/>
      <c r="L68" s="983"/>
      <c r="M68" s="983"/>
      <c r="N68" s="983"/>
      <c r="O68" s="983"/>
      <c r="P68" s="984"/>
      <c r="Q68" s="985">
        <v>4123</v>
      </c>
      <c r="R68" s="979"/>
      <c r="S68" s="979"/>
      <c r="T68" s="979"/>
      <c r="U68" s="979"/>
      <c r="V68" s="979">
        <v>4092</v>
      </c>
      <c r="W68" s="979"/>
      <c r="X68" s="979"/>
      <c r="Y68" s="979"/>
      <c r="Z68" s="979"/>
      <c r="AA68" s="979">
        <v>31</v>
      </c>
      <c r="AB68" s="979"/>
      <c r="AC68" s="979"/>
      <c r="AD68" s="979"/>
      <c r="AE68" s="979"/>
      <c r="AF68" s="979">
        <v>29</v>
      </c>
      <c r="AG68" s="979"/>
      <c r="AH68" s="979"/>
      <c r="AI68" s="979"/>
      <c r="AJ68" s="979"/>
      <c r="AK68" s="979">
        <v>104</v>
      </c>
      <c r="AL68" s="979"/>
      <c r="AM68" s="979"/>
      <c r="AN68" s="979"/>
      <c r="AO68" s="979"/>
      <c r="AP68" s="979">
        <v>1007</v>
      </c>
      <c r="AQ68" s="979"/>
      <c r="AR68" s="979"/>
      <c r="AS68" s="979"/>
      <c r="AT68" s="979"/>
      <c r="AU68" s="979">
        <v>42</v>
      </c>
      <c r="AV68" s="979"/>
      <c r="AW68" s="979"/>
      <c r="AX68" s="979"/>
      <c r="AY68" s="979"/>
      <c r="AZ68" s="980"/>
      <c r="BA68" s="980"/>
      <c r="BB68" s="980"/>
      <c r="BC68" s="980"/>
      <c r="BD68" s="981"/>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72" t="s">
        <v>529</v>
      </c>
      <c r="C69" s="973"/>
      <c r="D69" s="973"/>
      <c r="E69" s="973"/>
      <c r="F69" s="973"/>
      <c r="G69" s="973"/>
      <c r="H69" s="973"/>
      <c r="I69" s="973"/>
      <c r="J69" s="973"/>
      <c r="K69" s="973"/>
      <c r="L69" s="973"/>
      <c r="M69" s="973"/>
      <c r="N69" s="973"/>
      <c r="O69" s="973"/>
      <c r="P69" s="974"/>
      <c r="Q69" s="971">
        <v>454</v>
      </c>
      <c r="R69" s="965"/>
      <c r="S69" s="965"/>
      <c r="T69" s="965"/>
      <c r="U69" s="965"/>
      <c r="V69" s="965">
        <v>411</v>
      </c>
      <c r="W69" s="965"/>
      <c r="X69" s="965"/>
      <c r="Y69" s="965"/>
      <c r="Z69" s="965"/>
      <c r="AA69" s="965">
        <v>43</v>
      </c>
      <c r="AB69" s="965"/>
      <c r="AC69" s="965"/>
      <c r="AD69" s="965"/>
      <c r="AE69" s="965"/>
      <c r="AF69" s="965">
        <v>43</v>
      </c>
      <c r="AG69" s="965"/>
      <c r="AH69" s="965"/>
      <c r="AI69" s="965"/>
      <c r="AJ69" s="965"/>
      <c r="AK69" s="965" t="s">
        <v>527</v>
      </c>
      <c r="AL69" s="965"/>
      <c r="AM69" s="965"/>
      <c r="AN69" s="965"/>
      <c r="AO69" s="965"/>
      <c r="AP69" s="965">
        <v>134</v>
      </c>
      <c r="AQ69" s="965"/>
      <c r="AR69" s="965"/>
      <c r="AS69" s="965"/>
      <c r="AT69" s="965"/>
      <c r="AU69" s="965">
        <v>18</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72" t="s">
        <v>530</v>
      </c>
      <c r="C70" s="973"/>
      <c r="D70" s="973"/>
      <c r="E70" s="973"/>
      <c r="F70" s="973"/>
      <c r="G70" s="973"/>
      <c r="H70" s="973"/>
      <c r="I70" s="973"/>
      <c r="J70" s="973"/>
      <c r="K70" s="973"/>
      <c r="L70" s="973"/>
      <c r="M70" s="973"/>
      <c r="N70" s="973"/>
      <c r="O70" s="973"/>
      <c r="P70" s="974"/>
      <c r="Q70" s="971">
        <v>1914</v>
      </c>
      <c r="R70" s="965"/>
      <c r="S70" s="965"/>
      <c r="T70" s="965"/>
      <c r="U70" s="965"/>
      <c r="V70" s="965">
        <v>1850</v>
      </c>
      <c r="W70" s="965"/>
      <c r="X70" s="965"/>
      <c r="Y70" s="965"/>
      <c r="Z70" s="965"/>
      <c r="AA70" s="965">
        <v>64</v>
      </c>
      <c r="AB70" s="965"/>
      <c r="AC70" s="965"/>
      <c r="AD70" s="965"/>
      <c r="AE70" s="965"/>
      <c r="AF70" s="965">
        <v>64</v>
      </c>
      <c r="AG70" s="965"/>
      <c r="AH70" s="965"/>
      <c r="AI70" s="965"/>
      <c r="AJ70" s="965"/>
      <c r="AK70" s="965" t="s">
        <v>527</v>
      </c>
      <c r="AL70" s="965"/>
      <c r="AM70" s="965"/>
      <c r="AN70" s="965"/>
      <c r="AO70" s="965"/>
      <c r="AP70" s="965">
        <v>474</v>
      </c>
      <c r="AQ70" s="965"/>
      <c r="AR70" s="965"/>
      <c r="AS70" s="965"/>
      <c r="AT70" s="965"/>
      <c r="AU70" s="965" t="s">
        <v>527</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72" t="s">
        <v>531</v>
      </c>
      <c r="C71" s="973"/>
      <c r="D71" s="973"/>
      <c r="E71" s="973"/>
      <c r="F71" s="973"/>
      <c r="G71" s="973"/>
      <c r="H71" s="973"/>
      <c r="I71" s="973"/>
      <c r="J71" s="973"/>
      <c r="K71" s="973"/>
      <c r="L71" s="973"/>
      <c r="M71" s="973"/>
      <c r="N71" s="973"/>
      <c r="O71" s="973"/>
      <c r="P71" s="974"/>
      <c r="Q71" s="971">
        <v>4666</v>
      </c>
      <c r="R71" s="965"/>
      <c r="S71" s="965"/>
      <c r="T71" s="965"/>
      <c r="U71" s="965"/>
      <c r="V71" s="965">
        <v>4436</v>
      </c>
      <c r="W71" s="965"/>
      <c r="X71" s="965"/>
      <c r="Y71" s="965"/>
      <c r="Z71" s="965"/>
      <c r="AA71" s="965">
        <v>230</v>
      </c>
      <c r="AB71" s="965"/>
      <c r="AC71" s="965"/>
      <c r="AD71" s="965"/>
      <c r="AE71" s="965"/>
      <c r="AF71" s="965">
        <v>230</v>
      </c>
      <c r="AG71" s="965"/>
      <c r="AH71" s="965"/>
      <c r="AI71" s="965"/>
      <c r="AJ71" s="965"/>
      <c r="AK71" s="965">
        <v>11</v>
      </c>
      <c r="AL71" s="965"/>
      <c r="AM71" s="965"/>
      <c r="AN71" s="965"/>
      <c r="AO71" s="965"/>
      <c r="AP71" s="965">
        <v>4533</v>
      </c>
      <c r="AQ71" s="965"/>
      <c r="AR71" s="965"/>
      <c r="AS71" s="965"/>
      <c r="AT71" s="965"/>
      <c r="AU71" s="965">
        <v>52</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72" t="s">
        <v>532</v>
      </c>
      <c r="C72" s="973"/>
      <c r="D72" s="973"/>
      <c r="E72" s="973"/>
      <c r="F72" s="973"/>
      <c r="G72" s="973"/>
      <c r="H72" s="973"/>
      <c r="I72" s="973"/>
      <c r="J72" s="973"/>
      <c r="K72" s="973"/>
      <c r="L72" s="973"/>
      <c r="M72" s="973"/>
      <c r="N72" s="973"/>
      <c r="O72" s="973"/>
      <c r="P72" s="974"/>
      <c r="Q72" s="971">
        <v>784</v>
      </c>
      <c r="R72" s="965"/>
      <c r="S72" s="965"/>
      <c r="T72" s="965"/>
      <c r="U72" s="965"/>
      <c r="V72" s="965">
        <v>766</v>
      </c>
      <c r="W72" s="965"/>
      <c r="X72" s="965"/>
      <c r="Y72" s="965"/>
      <c r="Z72" s="965"/>
      <c r="AA72" s="965">
        <v>18</v>
      </c>
      <c r="AB72" s="965"/>
      <c r="AC72" s="965"/>
      <c r="AD72" s="965"/>
      <c r="AE72" s="965"/>
      <c r="AF72" s="965">
        <v>18</v>
      </c>
      <c r="AG72" s="965"/>
      <c r="AH72" s="965"/>
      <c r="AI72" s="965"/>
      <c r="AJ72" s="965"/>
      <c r="AK72" s="965">
        <v>8</v>
      </c>
      <c r="AL72" s="965"/>
      <c r="AM72" s="965"/>
      <c r="AN72" s="965"/>
      <c r="AO72" s="965"/>
      <c r="AP72" s="965" t="s">
        <v>527</v>
      </c>
      <c r="AQ72" s="965"/>
      <c r="AR72" s="965"/>
      <c r="AS72" s="965"/>
      <c r="AT72" s="965"/>
      <c r="AU72" s="965" t="s">
        <v>527</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72" t="s">
        <v>533</v>
      </c>
      <c r="C73" s="973"/>
      <c r="D73" s="973"/>
      <c r="E73" s="973"/>
      <c r="F73" s="973"/>
      <c r="G73" s="973"/>
      <c r="H73" s="973"/>
      <c r="I73" s="973"/>
      <c r="J73" s="973"/>
      <c r="K73" s="973"/>
      <c r="L73" s="973"/>
      <c r="M73" s="973"/>
      <c r="N73" s="973"/>
      <c r="O73" s="973"/>
      <c r="P73" s="974"/>
      <c r="Q73" s="971">
        <v>483</v>
      </c>
      <c r="R73" s="965"/>
      <c r="S73" s="965"/>
      <c r="T73" s="965"/>
      <c r="U73" s="965"/>
      <c r="V73" s="965">
        <v>453</v>
      </c>
      <c r="W73" s="965"/>
      <c r="X73" s="965"/>
      <c r="Y73" s="965"/>
      <c r="Z73" s="965"/>
      <c r="AA73" s="965">
        <v>30</v>
      </c>
      <c r="AB73" s="965"/>
      <c r="AC73" s="965"/>
      <c r="AD73" s="965"/>
      <c r="AE73" s="965"/>
      <c r="AF73" s="965">
        <v>30</v>
      </c>
      <c r="AG73" s="965"/>
      <c r="AH73" s="965"/>
      <c r="AI73" s="965"/>
      <c r="AJ73" s="965"/>
      <c r="AK73" s="965">
        <v>11</v>
      </c>
      <c r="AL73" s="965"/>
      <c r="AM73" s="965"/>
      <c r="AN73" s="965"/>
      <c r="AO73" s="965"/>
      <c r="AP73" s="965" t="s">
        <v>527</v>
      </c>
      <c r="AQ73" s="965"/>
      <c r="AR73" s="965"/>
      <c r="AS73" s="965"/>
      <c r="AT73" s="965"/>
      <c r="AU73" s="965" t="s">
        <v>527</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72" t="s">
        <v>534</v>
      </c>
      <c r="C74" s="973"/>
      <c r="D74" s="973"/>
      <c r="E74" s="973"/>
      <c r="F74" s="973"/>
      <c r="G74" s="973"/>
      <c r="H74" s="973"/>
      <c r="I74" s="973"/>
      <c r="J74" s="973"/>
      <c r="K74" s="973"/>
      <c r="L74" s="973"/>
      <c r="M74" s="973"/>
      <c r="N74" s="973"/>
      <c r="O74" s="973"/>
      <c r="P74" s="974"/>
      <c r="Q74" s="971">
        <v>154969</v>
      </c>
      <c r="R74" s="965"/>
      <c r="S74" s="965"/>
      <c r="T74" s="965"/>
      <c r="U74" s="965"/>
      <c r="V74" s="965">
        <v>149805</v>
      </c>
      <c r="W74" s="965"/>
      <c r="X74" s="965"/>
      <c r="Y74" s="965"/>
      <c r="Z74" s="965"/>
      <c r="AA74" s="965">
        <v>5164</v>
      </c>
      <c r="AB74" s="965"/>
      <c r="AC74" s="965"/>
      <c r="AD74" s="965"/>
      <c r="AE74" s="965"/>
      <c r="AF74" s="965">
        <v>5163</v>
      </c>
      <c r="AG74" s="965"/>
      <c r="AH74" s="965"/>
      <c r="AI74" s="965"/>
      <c r="AJ74" s="965"/>
      <c r="AK74" s="965">
        <v>2726</v>
      </c>
      <c r="AL74" s="965"/>
      <c r="AM74" s="965"/>
      <c r="AN74" s="965"/>
      <c r="AO74" s="965"/>
      <c r="AP74" s="965" t="s">
        <v>527</v>
      </c>
      <c r="AQ74" s="965"/>
      <c r="AR74" s="965"/>
      <c r="AS74" s="965"/>
      <c r="AT74" s="965"/>
      <c r="AU74" s="965" t="s">
        <v>527</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72" t="s">
        <v>535</v>
      </c>
      <c r="C75" s="973"/>
      <c r="D75" s="973"/>
      <c r="E75" s="973"/>
      <c r="F75" s="973"/>
      <c r="G75" s="973"/>
      <c r="H75" s="973"/>
      <c r="I75" s="973"/>
      <c r="J75" s="973"/>
      <c r="K75" s="973"/>
      <c r="L75" s="973"/>
      <c r="M75" s="973"/>
      <c r="N75" s="973"/>
      <c r="O75" s="973"/>
      <c r="P75" s="974"/>
      <c r="Q75" s="975">
        <v>181</v>
      </c>
      <c r="R75" s="976"/>
      <c r="S75" s="976"/>
      <c r="T75" s="976"/>
      <c r="U75" s="977"/>
      <c r="V75" s="978">
        <v>174</v>
      </c>
      <c r="W75" s="976"/>
      <c r="X75" s="976"/>
      <c r="Y75" s="976"/>
      <c r="Z75" s="977"/>
      <c r="AA75" s="978">
        <v>8</v>
      </c>
      <c r="AB75" s="976"/>
      <c r="AC75" s="976"/>
      <c r="AD75" s="976"/>
      <c r="AE75" s="977"/>
      <c r="AF75" s="978">
        <v>8</v>
      </c>
      <c r="AG75" s="976"/>
      <c r="AH75" s="976"/>
      <c r="AI75" s="976"/>
      <c r="AJ75" s="977"/>
      <c r="AK75" s="965">
        <v>15</v>
      </c>
      <c r="AL75" s="965"/>
      <c r="AM75" s="965"/>
      <c r="AN75" s="965"/>
      <c r="AO75" s="965"/>
      <c r="AP75" s="965" t="s">
        <v>527</v>
      </c>
      <c r="AQ75" s="965"/>
      <c r="AR75" s="965"/>
      <c r="AS75" s="965"/>
      <c r="AT75" s="965"/>
      <c r="AU75" s="965" t="s">
        <v>527</v>
      </c>
      <c r="AV75" s="965"/>
      <c r="AW75" s="965"/>
      <c r="AX75" s="965"/>
      <c r="AY75" s="965"/>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72" t="s">
        <v>536</v>
      </c>
      <c r="C76" s="973"/>
      <c r="D76" s="973"/>
      <c r="E76" s="973"/>
      <c r="F76" s="973"/>
      <c r="G76" s="973"/>
      <c r="H76" s="973"/>
      <c r="I76" s="973"/>
      <c r="J76" s="973"/>
      <c r="K76" s="973"/>
      <c r="L76" s="973"/>
      <c r="M76" s="973"/>
      <c r="N76" s="973"/>
      <c r="O76" s="973"/>
      <c r="P76" s="974"/>
      <c r="Q76" s="975">
        <v>13392</v>
      </c>
      <c r="R76" s="976"/>
      <c r="S76" s="976"/>
      <c r="T76" s="976"/>
      <c r="U76" s="977"/>
      <c r="V76" s="978">
        <v>13374</v>
      </c>
      <c r="W76" s="976"/>
      <c r="X76" s="976"/>
      <c r="Y76" s="976"/>
      <c r="Z76" s="977"/>
      <c r="AA76" s="978">
        <v>18</v>
      </c>
      <c r="AB76" s="976"/>
      <c r="AC76" s="976"/>
      <c r="AD76" s="976"/>
      <c r="AE76" s="977"/>
      <c r="AF76" s="978">
        <v>18</v>
      </c>
      <c r="AG76" s="976"/>
      <c r="AH76" s="976"/>
      <c r="AI76" s="976"/>
      <c r="AJ76" s="977"/>
      <c r="AK76" s="965">
        <v>520</v>
      </c>
      <c r="AL76" s="965"/>
      <c r="AM76" s="965"/>
      <c r="AN76" s="965"/>
      <c r="AO76" s="965"/>
      <c r="AP76" s="965" t="s">
        <v>527</v>
      </c>
      <c r="AQ76" s="965"/>
      <c r="AR76" s="965"/>
      <c r="AS76" s="965"/>
      <c r="AT76" s="965"/>
      <c r="AU76" s="965" t="s">
        <v>527</v>
      </c>
      <c r="AV76" s="965"/>
      <c r="AW76" s="965"/>
      <c r="AX76" s="965"/>
      <c r="AY76" s="965"/>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72" t="s">
        <v>537</v>
      </c>
      <c r="C77" s="973"/>
      <c r="D77" s="973"/>
      <c r="E77" s="973"/>
      <c r="F77" s="973"/>
      <c r="G77" s="973"/>
      <c r="H77" s="973"/>
      <c r="I77" s="973"/>
      <c r="J77" s="973"/>
      <c r="K77" s="973"/>
      <c r="L77" s="973"/>
      <c r="M77" s="973"/>
      <c r="N77" s="973"/>
      <c r="O77" s="973"/>
      <c r="P77" s="974"/>
      <c r="Q77" s="975">
        <v>202</v>
      </c>
      <c r="R77" s="976"/>
      <c r="S77" s="976"/>
      <c r="T77" s="976"/>
      <c r="U77" s="977"/>
      <c r="V77" s="978">
        <v>193</v>
      </c>
      <c r="W77" s="976"/>
      <c r="X77" s="976"/>
      <c r="Y77" s="976"/>
      <c r="Z77" s="977"/>
      <c r="AA77" s="978">
        <v>9</v>
      </c>
      <c r="AB77" s="976"/>
      <c r="AC77" s="976"/>
      <c r="AD77" s="976"/>
      <c r="AE77" s="977"/>
      <c r="AF77" s="978">
        <v>9</v>
      </c>
      <c r="AG77" s="976"/>
      <c r="AH77" s="976"/>
      <c r="AI77" s="976"/>
      <c r="AJ77" s="977"/>
      <c r="AK77" s="965" t="s">
        <v>527</v>
      </c>
      <c r="AL77" s="965"/>
      <c r="AM77" s="965"/>
      <c r="AN77" s="965"/>
      <c r="AO77" s="965"/>
      <c r="AP77" s="965" t="s">
        <v>527</v>
      </c>
      <c r="AQ77" s="965"/>
      <c r="AR77" s="965"/>
      <c r="AS77" s="965"/>
      <c r="AT77" s="965"/>
      <c r="AU77" s="965" t="s">
        <v>527</v>
      </c>
      <c r="AV77" s="965"/>
      <c r="AW77" s="965"/>
      <c r="AX77" s="965"/>
      <c r="AY77" s="965"/>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72" t="s">
        <v>538</v>
      </c>
      <c r="C78" s="973"/>
      <c r="D78" s="973"/>
      <c r="E78" s="973"/>
      <c r="F78" s="973"/>
      <c r="G78" s="973"/>
      <c r="H78" s="973"/>
      <c r="I78" s="973"/>
      <c r="J78" s="973"/>
      <c r="K78" s="973"/>
      <c r="L78" s="973"/>
      <c r="M78" s="973"/>
      <c r="N78" s="973"/>
      <c r="O78" s="973"/>
      <c r="P78" s="974"/>
      <c r="Q78" s="971">
        <v>2017</v>
      </c>
      <c r="R78" s="965"/>
      <c r="S78" s="965"/>
      <c r="T78" s="965"/>
      <c r="U78" s="965"/>
      <c r="V78" s="965">
        <v>1518</v>
      </c>
      <c r="W78" s="965"/>
      <c r="X78" s="965"/>
      <c r="Y78" s="965"/>
      <c r="Z78" s="965"/>
      <c r="AA78" s="965">
        <v>499</v>
      </c>
      <c r="AB78" s="965"/>
      <c r="AC78" s="965"/>
      <c r="AD78" s="965"/>
      <c r="AE78" s="965"/>
      <c r="AF78" s="965">
        <v>1816</v>
      </c>
      <c r="AG78" s="965"/>
      <c r="AH78" s="965"/>
      <c r="AI78" s="965"/>
      <c r="AJ78" s="965"/>
      <c r="AK78" s="965" t="s">
        <v>527</v>
      </c>
      <c r="AL78" s="965"/>
      <c r="AM78" s="965"/>
      <c r="AN78" s="965"/>
      <c r="AO78" s="965"/>
      <c r="AP78" s="965">
        <v>3916</v>
      </c>
      <c r="AQ78" s="965"/>
      <c r="AR78" s="965"/>
      <c r="AS78" s="965"/>
      <c r="AT78" s="965"/>
      <c r="AU78" s="965" t="s">
        <v>527</v>
      </c>
      <c r="AV78" s="965"/>
      <c r="AW78" s="965"/>
      <c r="AX78" s="965"/>
      <c r="AY78" s="965"/>
      <c r="AZ78" s="966" t="s">
        <v>539</v>
      </c>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365</v>
      </c>
      <c r="B88" s="938" t="s">
        <v>389</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7428</v>
      </c>
      <c r="AG88" s="953"/>
      <c r="AH88" s="953"/>
      <c r="AI88" s="953"/>
      <c r="AJ88" s="953"/>
      <c r="AK88" s="957"/>
      <c r="AL88" s="957"/>
      <c r="AM88" s="957"/>
      <c r="AN88" s="957"/>
      <c r="AO88" s="957"/>
      <c r="AP88" s="953">
        <v>10064</v>
      </c>
      <c r="AQ88" s="953"/>
      <c r="AR88" s="953"/>
      <c r="AS88" s="953"/>
      <c r="AT88" s="953"/>
      <c r="AU88" s="953">
        <v>112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38" t="s">
        <v>390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5</v>
      </c>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398</v>
      </c>
      <c r="AB109" s="886"/>
      <c r="AC109" s="886"/>
      <c r="AD109" s="886"/>
      <c r="AE109" s="887"/>
      <c r="AF109" s="888" t="s">
        <v>285</v>
      </c>
      <c r="AG109" s="886"/>
      <c r="AH109" s="886"/>
      <c r="AI109" s="886"/>
      <c r="AJ109" s="887"/>
      <c r="AK109" s="888" t="s">
        <v>284</v>
      </c>
      <c r="AL109" s="886"/>
      <c r="AM109" s="886"/>
      <c r="AN109" s="886"/>
      <c r="AO109" s="887"/>
      <c r="AP109" s="888" t="s">
        <v>399</v>
      </c>
      <c r="AQ109" s="886"/>
      <c r="AR109" s="886"/>
      <c r="AS109" s="886"/>
      <c r="AT109" s="917"/>
      <c r="AU109" s="885" t="s">
        <v>397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398</v>
      </c>
      <c r="BR109" s="886"/>
      <c r="BS109" s="886"/>
      <c r="BT109" s="886"/>
      <c r="BU109" s="887"/>
      <c r="BV109" s="888" t="s">
        <v>285</v>
      </c>
      <c r="BW109" s="886"/>
      <c r="BX109" s="886"/>
      <c r="BY109" s="886"/>
      <c r="BZ109" s="887"/>
      <c r="CA109" s="888" t="s">
        <v>284</v>
      </c>
      <c r="CB109" s="886"/>
      <c r="CC109" s="886"/>
      <c r="CD109" s="886"/>
      <c r="CE109" s="887"/>
      <c r="CF109" s="926" t="s">
        <v>399</v>
      </c>
      <c r="CG109" s="926"/>
      <c r="CH109" s="926"/>
      <c r="CI109" s="926"/>
      <c r="CJ109" s="926"/>
      <c r="CK109" s="888" t="s">
        <v>400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398</v>
      </c>
      <c r="DH109" s="886"/>
      <c r="DI109" s="886"/>
      <c r="DJ109" s="886"/>
      <c r="DK109" s="887"/>
      <c r="DL109" s="888" t="s">
        <v>285</v>
      </c>
      <c r="DM109" s="886"/>
      <c r="DN109" s="886"/>
      <c r="DO109" s="886"/>
      <c r="DP109" s="887"/>
      <c r="DQ109" s="888" t="s">
        <v>284</v>
      </c>
      <c r="DR109" s="886"/>
      <c r="DS109" s="886"/>
      <c r="DT109" s="886"/>
      <c r="DU109" s="887"/>
      <c r="DV109" s="888" t="s">
        <v>399</v>
      </c>
      <c r="DW109" s="886"/>
      <c r="DX109" s="886"/>
      <c r="DY109" s="886"/>
      <c r="DZ109" s="917"/>
    </row>
    <row r="110" spans="1:131" s="197" customFormat="1" ht="26.25" customHeight="1">
      <c r="A110" s="755" t="s">
        <v>401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1260762</v>
      </c>
      <c r="AB110" s="871"/>
      <c r="AC110" s="871"/>
      <c r="AD110" s="871"/>
      <c r="AE110" s="872"/>
      <c r="AF110" s="873">
        <v>1202307</v>
      </c>
      <c r="AG110" s="871"/>
      <c r="AH110" s="871"/>
      <c r="AI110" s="871"/>
      <c r="AJ110" s="872"/>
      <c r="AK110" s="873">
        <v>1249114</v>
      </c>
      <c r="AL110" s="871"/>
      <c r="AM110" s="871"/>
      <c r="AN110" s="871"/>
      <c r="AO110" s="872"/>
      <c r="AP110" s="874">
        <v>29.9</v>
      </c>
      <c r="AQ110" s="875"/>
      <c r="AR110" s="875"/>
      <c r="AS110" s="875"/>
      <c r="AT110" s="876"/>
      <c r="AU110" s="918" t="s">
        <v>61</v>
      </c>
      <c r="AV110" s="919"/>
      <c r="AW110" s="919"/>
      <c r="AX110" s="919"/>
      <c r="AY110" s="920"/>
      <c r="AZ110" s="814" t="s">
        <v>402</v>
      </c>
      <c r="BA110" s="756"/>
      <c r="BB110" s="756"/>
      <c r="BC110" s="756"/>
      <c r="BD110" s="756"/>
      <c r="BE110" s="756"/>
      <c r="BF110" s="756"/>
      <c r="BG110" s="756"/>
      <c r="BH110" s="756"/>
      <c r="BI110" s="756"/>
      <c r="BJ110" s="756"/>
      <c r="BK110" s="756"/>
      <c r="BL110" s="756"/>
      <c r="BM110" s="756"/>
      <c r="BN110" s="756"/>
      <c r="BO110" s="756"/>
      <c r="BP110" s="757"/>
      <c r="BQ110" s="797">
        <v>12020345</v>
      </c>
      <c r="BR110" s="798"/>
      <c r="BS110" s="798"/>
      <c r="BT110" s="798"/>
      <c r="BU110" s="798"/>
      <c r="BV110" s="798">
        <v>11986612</v>
      </c>
      <c r="BW110" s="798"/>
      <c r="BX110" s="798"/>
      <c r="BY110" s="798"/>
      <c r="BZ110" s="798"/>
      <c r="CA110" s="798">
        <v>12814072</v>
      </c>
      <c r="CB110" s="798"/>
      <c r="CC110" s="798"/>
      <c r="CD110" s="798"/>
      <c r="CE110" s="798"/>
      <c r="CF110" s="859">
        <v>306.8</v>
      </c>
      <c r="CG110" s="860"/>
      <c r="CH110" s="860"/>
      <c r="CI110" s="860"/>
      <c r="CJ110" s="860"/>
      <c r="CK110" s="914" t="s">
        <v>403</v>
      </c>
      <c r="CL110" s="862"/>
      <c r="CM110" s="867" t="s">
        <v>404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406</v>
      </c>
      <c r="BA111" s="766"/>
      <c r="BB111" s="766"/>
      <c r="BC111" s="766"/>
      <c r="BD111" s="766"/>
      <c r="BE111" s="766"/>
      <c r="BF111" s="766"/>
      <c r="BG111" s="766"/>
      <c r="BH111" s="766"/>
      <c r="BI111" s="766"/>
      <c r="BJ111" s="766"/>
      <c r="BK111" s="766"/>
      <c r="BL111" s="766"/>
      <c r="BM111" s="766"/>
      <c r="BN111" s="766"/>
      <c r="BO111" s="766"/>
      <c r="BP111" s="767"/>
      <c r="BQ111" s="768">
        <v>114142</v>
      </c>
      <c r="BR111" s="769"/>
      <c r="BS111" s="769"/>
      <c r="BT111" s="769"/>
      <c r="BU111" s="769"/>
      <c r="BV111" s="769">
        <v>96444</v>
      </c>
      <c r="BW111" s="769"/>
      <c r="BX111" s="769"/>
      <c r="BY111" s="769"/>
      <c r="BZ111" s="769"/>
      <c r="CA111" s="769">
        <v>80746</v>
      </c>
      <c r="CB111" s="769"/>
      <c r="CC111" s="769"/>
      <c r="CD111" s="769"/>
      <c r="CE111" s="769"/>
      <c r="CF111" s="846">
        <v>1.9</v>
      </c>
      <c r="CG111" s="847"/>
      <c r="CH111" s="847"/>
      <c r="CI111" s="847"/>
      <c r="CJ111" s="847"/>
      <c r="CK111" s="915"/>
      <c r="CL111" s="864"/>
      <c r="CM111" s="801" t="s">
        <v>407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408</v>
      </c>
      <c r="B112" s="901"/>
      <c r="C112" s="766" t="s">
        <v>409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410</v>
      </c>
      <c r="BA112" s="766"/>
      <c r="BB112" s="766"/>
      <c r="BC112" s="766"/>
      <c r="BD112" s="766"/>
      <c r="BE112" s="766"/>
      <c r="BF112" s="766"/>
      <c r="BG112" s="766"/>
      <c r="BH112" s="766"/>
      <c r="BI112" s="766"/>
      <c r="BJ112" s="766"/>
      <c r="BK112" s="766"/>
      <c r="BL112" s="766"/>
      <c r="BM112" s="766"/>
      <c r="BN112" s="766"/>
      <c r="BO112" s="766"/>
      <c r="BP112" s="767"/>
      <c r="BQ112" s="768">
        <v>4920403</v>
      </c>
      <c r="BR112" s="769"/>
      <c r="BS112" s="769"/>
      <c r="BT112" s="769"/>
      <c r="BU112" s="769"/>
      <c r="BV112" s="769">
        <v>4545698</v>
      </c>
      <c r="BW112" s="769"/>
      <c r="BX112" s="769"/>
      <c r="BY112" s="769"/>
      <c r="BZ112" s="769"/>
      <c r="CA112" s="769">
        <v>4317600</v>
      </c>
      <c r="CB112" s="769"/>
      <c r="CC112" s="769"/>
      <c r="CD112" s="769"/>
      <c r="CE112" s="769"/>
      <c r="CF112" s="846">
        <v>103.4</v>
      </c>
      <c r="CG112" s="847"/>
      <c r="CH112" s="847"/>
      <c r="CI112" s="847"/>
      <c r="CJ112" s="847"/>
      <c r="CK112" s="915"/>
      <c r="CL112" s="864"/>
      <c r="CM112" s="801" t="s">
        <v>411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72142</v>
      </c>
      <c r="DH112" s="769"/>
      <c r="DI112" s="769"/>
      <c r="DJ112" s="769"/>
      <c r="DK112" s="769"/>
      <c r="DL112" s="769">
        <v>61444</v>
      </c>
      <c r="DM112" s="769"/>
      <c r="DN112" s="769"/>
      <c r="DO112" s="769"/>
      <c r="DP112" s="769"/>
      <c r="DQ112" s="769">
        <v>50746</v>
      </c>
      <c r="DR112" s="769"/>
      <c r="DS112" s="769"/>
      <c r="DT112" s="769"/>
      <c r="DU112" s="769"/>
      <c r="DV112" s="821">
        <v>1.2</v>
      </c>
      <c r="DW112" s="821"/>
      <c r="DX112" s="821"/>
      <c r="DY112" s="821"/>
      <c r="DZ112" s="822"/>
    </row>
    <row r="113" spans="1:130" s="197" customFormat="1" ht="26.25" customHeight="1">
      <c r="A113" s="902"/>
      <c r="B113" s="903"/>
      <c r="C113" s="766" t="s">
        <v>412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279985</v>
      </c>
      <c r="AB113" s="907"/>
      <c r="AC113" s="907"/>
      <c r="AD113" s="907"/>
      <c r="AE113" s="908"/>
      <c r="AF113" s="909">
        <v>287356</v>
      </c>
      <c r="AG113" s="907"/>
      <c r="AH113" s="907"/>
      <c r="AI113" s="907"/>
      <c r="AJ113" s="908"/>
      <c r="AK113" s="909">
        <v>295623</v>
      </c>
      <c r="AL113" s="907"/>
      <c r="AM113" s="907"/>
      <c r="AN113" s="907"/>
      <c r="AO113" s="908"/>
      <c r="AP113" s="910">
        <v>7.1</v>
      </c>
      <c r="AQ113" s="911"/>
      <c r="AR113" s="911"/>
      <c r="AS113" s="911"/>
      <c r="AT113" s="912"/>
      <c r="AU113" s="921"/>
      <c r="AV113" s="922"/>
      <c r="AW113" s="922"/>
      <c r="AX113" s="922"/>
      <c r="AY113" s="923"/>
      <c r="AZ113" s="765" t="s">
        <v>413</v>
      </c>
      <c r="BA113" s="766"/>
      <c r="BB113" s="766"/>
      <c r="BC113" s="766"/>
      <c r="BD113" s="766"/>
      <c r="BE113" s="766"/>
      <c r="BF113" s="766"/>
      <c r="BG113" s="766"/>
      <c r="BH113" s="766"/>
      <c r="BI113" s="766"/>
      <c r="BJ113" s="766"/>
      <c r="BK113" s="766"/>
      <c r="BL113" s="766"/>
      <c r="BM113" s="766"/>
      <c r="BN113" s="766"/>
      <c r="BO113" s="766"/>
      <c r="BP113" s="767"/>
      <c r="BQ113" s="768">
        <v>172334</v>
      </c>
      <c r="BR113" s="769"/>
      <c r="BS113" s="769"/>
      <c r="BT113" s="769"/>
      <c r="BU113" s="769"/>
      <c r="BV113" s="769">
        <v>144585</v>
      </c>
      <c r="BW113" s="769"/>
      <c r="BX113" s="769"/>
      <c r="BY113" s="769"/>
      <c r="BZ113" s="769"/>
      <c r="CA113" s="769">
        <v>146280</v>
      </c>
      <c r="CB113" s="769"/>
      <c r="CC113" s="769"/>
      <c r="CD113" s="769"/>
      <c r="CE113" s="769"/>
      <c r="CF113" s="846">
        <v>3.5</v>
      </c>
      <c r="CG113" s="847"/>
      <c r="CH113" s="847"/>
      <c r="CI113" s="847"/>
      <c r="CJ113" s="847"/>
      <c r="CK113" s="915"/>
      <c r="CL113" s="864"/>
      <c r="CM113" s="801" t="s">
        <v>414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33029</v>
      </c>
      <c r="AB114" s="782"/>
      <c r="AC114" s="782"/>
      <c r="AD114" s="782"/>
      <c r="AE114" s="783"/>
      <c r="AF114" s="784">
        <v>30160</v>
      </c>
      <c r="AG114" s="782"/>
      <c r="AH114" s="782"/>
      <c r="AI114" s="782"/>
      <c r="AJ114" s="783"/>
      <c r="AK114" s="784">
        <v>30152</v>
      </c>
      <c r="AL114" s="782"/>
      <c r="AM114" s="782"/>
      <c r="AN114" s="782"/>
      <c r="AO114" s="783"/>
      <c r="AP114" s="752">
        <v>0.7</v>
      </c>
      <c r="AQ114" s="753"/>
      <c r="AR114" s="753"/>
      <c r="AS114" s="753"/>
      <c r="AT114" s="754"/>
      <c r="AU114" s="921"/>
      <c r="AV114" s="922"/>
      <c r="AW114" s="922"/>
      <c r="AX114" s="922"/>
      <c r="AY114" s="923"/>
      <c r="AZ114" s="765" t="s">
        <v>416</v>
      </c>
      <c r="BA114" s="766"/>
      <c r="BB114" s="766"/>
      <c r="BC114" s="766"/>
      <c r="BD114" s="766"/>
      <c r="BE114" s="766"/>
      <c r="BF114" s="766"/>
      <c r="BG114" s="766"/>
      <c r="BH114" s="766"/>
      <c r="BI114" s="766"/>
      <c r="BJ114" s="766"/>
      <c r="BK114" s="766"/>
      <c r="BL114" s="766"/>
      <c r="BM114" s="766"/>
      <c r="BN114" s="766"/>
      <c r="BO114" s="766"/>
      <c r="BP114" s="767"/>
      <c r="BQ114" s="768">
        <v>1691588</v>
      </c>
      <c r="BR114" s="769"/>
      <c r="BS114" s="769"/>
      <c r="BT114" s="769"/>
      <c r="BU114" s="769"/>
      <c r="BV114" s="769">
        <v>1543525</v>
      </c>
      <c r="BW114" s="769"/>
      <c r="BX114" s="769"/>
      <c r="BY114" s="769"/>
      <c r="BZ114" s="769"/>
      <c r="CA114" s="769">
        <v>1398982</v>
      </c>
      <c r="CB114" s="769"/>
      <c r="CC114" s="769"/>
      <c r="CD114" s="769"/>
      <c r="CE114" s="769"/>
      <c r="CF114" s="846">
        <v>33.5</v>
      </c>
      <c r="CG114" s="847"/>
      <c r="CH114" s="847"/>
      <c r="CI114" s="847"/>
      <c r="CJ114" s="847"/>
      <c r="CK114" s="915"/>
      <c r="CL114" s="864"/>
      <c r="CM114" s="801" t="s">
        <v>417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418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16266</v>
      </c>
      <c r="AB115" s="907"/>
      <c r="AC115" s="907"/>
      <c r="AD115" s="907"/>
      <c r="AE115" s="908"/>
      <c r="AF115" s="909">
        <v>16407</v>
      </c>
      <c r="AG115" s="907"/>
      <c r="AH115" s="907"/>
      <c r="AI115" s="907"/>
      <c r="AJ115" s="908"/>
      <c r="AK115" s="909">
        <v>14554</v>
      </c>
      <c r="AL115" s="907"/>
      <c r="AM115" s="907"/>
      <c r="AN115" s="907"/>
      <c r="AO115" s="908"/>
      <c r="AP115" s="910">
        <v>0.3</v>
      </c>
      <c r="AQ115" s="911"/>
      <c r="AR115" s="911"/>
      <c r="AS115" s="911"/>
      <c r="AT115" s="912"/>
      <c r="AU115" s="921"/>
      <c r="AV115" s="922"/>
      <c r="AW115" s="922"/>
      <c r="AX115" s="922"/>
      <c r="AY115" s="923"/>
      <c r="AZ115" s="765" t="s">
        <v>419</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115</v>
      </c>
      <c r="AB116" s="782"/>
      <c r="AC116" s="782"/>
      <c r="AD116" s="782"/>
      <c r="AE116" s="783"/>
      <c r="AF116" s="784">
        <v>136</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422</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42000</v>
      </c>
      <c r="DH116" s="782"/>
      <c r="DI116" s="782"/>
      <c r="DJ116" s="782"/>
      <c r="DK116" s="783"/>
      <c r="DL116" s="784">
        <v>35000</v>
      </c>
      <c r="DM116" s="782"/>
      <c r="DN116" s="782"/>
      <c r="DO116" s="782"/>
      <c r="DP116" s="783"/>
      <c r="DQ116" s="784">
        <v>30000</v>
      </c>
      <c r="DR116" s="782"/>
      <c r="DS116" s="782"/>
      <c r="DT116" s="782"/>
      <c r="DU116" s="783"/>
      <c r="DV116" s="752">
        <v>0.7</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424</v>
      </c>
      <c r="Z117" s="887"/>
      <c r="AA117" s="892">
        <v>1590157</v>
      </c>
      <c r="AB117" s="893"/>
      <c r="AC117" s="893"/>
      <c r="AD117" s="893"/>
      <c r="AE117" s="894"/>
      <c r="AF117" s="896">
        <v>1536366</v>
      </c>
      <c r="AG117" s="893"/>
      <c r="AH117" s="893"/>
      <c r="AI117" s="893"/>
      <c r="AJ117" s="894"/>
      <c r="AK117" s="896">
        <v>1589443</v>
      </c>
      <c r="AL117" s="893"/>
      <c r="AM117" s="893"/>
      <c r="AN117" s="893"/>
      <c r="AO117" s="894"/>
      <c r="AP117" s="897"/>
      <c r="AQ117" s="898"/>
      <c r="AR117" s="898"/>
      <c r="AS117" s="898"/>
      <c r="AT117" s="899"/>
      <c r="AU117" s="921"/>
      <c r="AV117" s="922"/>
      <c r="AW117" s="922"/>
      <c r="AX117" s="922"/>
      <c r="AY117" s="923"/>
      <c r="AZ117" s="843" t="s">
        <v>425</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398</v>
      </c>
      <c r="AB118" s="886"/>
      <c r="AC118" s="886"/>
      <c r="AD118" s="886"/>
      <c r="AE118" s="887"/>
      <c r="AF118" s="888" t="s">
        <v>285</v>
      </c>
      <c r="AG118" s="886"/>
      <c r="AH118" s="886"/>
      <c r="AI118" s="886"/>
      <c r="AJ118" s="887"/>
      <c r="AK118" s="888" t="s">
        <v>284</v>
      </c>
      <c r="AL118" s="886"/>
      <c r="AM118" s="886"/>
      <c r="AN118" s="886"/>
      <c r="AO118" s="887"/>
      <c r="AP118" s="889" t="s">
        <v>399</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427</v>
      </c>
      <c r="BP118" s="836"/>
      <c r="BQ118" s="855">
        <v>18918812</v>
      </c>
      <c r="BR118" s="856"/>
      <c r="BS118" s="856"/>
      <c r="BT118" s="856"/>
      <c r="BU118" s="856"/>
      <c r="BV118" s="856">
        <v>18316864</v>
      </c>
      <c r="BW118" s="856"/>
      <c r="BX118" s="856"/>
      <c r="BY118" s="856"/>
      <c r="BZ118" s="856"/>
      <c r="CA118" s="856">
        <v>18757680</v>
      </c>
      <c r="CB118" s="856"/>
      <c r="CC118" s="856"/>
      <c r="CD118" s="856"/>
      <c r="CE118" s="856"/>
      <c r="CF118" s="741"/>
      <c r="CG118" s="742"/>
      <c r="CH118" s="742"/>
      <c r="CI118" s="742"/>
      <c r="CJ118" s="839"/>
      <c r="CK118" s="915"/>
      <c r="CL118" s="864"/>
      <c r="CM118" s="801" t="s">
        <v>428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403</v>
      </c>
      <c r="B119" s="862"/>
      <c r="C119" s="867" t="s">
        <v>404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429</v>
      </c>
      <c r="AV119" s="878"/>
      <c r="AW119" s="878"/>
      <c r="AX119" s="878"/>
      <c r="AY119" s="879"/>
      <c r="AZ119" s="814" t="s">
        <v>430</v>
      </c>
      <c r="BA119" s="756"/>
      <c r="BB119" s="756"/>
      <c r="BC119" s="756"/>
      <c r="BD119" s="756"/>
      <c r="BE119" s="756"/>
      <c r="BF119" s="756"/>
      <c r="BG119" s="756"/>
      <c r="BH119" s="756"/>
      <c r="BI119" s="756"/>
      <c r="BJ119" s="756"/>
      <c r="BK119" s="756"/>
      <c r="BL119" s="756"/>
      <c r="BM119" s="756"/>
      <c r="BN119" s="756"/>
      <c r="BO119" s="756"/>
      <c r="BP119" s="757"/>
      <c r="BQ119" s="797">
        <v>1193228</v>
      </c>
      <c r="BR119" s="798"/>
      <c r="BS119" s="798"/>
      <c r="BT119" s="798"/>
      <c r="BU119" s="798"/>
      <c r="BV119" s="798">
        <v>1532189</v>
      </c>
      <c r="BW119" s="798"/>
      <c r="BX119" s="798"/>
      <c r="BY119" s="798"/>
      <c r="BZ119" s="798"/>
      <c r="CA119" s="798">
        <v>1739125</v>
      </c>
      <c r="CB119" s="798"/>
      <c r="CC119" s="798"/>
      <c r="CD119" s="798"/>
      <c r="CE119" s="798"/>
      <c r="CF119" s="859">
        <v>41.6</v>
      </c>
      <c r="CG119" s="860"/>
      <c r="CH119" s="860"/>
      <c r="CI119" s="860"/>
      <c r="CJ119" s="860"/>
      <c r="CK119" s="916"/>
      <c r="CL119" s="866"/>
      <c r="CM119" s="823" t="s">
        <v>431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407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432</v>
      </c>
      <c r="BA120" s="766"/>
      <c r="BB120" s="766"/>
      <c r="BC120" s="766"/>
      <c r="BD120" s="766"/>
      <c r="BE120" s="766"/>
      <c r="BF120" s="766"/>
      <c r="BG120" s="766"/>
      <c r="BH120" s="766"/>
      <c r="BI120" s="766"/>
      <c r="BJ120" s="766"/>
      <c r="BK120" s="766"/>
      <c r="BL120" s="766"/>
      <c r="BM120" s="766"/>
      <c r="BN120" s="766"/>
      <c r="BO120" s="766"/>
      <c r="BP120" s="767"/>
      <c r="BQ120" s="768">
        <v>415719</v>
      </c>
      <c r="BR120" s="769"/>
      <c r="BS120" s="769"/>
      <c r="BT120" s="769"/>
      <c r="BU120" s="769"/>
      <c r="BV120" s="769">
        <v>353819</v>
      </c>
      <c r="BW120" s="769"/>
      <c r="BX120" s="769"/>
      <c r="BY120" s="769"/>
      <c r="BZ120" s="769"/>
      <c r="CA120" s="769">
        <v>398015</v>
      </c>
      <c r="CB120" s="769"/>
      <c r="CC120" s="769"/>
      <c r="CD120" s="769"/>
      <c r="CE120" s="769"/>
      <c r="CF120" s="846">
        <v>9.5</v>
      </c>
      <c r="CG120" s="847"/>
      <c r="CH120" s="847"/>
      <c r="CI120" s="847"/>
      <c r="CJ120" s="847"/>
      <c r="CK120" s="848" t="s">
        <v>433</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2576276</v>
      </c>
      <c r="DH120" s="798"/>
      <c r="DI120" s="798"/>
      <c r="DJ120" s="798"/>
      <c r="DK120" s="798"/>
      <c r="DL120" s="798">
        <v>2468604</v>
      </c>
      <c r="DM120" s="798"/>
      <c r="DN120" s="798"/>
      <c r="DO120" s="798"/>
      <c r="DP120" s="798"/>
      <c r="DQ120" s="798">
        <v>2362208</v>
      </c>
      <c r="DR120" s="798"/>
      <c r="DS120" s="798"/>
      <c r="DT120" s="798"/>
      <c r="DU120" s="798"/>
      <c r="DV120" s="799">
        <v>56.6</v>
      </c>
      <c r="DW120" s="799"/>
      <c r="DX120" s="799"/>
      <c r="DY120" s="799"/>
      <c r="DZ120" s="800"/>
    </row>
    <row r="121" spans="1:130" s="197" customFormat="1" ht="26.25" customHeight="1">
      <c r="A121" s="863"/>
      <c r="B121" s="864"/>
      <c r="C121" s="840" t="s">
        <v>434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9243</v>
      </c>
      <c r="AB121" s="782"/>
      <c r="AC121" s="782"/>
      <c r="AD121" s="782"/>
      <c r="AE121" s="783"/>
      <c r="AF121" s="784">
        <v>9390</v>
      </c>
      <c r="AG121" s="782"/>
      <c r="AH121" s="782"/>
      <c r="AI121" s="782"/>
      <c r="AJ121" s="783"/>
      <c r="AK121" s="784">
        <v>9484</v>
      </c>
      <c r="AL121" s="782"/>
      <c r="AM121" s="782"/>
      <c r="AN121" s="782"/>
      <c r="AO121" s="783"/>
      <c r="AP121" s="752">
        <v>0.2</v>
      </c>
      <c r="AQ121" s="753"/>
      <c r="AR121" s="753"/>
      <c r="AS121" s="753"/>
      <c r="AT121" s="754"/>
      <c r="AU121" s="880"/>
      <c r="AV121" s="881"/>
      <c r="AW121" s="881"/>
      <c r="AX121" s="881"/>
      <c r="AY121" s="882"/>
      <c r="AZ121" s="843" t="s">
        <v>435</v>
      </c>
      <c r="BA121" s="844"/>
      <c r="BB121" s="844"/>
      <c r="BC121" s="844"/>
      <c r="BD121" s="844"/>
      <c r="BE121" s="844"/>
      <c r="BF121" s="844"/>
      <c r="BG121" s="844"/>
      <c r="BH121" s="844"/>
      <c r="BI121" s="844"/>
      <c r="BJ121" s="844"/>
      <c r="BK121" s="844"/>
      <c r="BL121" s="844"/>
      <c r="BM121" s="844"/>
      <c r="BN121" s="844"/>
      <c r="BO121" s="844"/>
      <c r="BP121" s="845"/>
      <c r="BQ121" s="855">
        <v>11300666</v>
      </c>
      <c r="BR121" s="856"/>
      <c r="BS121" s="856"/>
      <c r="BT121" s="856"/>
      <c r="BU121" s="856"/>
      <c r="BV121" s="856">
        <v>12140896</v>
      </c>
      <c r="BW121" s="856"/>
      <c r="BX121" s="856"/>
      <c r="BY121" s="856"/>
      <c r="BZ121" s="856"/>
      <c r="CA121" s="856">
        <v>11834581</v>
      </c>
      <c r="CB121" s="856"/>
      <c r="CC121" s="856"/>
      <c r="CD121" s="856"/>
      <c r="CE121" s="856"/>
      <c r="CF121" s="857">
        <v>283.3</v>
      </c>
      <c r="CG121" s="858"/>
      <c r="CH121" s="858"/>
      <c r="CI121" s="858"/>
      <c r="CJ121" s="858"/>
      <c r="CK121" s="849"/>
      <c r="CL121" s="810"/>
      <c r="CM121" s="810"/>
      <c r="CN121" s="810"/>
      <c r="CO121" s="811"/>
      <c r="CP121" s="826" t="s">
        <v>382</v>
      </c>
      <c r="CQ121" s="827"/>
      <c r="CR121" s="827"/>
      <c r="CS121" s="827"/>
      <c r="CT121" s="827"/>
      <c r="CU121" s="827"/>
      <c r="CV121" s="827"/>
      <c r="CW121" s="827"/>
      <c r="CX121" s="827"/>
      <c r="CY121" s="827"/>
      <c r="CZ121" s="827"/>
      <c r="DA121" s="827"/>
      <c r="DB121" s="827"/>
      <c r="DC121" s="827"/>
      <c r="DD121" s="827"/>
      <c r="DE121" s="827"/>
      <c r="DF121" s="828"/>
      <c r="DG121" s="768">
        <v>2213328</v>
      </c>
      <c r="DH121" s="769"/>
      <c r="DI121" s="769"/>
      <c r="DJ121" s="769"/>
      <c r="DK121" s="769"/>
      <c r="DL121" s="769">
        <v>1942808</v>
      </c>
      <c r="DM121" s="769"/>
      <c r="DN121" s="769"/>
      <c r="DO121" s="769"/>
      <c r="DP121" s="769"/>
      <c r="DQ121" s="769">
        <v>1822905</v>
      </c>
      <c r="DR121" s="769"/>
      <c r="DS121" s="769"/>
      <c r="DT121" s="769"/>
      <c r="DU121" s="769"/>
      <c r="DV121" s="821">
        <v>43.6</v>
      </c>
      <c r="DW121" s="821"/>
      <c r="DX121" s="821"/>
      <c r="DY121" s="821"/>
      <c r="DZ121" s="822"/>
    </row>
    <row r="122" spans="1:130" s="197" customFormat="1" ht="26.25" customHeight="1">
      <c r="A122" s="863"/>
      <c r="B122" s="864"/>
      <c r="C122" s="801" t="s">
        <v>417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436</v>
      </c>
      <c r="BP122" s="836"/>
      <c r="BQ122" s="837">
        <v>12909613</v>
      </c>
      <c r="BR122" s="838"/>
      <c r="BS122" s="838"/>
      <c r="BT122" s="838"/>
      <c r="BU122" s="838"/>
      <c r="BV122" s="838">
        <v>14026904</v>
      </c>
      <c r="BW122" s="838"/>
      <c r="BX122" s="838"/>
      <c r="BY122" s="838"/>
      <c r="BZ122" s="838"/>
      <c r="CA122" s="838">
        <v>13971721</v>
      </c>
      <c r="CB122" s="838"/>
      <c r="CC122" s="838"/>
      <c r="CD122" s="838"/>
      <c r="CE122" s="838"/>
      <c r="CF122" s="741"/>
      <c r="CG122" s="742"/>
      <c r="CH122" s="742"/>
      <c r="CI122" s="742"/>
      <c r="CJ122" s="839"/>
      <c r="CK122" s="849"/>
      <c r="CL122" s="810"/>
      <c r="CM122" s="810"/>
      <c r="CN122" s="810"/>
      <c r="CO122" s="811"/>
      <c r="CP122" s="826" t="s">
        <v>380</v>
      </c>
      <c r="CQ122" s="827"/>
      <c r="CR122" s="827"/>
      <c r="CS122" s="827"/>
      <c r="CT122" s="827"/>
      <c r="CU122" s="827"/>
      <c r="CV122" s="827"/>
      <c r="CW122" s="827"/>
      <c r="CX122" s="827"/>
      <c r="CY122" s="827"/>
      <c r="CZ122" s="827"/>
      <c r="DA122" s="827"/>
      <c r="DB122" s="827"/>
      <c r="DC122" s="827"/>
      <c r="DD122" s="827"/>
      <c r="DE122" s="827"/>
      <c r="DF122" s="828"/>
      <c r="DG122" s="768">
        <v>130799</v>
      </c>
      <c r="DH122" s="769"/>
      <c r="DI122" s="769"/>
      <c r="DJ122" s="769"/>
      <c r="DK122" s="769"/>
      <c r="DL122" s="769">
        <v>134286</v>
      </c>
      <c r="DM122" s="769"/>
      <c r="DN122" s="769"/>
      <c r="DO122" s="769"/>
      <c r="DP122" s="769"/>
      <c r="DQ122" s="769">
        <v>132487</v>
      </c>
      <c r="DR122" s="769"/>
      <c r="DS122" s="769"/>
      <c r="DT122" s="769"/>
      <c r="DU122" s="769"/>
      <c r="DV122" s="821">
        <v>3.2</v>
      </c>
      <c r="DW122" s="821"/>
      <c r="DX122" s="821"/>
      <c r="DY122" s="821"/>
      <c r="DZ122" s="822"/>
    </row>
    <row r="123" spans="1:130" s="197" customFormat="1" ht="26.25" customHeight="1" thickBot="1">
      <c r="A123" s="863"/>
      <c r="B123" s="864"/>
      <c r="C123" s="801" t="s">
        <v>423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7000</v>
      </c>
      <c r="AB123" s="782"/>
      <c r="AC123" s="782"/>
      <c r="AD123" s="782"/>
      <c r="AE123" s="783"/>
      <c r="AF123" s="784">
        <v>7000</v>
      </c>
      <c r="AG123" s="782"/>
      <c r="AH123" s="782"/>
      <c r="AI123" s="782"/>
      <c r="AJ123" s="783"/>
      <c r="AK123" s="784">
        <v>5000</v>
      </c>
      <c r="AL123" s="782"/>
      <c r="AM123" s="782"/>
      <c r="AN123" s="782"/>
      <c r="AO123" s="783"/>
      <c r="AP123" s="752">
        <v>0.1</v>
      </c>
      <c r="AQ123" s="753"/>
      <c r="AR123" s="753"/>
      <c r="AS123" s="753"/>
      <c r="AT123" s="754"/>
      <c r="AU123" s="832" t="s">
        <v>437</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142</v>
      </c>
      <c r="BR123" s="830"/>
      <c r="BS123" s="830"/>
      <c r="BT123" s="830"/>
      <c r="BU123" s="830"/>
      <c r="BV123" s="830">
        <v>103.8</v>
      </c>
      <c r="BW123" s="830"/>
      <c r="BX123" s="830"/>
      <c r="BY123" s="830"/>
      <c r="BZ123" s="830"/>
      <c r="CA123" s="830">
        <v>114.5</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438</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428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439</v>
      </c>
      <c r="CL125" s="808"/>
      <c r="CM125" s="808"/>
      <c r="CN125" s="808"/>
      <c r="CO125" s="809"/>
      <c r="CP125" s="814" t="s">
        <v>440</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v>58</v>
      </c>
      <c r="AL126" s="782"/>
      <c r="AM126" s="782"/>
      <c r="AN126" s="782"/>
      <c r="AO126" s="783"/>
      <c r="AP126" s="752">
        <v>0</v>
      </c>
      <c r="AQ126" s="753"/>
      <c r="AR126" s="753"/>
      <c r="AS126" s="753"/>
      <c r="AT126" s="754"/>
      <c r="AU126" s="233"/>
      <c r="AV126" s="233"/>
      <c r="AW126" s="233"/>
      <c r="AX126" s="804" t="s">
        <v>441</v>
      </c>
      <c r="AY126" s="762"/>
      <c r="AZ126" s="762"/>
      <c r="BA126" s="762"/>
      <c r="BB126" s="762"/>
      <c r="BC126" s="762"/>
      <c r="BD126" s="762"/>
      <c r="BE126" s="763"/>
      <c r="BF126" s="761" t="s">
        <v>442</v>
      </c>
      <c r="BG126" s="762"/>
      <c r="BH126" s="762"/>
      <c r="BI126" s="762"/>
      <c r="BJ126" s="762"/>
      <c r="BK126" s="762"/>
      <c r="BL126" s="763"/>
      <c r="BM126" s="761" t="s">
        <v>443</v>
      </c>
      <c r="BN126" s="762"/>
      <c r="BO126" s="762"/>
      <c r="BP126" s="762"/>
      <c r="BQ126" s="762"/>
      <c r="BR126" s="762"/>
      <c r="BS126" s="763"/>
      <c r="BT126" s="761" t="s">
        <v>444</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445</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446</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23</v>
      </c>
      <c r="AB127" s="782"/>
      <c r="AC127" s="782"/>
      <c r="AD127" s="782"/>
      <c r="AE127" s="783"/>
      <c r="AF127" s="784">
        <v>17</v>
      </c>
      <c r="AG127" s="782"/>
      <c r="AH127" s="782"/>
      <c r="AI127" s="782"/>
      <c r="AJ127" s="783"/>
      <c r="AK127" s="784">
        <v>12</v>
      </c>
      <c r="AL127" s="782"/>
      <c r="AM127" s="782"/>
      <c r="AN127" s="782"/>
      <c r="AO127" s="783"/>
      <c r="AP127" s="752">
        <v>0</v>
      </c>
      <c r="AQ127" s="753"/>
      <c r="AR127" s="753"/>
      <c r="AS127" s="753"/>
      <c r="AT127" s="754"/>
      <c r="AU127" s="233"/>
      <c r="AV127" s="233"/>
      <c r="AW127" s="233"/>
      <c r="AX127" s="755" t="s">
        <v>447</v>
      </c>
      <c r="AY127" s="756"/>
      <c r="AZ127" s="756"/>
      <c r="BA127" s="756"/>
      <c r="BB127" s="756"/>
      <c r="BC127" s="756"/>
      <c r="BD127" s="756"/>
      <c r="BE127" s="757"/>
      <c r="BF127" s="758" t="s">
        <v>111</v>
      </c>
      <c r="BG127" s="759"/>
      <c r="BH127" s="759"/>
      <c r="BI127" s="759"/>
      <c r="BJ127" s="759"/>
      <c r="BK127" s="759"/>
      <c r="BL127" s="760"/>
      <c r="BM127" s="758">
        <v>14.93</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448</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449</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450</v>
      </c>
      <c r="X128" s="795"/>
      <c r="Y128" s="795"/>
      <c r="Z128" s="796"/>
      <c r="AA128" s="721">
        <v>87513</v>
      </c>
      <c r="AB128" s="722"/>
      <c r="AC128" s="722"/>
      <c r="AD128" s="722"/>
      <c r="AE128" s="723"/>
      <c r="AF128" s="724">
        <v>86052</v>
      </c>
      <c r="AG128" s="722"/>
      <c r="AH128" s="722"/>
      <c r="AI128" s="722"/>
      <c r="AJ128" s="723"/>
      <c r="AK128" s="724">
        <v>81392</v>
      </c>
      <c r="AL128" s="722"/>
      <c r="AM128" s="722"/>
      <c r="AN128" s="722"/>
      <c r="AO128" s="723"/>
      <c r="AP128" s="725"/>
      <c r="AQ128" s="726"/>
      <c r="AR128" s="726"/>
      <c r="AS128" s="726"/>
      <c r="AT128" s="727"/>
      <c r="AU128" s="235"/>
      <c r="AV128" s="235"/>
      <c r="AW128" s="235"/>
      <c r="AX128" s="770" t="s">
        <v>451</v>
      </c>
      <c r="AY128" s="766"/>
      <c r="AZ128" s="766"/>
      <c r="BA128" s="766"/>
      <c r="BB128" s="766"/>
      <c r="BC128" s="766"/>
      <c r="BD128" s="766"/>
      <c r="BE128" s="767"/>
      <c r="BF128" s="788" t="s">
        <v>111</v>
      </c>
      <c r="BG128" s="789"/>
      <c r="BH128" s="789"/>
      <c r="BI128" s="789"/>
      <c r="BJ128" s="789"/>
      <c r="BK128" s="789"/>
      <c r="BL128" s="790"/>
      <c r="BM128" s="788">
        <v>19.93</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452</v>
      </c>
      <c r="X129" s="779"/>
      <c r="Y129" s="779"/>
      <c r="Z129" s="780"/>
      <c r="AA129" s="781">
        <v>5066692</v>
      </c>
      <c r="AB129" s="782"/>
      <c r="AC129" s="782"/>
      <c r="AD129" s="782"/>
      <c r="AE129" s="783"/>
      <c r="AF129" s="784">
        <v>5023114</v>
      </c>
      <c r="AG129" s="782"/>
      <c r="AH129" s="782"/>
      <c r="AI129" s="782"/>
      <c r="AJ129" s="783"/>
      <c r="AK129" s="784">
        <v>5108605</v>
      </c>
      <c r="AL129" s="782"/>
      <c r="AM129" s="782"/>
      <c r="AN129" s="782"/>
      <c r="AO129" s="783"/>
      <c r="AP129" s="785"/>
      <c r="AQ129" s="786"/>
      <c r="AR129" s="786"/>
      <c r="AS129" s="786"/>
      <c r="AT129" s="787"/>
      <c r="AU129" s="235"/>
      <c r="AV129" s="235"/>
      <c r="AW129" s="235"/>
      <c r="AX129" s="770" t="s">
        <v>453</v>
      </c>
      <c r="AY129" s="766"/>
      <c r="AZ129" s="766"/>
      <c r="BA129" s="766"/>
      <c r="BB129" s="766"/>
      <c r="BC129" s="766"/>
      <c r="BD129" s="766"/>
      <c r="BE129" s="767"/>
      <c r="BF129" s="771">
        <v>14.3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454</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455</v>
      </c>
      <c r="X130" s="779"/>
      <c r="Y130" s="779"/>
      <c r="Z130" s="780"/>
      <c r="AA130" s="781">
        <v>837112</v>
      </c>
      <c r="AB130" s="782"/>
      <c r="AC130" s="782"/>
      <c r="AD130" s="782"/>
      <c r="AE130" s="783"/>
      <c r="AF130" s="784">
        <v>892851</v>
      </c>
      <c r="AG130" s="782"/>
      <c r="AH130" s="782"/>
      <c r="AI130" s="782"/>
      <c r="AJ130" s="783"/>
      <c r="AK130" s="784">
        <v>931404</v>
      </c>
      <c r="AL130" s="782"/>
      <c r="AM130" s="782"/>
      <c r="AN130" s="782"/>
      <c r="AO130" s="783"/>
      <c r="AP130" s="785"/>
      <c r="AQ130" s="786"/>
      <c r="AR130" s="786"/>
      <c r="AS130" s="786"/>
      <c r="AT130" s="787"/>
      <c r="AU130" s="235"/>
      <c r="AV130" s="235"/>
      <c r="AW130" s="235"/>
      <c r="AX130" s="749" t="s">
        <v>456</v>
      </c>
      <c r="AY130" s="750"/>
      <c r="AZ130" s="750"/>
      <c r="BA130" s="750"/>
      <c r="BB130" s="750"/>
      <c r="BC130" s="750"/>
      <c r="BD130" s="750"/>
      <c r="BE130" s="751"/>
      <c r="BF130" s="703">
        <v>114.5</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457</v>
      </c>
      <c r="X131" s="712"/>
      <c r="Y131" s="712"/>
      <c r="Z131" s="713"/>
      <c r="AA131" s="714">
        <v>4229580</v>
      </c>
      <c r="AB131" s="715"/>
      <c r="AC131" s="715"/>
      <c r="AD131" s="715"/>
      <c r="AE131" s="716"/>
      <c r="AF131" s="717">
        <v>4130263</v>
      </c>
      <c r="AG131" s="715"/>
      <c r="AH131" s="715"/>
      <c r="AI131" s="715"/>
      <c r="AJ131" s="716"/>
      <c r="AK131" s="717">
        <v>4177201</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458</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459</v>
      </c>
      <c r="W132" s="735"/>
      <c r="X132" s="735"/>
      <c r="Y132" s="735"/>
      <c r="Z132" s="736"/>
      <c r="AA132" s="737">
        <v>15.73517938</v>
      </c>
      <c r="AB132" s="738"/>
      <c r="AC132" s="738"/>
      <c r="AD132" s="738"/>
      <c r="AE132" s="739"/>
      <c r="AF132" s="740">
        <v>13.49703397</v>
      </c>
      <c r="AG132" s="738"/>
      <c r="AH132" s="738"/>
      <c r="AI132" s="738"/>
      <c r="AJ132" s="739"/>
      <c r="AK132" s="740">
        <v>13.80462659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460</v>
      </c>
      <c r="W133" s="744"/>
      <c r="X133" s="744"/>
      <c r="Y133" s="744"/>
      <c r="Z133" s="745"/>
      <c r="AA133" s="746">
        <v>16.8</v>
      </c>
      <c r="AB133" s="747"/>
      <c r="AC133" s="747"/>
      <c r="AD133" s="747"/>
      <c r="AE133" s="748"/>
      <c r="AF133" s="746">
        <v>15.2</v>
      </c>
      <c r="AG133" s="747"/>
      <c r="AH133" s="747"/>
      <c r="AI133" s="747"/>
      <c r="AJ133" s="748"/>
      <c r="AK133" s="746">
        <v>14.3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20" t="s">
        <v>463</v>
      </c>
      <c r="L7" s="254"/>
      <c r="M7" s="255" t="s">
        <v>464</v>
      </c>
      <c r="N7" s="256"/>
    </row>
    <row r="8" spans="1:16">
      <c r="A8" s="248"/>
      <c r="B8" s="244"/>
      <c r="C8" s="244"/>
      <c r="D8" s="244"/>
      <c r="E8" s="244"/>
      <c r="F8" s="244"/>
      <c r="G8" s="257"/>
      <c r="H8" s="258"/>
      <c r="I8" s="258"/>
      <c r="J8" s="259"/>
      <c r="K8" s="1121"/>
      <c r="L8" s="260" t="s">
        <v>465</v>
      </c>
      <c r="M8" s="261" t="s">
        <v>466</v>
      </c>
      <c r="N8" s="262" t="s">
        <v>467</v>
      </c>
    </row>
    <row r="9" spans="1:16">
      <c r="A9" s="248"/>
      <c r="B9" s="244"/>
      <c r="C9" s="244"/>
      <c r="D9" s="244"/>
      <c r="E9" s="244"/>
      <c r="F9" s="244"/>
      <c r="G9" s="1134" t="s">
        <v>468</v>
      </c>
      <c r="H9" s="1135"/>
      <c r="I9" s="1135"/>
      <c r="J9" s="1136"/>
      <c r="K9" s="263">
        <v>1122683</v>
      </c>
      <c r="L9" s="264">
        <v>71399</v>
      </c>
      <c r="M9" s="265">
        <v>92692</v>
      </c>
      <c r="N9" s="266">
        <v>-23</v>
      </c>
    </row>
    <row r="10" spans="1:16">
      <c r="A10" s="248"/>
      <c r="B10" s="244"/>
      <c r="C10" s="244"/>
      <c r="D10" s="244"/>
      <c r="E10" s="244"/>
      <c r="F10" s="244"/>
      <c r="G10" s="1134" t="s">
        <v>469</v>
      </c>
      <c r="H10" s="1135"/>
      <c r="I10" s="1135"/>
      <c r="J10" s="1136"/>
      <c r="K10" s="267">
        <v>68328</v>
      </c>
      <c r="L10" s="268">
        <v>4345</v>
      </c>
      <c r="M10" s="269">
        <v>8368</v>
      </c>
      <c r="N10" s="270">
        <v>-48.1</v>
      </c>
    </row>
    <row r="11" spans="1:16" ht="13.5" customHeight="1">
      <c r="A11" s="248"/>
      <c r="B11" s="244"/>
      <c r="C11" s="244"/>
      <c r="D11" s="244"/>
      <c r="E11" s="244"/>
      <c r="F11" s="244"/>
      <c r="G11" s="1134" t="s">
        <v>470</v>
      </c>
      <c r="H11" s="1135"/>
      <c r="I11" s="1135"/>
      <c r="J11" s="1136"/>
      <c r="K11" s="267">
        <v>217874</v>
      </c>
      <c r="L11" s="268">
        <v>13856</v>
      </c>
      <c r="M11" s="269">
        <v>12878</v>
      </c>
      <c r="N11" s="270">
        <v>7.6</v>
      </c>
    </row>
    <row r="12" spans="1:16" ht="13.5" customHeight="1">
      <c r="A12" s="248"/>
      <c r="B12" s="244"/>
      <c r="C12" s="244"/>
      <c r="D12" s="244"/>
      <c r="E12" s="244"/>
      <c r="F12" s="244"/>
      <c r="G12" s="1134" t="s">
        <v>471</v>
      </c>
      <c r="H12" s="1135"/>
      <c r="I12" s="1135"/>
      <c r="J12" s="1136"/>
      <c r="K12" s="267" t="s">
        <v>472</v>
      </c>
      <c r="L12" s="268" t="s">
        <v>472</v>
      </c>
      <c r="M12" s="269">
        <v>2933</v>
      </c>
      <c r="N12" s="270" t="s">
        <v>472</v>
      </c>
    </row>
    <row r="13" spans="1:16" ht="13.5" customHeight="1">
      <c r="A13" s="248"/>
      <c r="B13" s="244"/>
      <c r="C13" s="244"/>
      <c r="D13" s="244"/>
      <c r="E13" s="244"/>
      <c r="F13" s="244"/>
      <c r="G13" s="1134" t="s">
        <v>473</v>
      </c>
      <c r="H13" s="1135"/>
      <c r="I13" s="1135"/>
      <c r="J13" s="1136"/>
      <c r="K13" s="267" t="s">
        <v>472</v>
      </c>
      <c r="L13" s="268" t="s">
        <v>472</v>
      </c>
      <c r="M13" s="269">
        <v>1</v>
      </c>
      <c r="N13" s="270" t="s">
        <v>472</v>
      </c>
    </row>
    <row r="14" spans="1:16" ht="13.5" customHeight="1">
      <c r="A14" s="248"/>
      <c r="B14" s="244"/>
      <c r="C14" s="244"/>
      <c r="D14" s="244"/>
      <c r="E14" s="244"/>
      <c r="F14" s="244"/>
      <c r="G14" s="1134" t="s">
        <v>474</v>
      </c>
      <c r="H14" s="1135"/>
      <c r="I14" s="1135"/>
      <c r="J14" s="1136"/>
      <c r="K14" s="267">
        <v>81426</v>
      </c>
      <c r="L14" s="268">
        <v>5178</v>
      </c>
      <c r="M14" s="269">
        <v>5860</v>
      </c>
      <c r="N14" s="270">
        <v>-11.6</v>
      </c>
    </row>
    <row r="15" spans="1:16" ht="13.5" customHeight="1">
      <c r="A15" s="248"/>
      <c r="B15" s="244"/>
      <c r="C15" s="244"/>
      <c r="D15" s="244"/>
      <c r="E15" s="244"/>
      <c r="F15" s="244"/>
      <c r="G15" s="1134" t="s">
        <v>475</v>
      </c>
      <c r="H15" s="1135"/>
      <c r="I15" s="1135"/>
      <c r="J15" s="1136"/>
      <c r="K15" s="267">
        <v>46564</v>
      </c>
      <c r="L15" s="268">
        <v>2961</v>
      </c>
      <c r="M15" s="269">
        <v>2027</v>
      </c>
      <c r="N15" s="270">
        <v>46.1</v>
      </c>
    </row>
    <row r="16" spans="1:16">
      <c r="A16" s="248"/>
      <c r="B16" s="244"/>
      <c r="C16" s="244"/>
      <c r="D16" s="244"/>
      <c r="E16" s="244"/>
      <c r="F16" s="244"/>
      <c r="G16" s="1137" t="s">
        <v>476</v>
      </c>
      <c r="H16" s="1138"/>
      <c r="I16" s="1138"/>
      <c r="J16" s="1139"/>
      <c r="K16" s="268">
        <v>-204423</v>
      </c>
      <c r="L16" s="268">
        <v>-13001</v>
      </c>
      <c r="M16" s="269">
        <v>-11885</v>
      </c>
      <c r="N16" s="270">
        <v>9.4</v>
      </c>
    </row>
    <row r="17" spans="1:16">
      <c r="A17" s="248"/>
      <c r="B17" s="244"/>
      <c r="C17" s="244"/>
      <c r="D17" s="244"/>
      <c r="E17" s="244"/>
      <c r="F17" s="244"/>
      <c r="G17" s="1137" t="s">
        <v>169</v>
      </c>
      <c r="H17" s="1138"/>
      <c r="I17" s="1138"/>
      <c r="J17" s="1139"/>
      <c r="K17" s="268">
        <v>1332452</v>
      </c>
      <c r="L17" s="268">
        <v>84740</v>
      </c>
      <c r="M17" s="269">
        <v>112874</v>
      </c>
      <c r="N17" s="270">
        <v>-24.9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31" t="s">
        <v>481</v>
      </c>
      <c r="H21" s="1132"/>
      <c r="I21" s="1132"/>
      <c r="J21" s="1133"/>
      <c r="K21" s="280">
        <v>8.01</v>
      </c>
      <c r="L21" s="281">
        <v>10.52</v>
      </c>
      <c r="M21" s="282">
        <v>-2.5099999999999998</v>
      </c>
      <c r="N21" s="249"/>
      <c r="O21" s="283"/>
      <c r="P21" s="279"/>
    </row>
    <row r="22" spans="1:16" s="284" customFormat="1">
      <c r="A22" s="279"/>
      <c r="B22" s="249"/>
      <c r="C22" s="249"/>
      <c r="D22" s="249"/>
      <c r="E22" s="249"/>
      <c r="F22" s="249"/>
      <c r="G22" s="1131" t="s">
        <v>482</v>
      </c>
      <c r="H22" s="1132"/>
      <c r="I22" s="1132"/>
      <c r="J22" s="1133"/>
      <c r="K22" s="285">
        <v>94.7</v>
      </c>
      <c r="L22" s="286">
        <v>94.9</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20" t="s">
        <v>463</v>
      </c>
      <c r="L30" s="254"/>
      <c r="M30" s="255" t="s">
        <v>464</v>
      </c>
      <c r="N30" s="256"/>
    </row>
    <row r="31" spans="1:16">
      <c r="A31" s="248"/>
      <c r="B31" s="244"/>
      <c r="C31" s="244"/>
      <c r="D31" s="244"/>
      <c r="E31" s="244"/>
      <c r="F31" s="244"/>
      <c r="G31" s="257"/>
      <c r="H31" s="258"/>
      <c r="I31" s="258"/>
      <c r="J31" s="259"/>
      <c r="K31" s="1121"/>
      <c r="L31" s="260" t="s">
        <v>465</v>
      </c>
      <c r="M31" s="261" t="s">
        <v>466</v>
      </c>
      <c r="N31" s="262" t="s">
        <v>467</v>
      </c>
    </row>
    <row r="32" spans="1:16" ht="27" customHeight="1">
      <c r="A32" s="248"/>
      <c r="B32" s="244"/>
      <c r="C32" s="244"/>
      <c r="D32" s="244"/>
      <c r="E32" s="244"/>
      <c r="F32" s="244"/>
      <c r="G32" s="1122" t="s">
        <v>486</v>
      </c>
      <c r="H32" s="1123"/>
      <c r="I32" s="1123"/>
      <c r="J32" s="1124"/>
      <c r="K32" s="294">
        <v>1249114</v>
      </c>
      <c r="L32" s="294">
        <v>79440</v>
      </c>
      <c r="M32" s="295">
        <v>79497</v>
      </c>
      <c r="N32" s="296">
        <v>-0.1</v>
      </c>
    </row>
    <row r="33" spans="1:16" ht="13.5" customHeight="1">
      <c r="A33" s="248"/>
      <c r="B33" s="244"/>
      <c r="C33" s="244"/>
      <c r="D33" s="244"/>
      <c r="E33" s="244"/>
      <c r="F33" s="244"/>
      <c r="G33" s="1122" t="s">
        <v>487</v>
      </c>
      <c r="H33" s="1123"/>
      <c r="I33" s="1123"/>
      <c r="J33" s="1124"/>
      <c r="K33" s="294" t="s">
        <v>472</v>
      </c>
      <c r="L33" s="294" t="s">
        <v>472</v>
      </c>
      <c r="M33" s="295" t="s">
        <v>472</v>
      </c>
      <c r="N33" s="296" t="s">
        <v>472</v>
      </c>
    </row>
    <row r="34" spans="1:16" ht="27" customHeight="1">
      <c r="A34" s="248"/>
      <c r="B34" s="244"/>
      <c r="C34" s="244"/>
      <c r="D34" s="244"/>
      <c r="E34" s="244"/>
      <c r="F34" s="244"/>
      <c r="G34" s="1122" t="s">
        <v>488</v>
      </c>
      <c r="H34" s="1123"/>
      <c r="I34" s="1123"/>
      <c r="J34" s="1124"/>
      <c r="K34" s="294" t="s">
        <v>472</v>
      </c>
      <c r="L34" s="294" t="s">
        <v>472</v>
      </c>
      <c r="M34" s="295" t="s">
        <v>472</v>
      </c>
      <c r="N34" s="296" t="s">
        <v>472</v>
      </c>
    </row>
    <row r="35" spans="1:16" ht="27" customHeight="1">
      <c r="A35" s="248"/>
      <c r="B35" s="244"/>
      <c r="C35" s="244"/>
      <c r="D35" s="244"/>
      <c r="E35" s="244"/>
      <c r="F35" s="244"/>
      <c r="G35" s="1122" t="s">
        <v>489</v>
      </c>
      <c r="H35" s="1123"/>
      <c r="I35" s="1123"/>
      <c r="J35" s="1124"/>
      <c r="K35" s="294">
        <v>295623</v>
      </c>
      <c r="L35" s="294">
        <v>18801</v>
      </c>
      <c r="M35" s="295">
        <v>21817</v>
      </c>
      <c r="N35" s="296">
        <v>-13.8</v>
      </c>
    </row>
    <row r="36" spans="1:16" ht="27" customHeight="1">
      <c r="A36" s="248"/>
      <c r="B36" s="244"/>
      <c r="C36" s="244"/>
      <c r="D36" s="244"/>
      <c r="E36" s="244"/>
      <c r="F36" s="244"/>
      <c r="G36" s="1122" t="s">
        <v>490</v>
      </c>
      <c r="H36" s="1123"/>
      <c r="I36" s="1123"/>
      <c r="J36" s="1124"/>
      <c r="K36" s="294">
        <v>30152</v>
      </c>
      <c r="L36" s="294">
        <v>1918</v>
      </c>
      <c r="M36" s="295">
        <v>3877</v>
      </c>
      <c r="N36" s="296">
        <v>-50.5</v>
      </c>
    </row>
    <row r="37" spans="1:16" ht="13.5" customHeight="1">
      <c r="A37" s="248"/>
      <c r="B37" s="244"/>
      <c r="C37" s="244"/>
      <c r="D37" s="244"/>
      <c r="E37" s="244"/>
      <c r="F37" s="244"/>
      <c r="G37" s="1122" t="s">
        <v>491</v>
      </c>
      <c r="H37" s="1123"/>
      <c r="I37" s="1123"/>
      <c r="J37" s="1124"/>
      <c r="K37" s="294">
        <v>14554</v>
      </c>
      <c r="L37" s="294">
        <v>926</v>
      </c>
      <c r="M37" s="295">
        <v>1700</v>
      </c>
      <c r="N37" s="296">
        <v>-45.5</v>
      </c>
    </row>
    <row r="38" spans="1:16" ht="27" customHeight="1">
      <c r="A38" s="248"/>
      <c r="B38" s="244"/>
      <c r="C38" s="244"/>
      <c r="D38" s="244"/>
      <c r="E38" s="244"/>
      <c r="F38" s="244"/>
      <c r="G38" s="1125" t="s">
        <v>492</v>
      </c>
      <c r="H38" s="1126"/>
      <c r="I38" s="1126"/>
      <c r="J38" s="1127"/>
      <c r="K38" s="297" t="s">
        <v>472</v>
      </c>
      <c r="L38" s="297" t="s">
        <v>472</v>
      </c>
      <c r="M38" s="298">
        <v>4</v>
      </c>
      <c r="N38" s="299" t="s">
        <v>472</v>
      </c>
      <c r="O38" s="293"/>
    </row>
    <row r="39" spans="1:16">
      <c r="A39" s="248"/>
      <c r="B39" s="244"/>
      <c r="C39" s="244"/>
      <c r="D39" s="244"/>
      <c r="E39" s="244"/>
      <c r="F39" s="244"/>
      <c r="G39" s="1125" t="s">
        <v>493</v>
      </c>
      <c r="H39" s="1126"/>
      <c r="I39" s="1126"/>
      <c r="J39" s="1127"/>
      <c r="K39" s="300">
        <v>-81392</v>
      </c>
      <c r="L39" s="300">
        <v>-5176</v>
      </c>
      <c r="M39" s="301">
        <v>-3162</v>
      </c>
      <c r="N39" s="302">
        <v>63.7</v>
      </c>
      <c r="O39" s="293"/>
    </row>
    <row r="40" spans="1:16" ht="27" customHeight="1">
      <c r="A40" s="248"/>
      <c r="B40" s="244"/>
      <c r="C40" s="244"/>
      <c r="D40" s="244"/>
      <c r="E40" s="244"/>
      <c r="F40" s="244"/>
      <c r="G40" s="1122" t="s">
        <v>494</v>
      </c>
      <c r="H40" s="1123"/>
      <c r="I40" s="1123"/>
      <c r="J40" s="1124"/>
      <c r="K40" s="300">
        <v>-931404</v>
      </c>
      <c r="L40" s="300">
        <v>-59235</v>
      </c>
      <c r="M40" s="301">
        <v>-66609</v>
      </c>
      <c r="N40" s="302">
        <v>-11.1</v>
      </c>
      <c r="O40" s="293"/>
    </row>
    <row r="41" spans="1:16">
      <c r="A41" s="248"/>
      <c r="B41" s="244"/>
      <c r="C41" s="244"/>
      <c r="D41" s="244"/>
      <c r="E41" s="244"/>
      <c r="F41" s="244"/>
      <c r="G41" s="1128" t="s">
        <v>279</v>
      </c>
      <c r="H41" s="1129"/>
      <c r="I41" s="1129"/>
      <c r="J41" s="1130"/>
      <c r="K41" s="294">
        <v>576647</v>
      </c>
      <c r="L41" s="300">
        <v>36673</v>
      </c>
      <c r="M41" s="301">
        <v>37125</v>
      </c>
      <c r="N41" s="302">
        <v>-1.2</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15" t="s">
        <v>463</v>
      </c>
      <c r="J49" s="1117" t="s">
        <v>498</v>
      </c>
      <c r="K49" s="1118"/>
      <c r="L49" s="1118"/>
      <c r="M49" s="1118"/>
      <c r="N49" s="1119"/>
    </row>
    <row r="50" spans="1:14">
      <c r="A50" s="248"/>
      <c r="B50" s="244"/>
      <c r="C50" s="244"/>
      <c r="D50" s="244"/>
      <c r="E50" s="244"/>
      <c r="F50" s="244"/>
      <c r="G50" s="312"/>
      <c r="H50" s="313"/>
      <c r="I50" s="1116"/>
      <c r="J50" s="314" t="s">
        <v>499</v>
      </c>
      <c r="K50" s="315" t="s">
        <v>500</v>
      </c>
      <c r="L50" s="316" t="s">
        <v>501</v>
      </c>
      <c r="M50" s="317" t="s">
        <v>502</v>
      </c>
      <c r="N50" s="318" t="s">
        <v>503</v>
      </c>
    </row>
    <row r="51" spans="1:14">
      <c r="A51" s="248"/>
      <c r="B51" s="244"/>
      <c r="C51" s="244"/>
      <c r="D51" s="244"/>
      <c r="E51" s="244"/>
      <c r="F51" s="244"/>
      <c r="G51" s="310" t="s">
        <v>504</v>
      </c>
      <c r="H51" s="311"/>
      <c r="I51" s="319">
        <v>2064199</v>
      </c>
      <c r="J51" s="320">
        <v>127373</v>
      </c>
      <c r="K51" s="321">
        <v>100.9</v>
      </c>
      <c r="L51" s="322">
        <v>102412</v>
      </c>
      <c r="M51" s="323">
        <v>52.4</v>
      </c>
      <c r="N51" s="324">
        <v>48.5</v>
      </c>
    </row>
    <row r="52" spans="1:14">
      <c r="A52" s="248"/>
      <c r="B52" s="244"/>
      <c r="C52" s="244"/>
      <c r="D52" s="244"/>
      <c r="E52" s="244"/>
      <c r="F52" s="244"/>
      <c r="G52" s="325"/>
      <c r="H52" s="326" t="s">
        <v>505</v>
      </c>
      <c r="I52" s="327">
        <v>918186</v>
      </c>
      <c r="J52" s="328">
        <v>56657</v>
      </c>
      <c r="K52" s="329">
        <v>91.6</v>
      </c>
      <c r="L52" s="330">
        <v>58752</v>
      </c>
      <c r="M52" s="331">
        <v>71.3</v>
      </c>
      <c r="N52" s="332">
        <v>20.3</v>
      </c>
    </row>
    <row r="53" spans="1:14">
      <c r="A53" s="248"/>
      <c r="B53" s="244"/>
      <c r="C53" s="244"/>
      <c r="D53" s="244"/>
      <c r="E53" s="244"/>
      <c r="F53" s="244"/>
      <c r="G53" s="310" t="s">
        <v>506</v>
      </c>
      <c r="H53" s="311"/>
      <c r="I53" s="319">
        <v>994223</v>
      </c>
      <c r="J53" s="320">
        <v>61722</v>
      </c>
      <c r="K53" s="321">
        <v>-51.5</v>
      </c>
      <c r="L53" s="322">
        <v>106194</v>
      </c>
      <c r="M53" s="323">
        <v>3.7</v>
      </c>
      <c r="N53" s="324">
        <v>-55.2</v>
      </c>
    </row>
    <row r="54" spans="1:14">
      <c r="A54" s="248"/>
      <c r="B54" s="244"/>
      <c r="C54" s="244"/>
      <c r="D54" s="244"/>
      <c r="E54" s="244"/>
      <c r="F54" s="244"/>
      <c r="G54" s="325"/>
      <c r="H54" s="326" t="s">
        <v>505</v>
      </c>
      <c r="I54" s="327">
        <v>609023</v>
      </c>
      <c r="J54" s="328">
        <v>37809</v>
      </c>
      <c r="K54" s="329">
        <v>-33.299999999999997</v>
      </c>
      <c r="L54" s="330">
        <v>51075</v>
      </c>
      <c r="M54" s="331">
        <v>-13.1</v>
      </c>
      <c r="N54" s="332">
        <v>-20.2</v>
      </c>
    </row>
    <row r="55" spans="1:14">
      <c r="A55" s="248"/>
      <c r="B55" s="244"/>
      <c r="C55" s="244"/>
      <c r="D55" s="244"/>
      <c r="E55" s="244"/>
      <c r="F55" s="244"/>
      <c r="G55" s="310" t="s">
        <v>507</v>
      </c>
      <c r="H55" s="311"/>
      <c r="I55" s="319">
        <v>446773</v>
      </c>
      <c r="J55" s="320">
        <v>28027</v>
      </c>
      <c r="K55" s="321">
        <v>-54.6</v>
      </c>
      <c r="L55" s="322">
        <v>90833</v>
      </c>
      <c r="M55" s="323">
        <v>-14.5</v>
      </c>
      <c r="N55" s="324">
        <v>-40.1</v>
      </c>
    </row>
    <row r="56" spans="1:14">
      <c r="A56" s="248"/>
      <c r="B56" s="244"/>
      <c r="C56" s="244"/>
      <c r="D56" s="244"/>
      <c r="E56" s="244"/>
      <c r="F56" s="244"/>
      <c r="G56" s="325"/>
      <c r="H56" s="326" t="s">
        <v>505</v>
      </c>
      <c r="I56" s="327">
        <v>251954</v>
      </c>
      <c r="J56" s="328">
        <v>15805</v>
      </c>
      <c r="K56" s="329">
        <v>-58.2</v>
      </c>
      <c r="L56" s="330">
        <v>47037</v>
      </c>
      <c r="M56" s="331">
        <v>-7.9</v>
      </c>
      <c r="N56" s="332">
        <v>-50.3</v>
      </c>
    </row>
    <row r="57" spans="1:14">
      <c r="A57" s="248"/>
      <c r="B57" s="244"/>
      <c r="C57" s="244"/>
      <c r="D57" s="244"/>
      <c r="E57" s="244"/>
      <c r="F57" s="244"/>
      <c r="G57" s="310" t="s">
        <v>508</v>
      </c>
      <c r="H57" s="311"/>
      <c r="I57" s="319">
        <v>1074309</v>
      </c>
      <c r="J57" s="320">
        <v>67951</v>
      </c>
      <c r="K57" s="321">
        <v>142.4</v>
      </c>
      <c r="L57" s="322">
        <v>79181</v>
      </c>
      <c r="M57" s="323">
        <v>-12.8</v>
      </c>
      <c r="N57" s="324">
        <v>155.19999999999999</v>
      </c>
    </row>
    <row r="58" spans="1:14">
      <c r="A58" s="248"/>
      <c r="B58" s="244"/>
      <c r="C58" s="244"/>
      <c r="D58" s="244"/>
      <c r="E58" s="244"/>
      <c r="F58" s="244"/>
      <c r="G58" s="325"/>
      <c r="H58" s="326" t="s">
        <v>505</v>
      </c>
      <c r="I58" s="327">
        <v>496436</v>
      </c>
      <c r="J58" s="328">
        <v>31400</v>
      </c>
      <c r="K58" s="329">
        <v>98.7</v>
      </c>
      <c r="L58" s="330">
        <v>40448</v>
      </c>
      <c r="M58" s="331">
        <v>-14</v>
      </c>
      <c r="N58" s="332">
        <v>112.7</v>
      </c>
    </row>
    <row r="59" spans="1:14">
      <c r="A59" s="248"/>
      <c r="B59" s="244"/>
      <c r="C59" s="244"/>
      <c r="D59" s="244"/>
      <c r="E59" s="244"/>
      <c r="F59" s="244"/>
      <c r="G59" s="310" t="s">
        <v>509</v>
      </c>
      <c r="H59" s="311"/>
      <c r="I59" s="319">
        <v>3484407</v>
      </c>
      <c r="J59" s="320">
        <v>221598</v>
      </c>
      <c r="K59" s="321">
        <v>226.1</v>
      </c>
      <c r="L59" s="322">
        <v>118124</v>
      </c>
      <c r="M59" s="323">
        <v>49.2</v>
      </c>
      <c r="N59" s="324">
        <v>176.9</v>
      </c>
    </row>
    <row r="60" spans="1:14">
      <c r="A60" s="248"/>
      <c r="B60" s="244"/>
      <c r="C60" s="244"/>
      <c r="D60" s="244"/>
      <c r="E60" s="244"/>
      <c r="F60" s="244"/>
      <c r="G60" s="325"/>
      <c r="H60" s="326" t="s">
        <v>505</v>
      </c>
      <c r="I60" s="333">
        <v>936886</v>
      </c>
      <c r="J60" s="328">
        <v>59583</v>
      </c>
      <c r="K60" s="329">
        <v>89.8</v>
      </c>
      <c r="L60" s="330">
        <v>54614</v>
      </c>
      <c r="M60" s="331">
        <v>35</v>
      </c>
      <c r="N60" s="332">
        <v>54.8</v>
      </c>
    </row>
    <row r="61" spans="1:14">
      <c r="A61" s="248"/>
      <c r="B61" s="244"/>
      <c r="C61" s="244"/>
      <c r="D61" s="244"/>
      <c r="E61" s="244"/>
      <c r="F61" s="244"/>
      <c r="G61" s="310" t="s">
        <v>510</v>
      </c>
      <c r="H61" s="334"/>
      <c r="I61" s="335">
        <v>1612782</v>
      </c>
      <c r="J61" s="336">
        <v>101334</v>
      </c>
      <c r="K61" s="337">
        <v>72.7</v>
      </c>
      <c r="L61" s="338">
        <v>99349</v>
      </c>
      <c r="M61" s="339">
        <v>15.6</v>
      </c>
      <c r="N61" s="324">
        <v>57.1</v>
      </c>
    </row>
    <row r="62" spans="1:14">
      <c r="A62" s="248"/>
      <c r="B62" s="244"/>
      <c r="C62" s="244"/>
      <c r="D62" s="244"/>
      <c r="E62" s="244"/>
      <c r="F62" s="244"/>
      <c r="G62" s="325"/>
      <c r="H62" s="326" t="s">
        <v>505</v>
      </c>
      <c r="I62" s="327">
        <v>642497</v>
      </c>
      <c r="J62" s="328">
        <v>40251</v>
      </c>
      <c r="K62" s="329">
        <v>37.700000000000003</v>
      </c>
      <c r="L62" s="330">
        <v>50385</v>
      </c>
      <c r="M62" s="331">
        <v>14.3</v>
      </c>
      <c r="N62" s="332">
        <v>23.4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40" t="s">
        <v>3</v>
      </c>
      <c r="D47" s="1140"/>
      <c r="E47" s="1141"/>
      <c r="F47" s="11">
        <v>10.72</v>
      </c>
      <c r="G47" s="12">
        <v>13.29</v>
      </c>
      <c r="H47" s="12">
        <v>19.91</v>
      </c>
      <c r="I47" s="12">
        <v>23.51</v>
      </c>
      <c r="J47" s="13">
        <v>25.5</v>
      </c>
    </row>
    <row r="48" spans="2:10" ht="57.75" customHeight="1">
      <c r="B48" s="14"/>
      <c r="C48" s="1142" t="s">
        <v>4</v>
      </c>
      <c r="D48" s="1142"/>
      <c r="E48" s="1143"/>
      <c r="F48" s="15">
        <v>2.62</v>
      </c>
      <c r="G48" s="16">
        <v>3.64</v>
      </c>
      <c r="H48" s="16">
        <v>3.84</v>
      </c>
      <c r="I48" s="16">
        <v>3.26</v>
      </c>
      <c r="J48" s="17">
        <v>2.81</v>
      </c>
    </row>
    <row r="49" spans="2:10" ht="57.75" customHeight="1" thickBot="1">
      <c r="B49" s="18"/>
      <c r="C49" s="1144" t="s">
        <v>5</v>
      </c>
      <c r="D49" s="1144"/>
      <c r="E49" s="1145"/>
      <c r="F49" s="19">
        <v>2.21</v>
      </c>
      <c r="G49" s="20">
        <v>2.34</v>
      </c>
      <c r="H49" s="20">
        <v>4.2300000000000004</v>
      </c>
      <c r="I49" s="20">
        <v>0.42</v>
      </c>
      <c r="J49" s="21">
        <v>1.38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2" t="s">
        <v>517</v>
      </c>
      <c r="D34" s="1152"/>
      <c r="E34" s="1153"/>
      <c r="F34" s="32">
        <v>2.21</v>
      </c>
      <c r="G34" s="33">
        <v>1.86</v>
      </c>
      <c r="H34" s="33">
        <v>1.86</v>
      </c>
      <c r="I34" s="33">
        <v>2.3199999999999998</v>
      </c>
      <c r="J34" s="34">
        <v>2.89</v>
      </c>
      <c r="K34" s="22"/>
      <c r="L34" s="22"/>
      <c r="M34" s="22"/>
      <c r="N34" s="22"/>
      <c r="O34" s="22"/>
      <c r="P34" s="22"/>
    </row>
    <row r="35" spans="1:16" ht="39" customHeight="1">
      <c r="A35" s="22"/>
      <c r="B35" s="35"/>
      <c r="C35" s="1146" t="s">
        <v>518</v>
      </c>
      <c r="D35" s="1147"/>
      <c r="E35" s="1148"/>
      <c r="F35" s="36">
        <v>2.62</v>
      </c>
      <c r="G35" s="37">
        <v>3.64</v>
      </c>
      <c r="H35" s="37">
        <v>3.84</v>
      </c>
      <c r="I35" s="37">
        <v>3.26</v>
      </c>
      <c r="J35" s="38">
        <v>2.81</v>
      </c>
      <c r="K35" s="22"/>
      <c r="L35" s="22"/>
      <c r="M35" s="22"/>
      <c r="N35" s="22"/>
      <c r="O35" s="22"/>
      <c r="P35" s="22"/>
    </row>
    <row r="36" spans="1:16" ht="39" customHeight="1">
      <c r="A36" s="22"/>
      <c r="B36" s="35"/>
      <c r="C36" s="1146" t="s">
        <v>519</v>
      </c>
      <c r="D36" s="1147"/>
      <c r="E36" s="1148"/>
      <c r="F36" s="36">
        <v>0.25</v>
      </c>
      <c r="G36" s="37">
        <v>0.56999999999999995</v>
      </c>
      <c r="H36" s="37">
        <v>0.77</v>
      </c>
      <c r="I36" s="37">
        <v>0.78</v>
      </c>
      <c r="J36" s="38">
        <v>0.86</v>
      </c>
      <c r="K36" s="22"/>
      <c r="L36" s="22"/>
      <c r="M36" s="22"/>
      <c r="N36" s="22"/>
      <c r="O36" s="22"/>
      <c r="P36" s="22"/>
    </row>
    <row r="37" spans="1:16" ht="39" customHeight="1">
      <c r="A37" s="22"/>
      <c r="B37" s="35"/>
      <c r="C37" s="1146" t="s">
        <v>520</v>
      </c>
      <c r="D37" s="1147"/>
      <c r="E37" s="1148"/>
      <c r="F37" s="36">
        <v>0.51</v>
      </c>
      <c r="G37" s="37">
        <v>0.48</v>
      </c>
      <c r="H37" s="37">
        <v>0.43</v>
      </c>
      <c r="I37" s="37">
        <v>0.54</v>
      </c>
      <c r="J37" s="38">
        <v>0.73</v>
      </c>
      <c r="K37" s="22"/>
      <c r="L37" s="22"/>
      <c r="M37" s="22"/>
      <c r="N37" s="22"/>
      <c r="O37" s="22"/>
      <c r="P37" s="22"/>
    </row>
    <row r="38" spans="1:16" ht="39" customHeight="1">
      <c r="A38" s="22"/>
      <c r="B38" s="35"/>
      <c r="C38" s="1146" t="s">
        <v>521</v>
      </c>
      <c r="D38" s="1147"/>
      <c r="E38" s="1148"/>
      <c r="F38" s="36">
        <v>0.72</v>
      </c>
      <c r="G38" s="37">
        <v>0.09</v>
      </c>
      <c r="H38" s="37">
        <v>0.05</v>
      </c>
      <c r="I38" s="37">
        <v>0.79</v>
      </c>
      <c r="J38" s="38">
        <v>0.41</v>
      </c>
      <c r="K38" s="22"/>
      <c r="L38" s="22"/>
      <c r="M38" s="22"/>
      <c r="N38" s="22"/>
      <c r="O38" s="22"/>
      <c r="P38" s="22"/>
    </row>
    <row r="39" spans="1:16" ht="39" customHeight="1">
      <c r="A39" s="22"/>
      <c r="B39" s="35"/>
      <c r="C39" s="1146" t="s">
        <v>522</v>
      </c>
      <c r="D39" s="1147"/>
      <c r="E39" s="1148"/>
      <c r="F39" s="36">
        <v>0.47</v>
      </c>
      <c r="G39" s="37">
        <v>0.75</v>
      </c>
      <c r="H39" s="37">
        <v>1.55</v>
      </c>
      <c r="I39" s="37">
        <v>1.06</v>
      </c>
      <c r="J39" s="38">
        <v>0.37</v>
      </c>
      <c r="K39" s="22"/>
      <c r="L39" s="22"/>
      <c r="M39" s="22"/>
      <c r="N39" s="22"/>
      <c r="O39" s="22"/>
      <c r="P39" s="22"/>
    </row>
    <row r="40" spans="1:16" ht="39" customHeight="1">
      <c r="A40" s="22"/>
      <c r="B40" s="35"/>
      <c r="C40" s="1146" t="s">
        <v>523</v>
      </c>
      <c r="D40" s="1147"/>
      <c r="E40" s="1148"/>
      <c r="F40" s="36">
        <v>0.05</v>
      </c>
      <c r="G40" s="37">
        <v>0.05</v>
      </c>
      <c r="H40" s="37">
        <v>0.04</v>
      </c>
      <c r="I40" s="37">
        <v>0.09</v>
      </c>
      <c r="J40" s="38">
        <v>0.01</v>
      </c>
      <c r="K40" s="22"/>
      <c r="L40" s="22"/>
      <c r="M40" s="22"/>
      <c r="N40" s="22"/>
      <c r="O40" s="22"/>
      <c r="P40" s="22"/>
    </row>
    <row r="41" spans="1:16" ht="39" customHeight="1">
      <c r="A41" s="22"/>
      <c r="B41" s="35"/>
      <c r="C41" s="1146"/>
      <c r="D41" s="1147"/>
      <c r="E41" s="1148"/>
      <c r="F41" s="36"/>
      <c r="G41" s="37"/>
      <c r="H41" s="37"/>
      <c r="I41" s="37"/>
      <c r="J41" s="38"/>
      <c r="K41" s="22"/>
      <c r="L41" s="22"/>
      <c r="M41" s="22"/>
      <c r="N41" s="22"/>
      <c r="O41" s="22"/>
      <c r="P41" s="22"/>
    </row>
    <row r="42" spans="1:16" ht="39" customHeight="1">
      <c r="A42" s="22"/>
      <c r="B42" s="39"/>
      <c r="C42" s="1146" t="s">
        <v>524</v>
      </c>
      <c r="D42" s="1147"/>
      <c r="E42" s="1148"/>
      <c r="F42" s="36" t="s">
        <v>472</v>
      </c>
      <c r="G42" s="37" t="s">
        <v>472</v>
      </c>
      <c r="H42" s="37" t="s">
        <v>472</v>
      </c>
      <c r="I42" s="37" t="s">
        <v>472</v>
      </c>
      <c r="J42" s="38" t="s">
        <v>472</v>
      </c>
      <c r="K42" s="22"/>
      <c r="L42" s="22"/>
      <c r="M42" s="22"/>
      <c r="N42" s="22"/>
      <c r="O42" s="22"/>
      <c r="P42" s="22"/>
    </row>
    <row r="43" spans="1:16" ht="39" customHeight="1" thickBot="1">
      <c r="A43" s="22"/>
      <c r="B43" s="40"/>
      <c r="C43" s="1149" t="s">
        <v>525</v>
      </c>
      <c r="D43" s="1150"/>
      <c r="E43" s="1151"/>
      <c r="F43" s="41">
        <v>0.06</v>
      </c>
      <c r="G43" s="42">
        <v>0.01</v>
      </c>
      <c r="H43" s="42" t="s">
        <v>472</v>
      </c>
      <c r="I43" s="42" t="s">
        <v>472</v>
      </c>
      <c r="J43" s="43" t="s">
        <v>472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2" t="s">
        <v>11</v>
      </c>
      <c r="C45" s="1163"/>
      <c r="D45" s="58"/>
      <c r="E45" s="1168" t="s">
        <v>12</v>
      </c>
      <c r="F45" s="1168"/>
      <c r="G45" s="1168"/>
      <c r="H45" s="1168"/>
      <c r="I45" s="1168"/>
      <c r="J45" s="1169"/>
      <c r="K45" s="59">
        <v>1225</v>
      </c>
      <c r="L45" s="60">
        <v>1268</v>
      </c>
      <c r="M45" s="60">
        <v>1261</v>
      </c>
      <c r="N45" s="60">
        <v>1202</v>
      </c>
      <c r="O45" s="61">
        <v>1249</v>
      </c>
      <c r="P45" s="48"/>
      <c r="Q45" s="48"/>
      <c r="R45" s="48"/>
      <c r="S45" s="48"/>
      <c r="T45" s="48"/>
      <c r="U45" s="48"/>
    </row>
    <row r="46" spans="1:21" ht="30.75" customHeight="1">
      <c r="A46" s="48"/>
      <c r="B46" s="1164"/>
      <c r="C46" s="1165"/>
      <c r="D46" s="62"/>
      <c r="E46" s="1156" t="s">
        <v>13</v>
      </c>
      <c r="F46" s="1156"/>
      <c r="G46" s="1156"/>
      <c r="H46" s="1156"/>
      <c r="I46" s="1156"/>
      <c r="J46" s="1157"/>
      <c r="K46" s="63" t="s">
        <v>472</v>
      </c>
      <c r="L46" s="64" t="s">
        <v>472</v>
      </c>
      <c r="M46" s="64" t="s">
        <v>472</v>
      </c>
      <c r="N46" s="64" t="s">
        <v>472</v>
      </c>
      <c r="O46" s="65" t="s">
        <v>472</v>
      </c>
      <c r="P46" s="48"/>
      <c r="Q46" s="48"/>
      <c r="R46" s="48"/>
      <c r="S46" s="48"/>
      <c r="T46" s="48"/>
      <c r="U46" s="48"/>
    </row>
    <row r="47" spans="1:21" ht="30.75" customHeight="1">
      <c r="A47" s="48"/>
      <c r="B47" s="1164"/>
      <c r="C47" s="1165"/>
      <c r="D47" s="62"/>
      <c r="E47" s="1156" t="s">
        <v>14</v>
      </c>
      <c r="F47" s="1156"/>
      <c r="G47" s="1156"/>
      <c r="H47" s="1156"/>
      <c r="I47" s="1156"/>
      <c r="J47" s="1157"/>
      <c r="K47" s="63" t="s">
        <v>472</v>
      </c>
      <c r="L47" s="64" t="s">
        <v>472</v>
      </c>
      <c r="M47" s="64" t="s">
        <v>472</v>
      </c>
      <c r="N47" s="64" t="s">
        <v>472</v>
      </c>
      <c r="O47" s="65" t="s">
        <v>472</v>
      </c>
      <c r="P47" s="48"/>
      <c r="Q47" s="48"/>
      <c r="R47" s="48"/>
      <c r="S47" s="48"/>
      <c r="T47" s="48"/>
      <c r="U47" s="48"/>
    </row>
    <row r="48" spans="1:21" ht="30.75" customHeight="1">
      <c r="A48" s="48"/>
      <c r="B48" s="1164"/>
      <c r="C48" s="1165"/>
      <c r="D48" s="62"/>
      <c r="E48" s="1156" t="s">
        <v>15</v>
      </c>
      <c r="F48" s="1156"/>
      <c r="G48" s="1156"/>
      <c r="H48" s="1156"/>
      <c r="I48" s="1156"/>
      <c r="J48" s="1157"/>
      <c r="K48" s="63">
        <v>322</v>
      </c>
      <c r="L48" s="64">
        <v>298</v>
      </c>
      <c r="M48" s="64">
        <v>280</v>
      </c>
      <c r="N48" s="64">
        <v>287</v>
      </c>
      <c r="O48" s="65">
        <v>296</v>
      </c>
      <c r="P48" s="48"/>
      <c r="Q48" s="48"/>
      <c r="R48" s="48"/>
      <c r="S48" s="48"/>
      <c r="T48" s="48"/>
      <c r="U48" s="48"/>
    </row>
    <row r="49" spans="1:21" ht="30.75" customHeight="1">
      <c r="A49" s="48"/>
      <c r="B49" s="1164"/>
      <c r="C49" s="1165"/>
      <c r="D49" s="62"/>
      <c r="E49" s="1156" t="s">
        <v>16</v>
      </c>
      <c r="F49" s="1156"/>
      <c r="G49" s="1156"/>
      <c r="H49" s="1156"/>
      <c r="I49" s="1156"/>
      <c r="J49" s="1157"/>
      <c r="K49" s="63">
        <v>37</v>
      </c>
      <c r="L49" s="64">
        <v>34</v>
      </c>
      <c r="M49" s="64">
        <v>33</v>
      </c>
      <c r="N49" s="64">
        <v>30</v>
      </c>
      <c r="O49" s="65">
        <v>30</v>
      </c>
      <c r="P49" s="48"/>
      <c r="Q49" s="48"/>
      <c r="R49" s="48"/>
      <c r="S49" s="48"/>
      <c r="T49" s="48"/>
      <c r="U49" s="48"/>
    </row>
    <row r="50" spans="1:21" ht="30.75" customHeight="1">
      <c r="A50" s="48"/>
      <c r="B50" s="1164"/>
      <c r="C50" s="1165"/>
      <c r="D50" s="62"/>
      <c r="E50" s="1156" t="s">
        <v>17</v>
      </c>
      <c r="F50" s="1156"/>
      <c r="G50" s="1156"/>
      <c r="H50" s="1156"/>
      <c r="I50" s="1156"/>
      <c r="J50" s="1157"/>
      <c r="K50" s="63">
        <v>22</v>
      </c>
      <c r="L50" s="64">
        <v>16</v>
      </c>
      <c r="M50" s="64">
        <v>16</v>
      </c>
      <c r="N50" s="64">
        <v>16</v>
      </c>
      <c r="O50" s="65">
        <v>15</v>
      </c>
      <c r="P50" s="48"/>
      <c r="Q50" s="48"/>
      <c r="R50" s="48"/>
      <c r="S50" s="48"/>
      <c r="T50" s="48"/>
      <c r="U50" s="48"/>
    </row>
    <row r="51" spans="1:21" ht="30.75" customHeight="1">
      <c r="A51" s="48"/>
      <c r="B51" s="1166"/>
      <c r="C51" s="1167"/>
      <c r="D51" s="66"/>
      <c r="E51" s="1156" t="s">
        <v>18</v>
      </c>
      <c r="F51" s="1156"/>
      <c r="G51" s="1156"/>
      <c r="H51" s="1156"/>
      <c r="I51" s="1156"/>
      <c r="J51" s="1157"/>
      <c r="K51" s="63">
        <v>1</v>
      </c>
      <c r="L51" s="64">
        <v>0</v>
      </c>
      <c r="M51" s="64">
        <v>0</v>
      </c>
      <c r="N51" s="64">
        <v>0</v>
      </c>
      <c r="O51" s="65" t="s">
        <v>472</v>
      </c>
      <c r="P51" s="48"/>
      <c r="Q51" s="48"/>
      <c r="R51" s="48"/>
      <c r="S51" s="48"/>
      <c r="T51" s="48"/>
      <c r="U51" s="48"/>
    </row>
    <row r="52" spans="1:21" ht="30.75" customHeight="1">
      <c r="A52" s="48"/>
      <c r="B52" s="1154" t="s">
        <v>19</v>
      </c>
      <c r="C52" s="1155"/>
      <c r="D52" s="66"/>
      <c r="E52" s="1156" t="s">
        <v>20</v>
      </c>
      <c r="F52" s="1156"/>
      <c r="G52" s="1156"/>
      <c r="H52" s="1156"/>
      <c r="I52" s="1156"/>
      <c r="J52" s="1157"/>
      <c r="K52" s="63">
        <v>859</v>
      </c>
      <c r="L52" s="64">
        <v>900</v>
      </c>
      <c r="M52" s="64">
        <v>926</v>
      </c>
      <c r="N52" s="64">
        <v>978</v>
      </c>
      <c r="O52" s="65">
        <v>1011</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748</v>
      </c>
      <c r="L53" s="69">
        <v>716</v>
      </c>
      <c r="M53" s="69">
        <v>664</v>
      </c>
      <c r="N53" s="69">
        <v>557</v>
      </c>
      <c r="O53" s="70">
        <v>579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201op</cp:lastModifiedBy>
  <cp:lastPrinted>2015-04-14T10:21:02Z</cp:lastPrinted>
  <dcterms:created xsi:type="dcterms:W3CDTF">2015-02-17T05:57:03Z</dcterms:created>
  <dcterms:modified xsi:type="dcterms:W3CDTF">2015-05-07T13:48:28Z</dcterms:modified>
</cp:coreProperties>
</file>