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ilesv1\200_財政\1410財政状況資料集（H22～）\R7→R8（R6決算_2024財政状況資料集）\02_令和8年9月末公表（R6_2024決算_R8工藤担当）\03_市町村より回答（9.11〆切）\16深浦町○　R8\"/>
    </mc:Choice>
  </mc:AlternateContent>
  <xr:revisionPtr revIDLastSave="0" documentId="13_ncr:1_{4AC5F500-DC5E-4466-83E7-920CF4FA560A}"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CO37" i="10"/>
  <c r="BE37" i="10"/>
  <c r="AM37" i="10"/>
  <c r="C37" i="10"/>
  <c r="BE36" i="10"/>
  <c r="AM36" i="10"/>
  <c r="C36" i="10"/>
  <c r="CO35" i="10"/>
  <c r="CO36" i="10" s="1"/>
  <c r="BE35" i="10"/>
  <c r="C35" i="10"/>
  <c r="CO34" i="10"/>
  <c r="BW34" i="10"/>
  <c r="BW35" i="10" s="1"/>
  <c r="BW36" i="10" s="1"/>
  <c r="BW37" i="10" s="1"/>
  <c r="BW38" i="10" s="1"/>
  <c r="BW39" i="10" s="1"/>
  <c r="BW40" i="10" s="1"/>
  <c r="BW41" i="10" s="1"/>
  <c r="BW42" i="10" s="1"/>
  <c r="BW43" i="10" s="1"/>
  <c r="BE34" i="10"/>
  <c r="C34" i="10"/>
  <c r="U34" i="10" l="1"/>
  <c r="U35" i="10" s="1"/>
  <c r="U36" i="10" s="1"/>
  <c r="U37" i="10" s="1"/>
  <c r="U38"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<sst xmlns="http://schemas.openxmlformats.org/spreadsheetml/2006/main" count="1100" uniqueCount="581">
  <si>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</si>
  <si>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</si>
  <si>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</si>
  <si>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</si>
  <si>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</si>
  <si>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</si>
  <si>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</si>
  <si>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</si>
  <si>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</si>
  <si>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</si>
  <si>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</si>
  <si>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</si>
  <si>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</si>
  <si>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</si>
  <si>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</si>
  <si>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</si>
  <si>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</si>
  <si>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</si>
  <si>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</si>
  <si>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</si>
  <si>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</si>
  <si>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</si>
  <si>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</si>
  <si>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</si>
  <si>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</si>
  <si>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</si>
  <si>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</si>
  <si>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</si>
  <si>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</si>
  <si>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</si>
  <si>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</si>
  <si>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</si>
  <si>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</si>
  <si>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</si>
  <si>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</si>
  <si>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</si>
  <si>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</si>
  <si>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</si>
  <si>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</si>
  <si>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</si>
  <si>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</si>
  <si>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</si>
  <si>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</si>
  <si>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</si>
  <si>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</si>
  <si>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</si>
  <si>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</si>
  <si>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</si>
  <si>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</si>
  <si>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</si>
  <si>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</si>
  <si>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</si>
  <si>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</si>
  <si>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</si>
  <si>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</si>
  <si>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</si>
  <si>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</si>
  <si>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</si>
  <si>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</si>
  <si>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</si>
  <si>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</si>
  <si>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</si>
  <si>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</si>
  <si>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</si>
  <si>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</si>
  <si>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</si>
  <si>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</si>
  <si>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</si>
  <si>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</si>
  <si>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</si>
  <si>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</si>
  <si>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</si>
  <si>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</si>
  <si>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</si>
  <si>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</si>
  <si>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</si>
  <si>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</si>
  <si>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</si>
  <si>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</si>
  <si>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</si>
  <si>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</si>
  <si>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</si>
  <si>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</si>
  <si>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</si>
  <si>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</si>
  <si>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</si>
  <si>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</si>
  <si>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</si>
  <si>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</si>
  <si>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</si>
  <si>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</si>
  <si>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</si>
  <si>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</si>
  <si>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</si>
  <si>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深浦町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</si>
  <si>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</si>
  <si>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</si>
  <si>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</si>
  <si>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</si>
  <si>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</si>
  <si>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</si>
  <si>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</si>
  <si>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</si>
  <si>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</si>
  <si>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</si>
  <si>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</si>
  <si>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</si>
  <si>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</si>
  <si>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</si>
  <si>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</si>
  <si>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</si>
  <si>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</si>
  <si>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</si>
  <si>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</si>
  <si>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</si>
  <si>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</si>
  <si>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</si>
  <si>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</si>
  <si>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</si>
  <si>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</si>
  <si>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</si>
  <si>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</si>
  <si>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</si>
  <si>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</si>
  <si>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</si>
  <si>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</si>
  <si>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</si>
  <si>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</si>
  <si>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</si>
  <si>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</si>
  <si>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</si>
  <si>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</si>
  <si>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</si>
  <si>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</si>
  <si>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</si>
  <si>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</si>
  <si>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</si>
  <si>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</si>
  <si>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</si>
  <si>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</si>
  <si>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</si>
  <si>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-3.3</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</si>
  <si>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</si>
  <si>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</si>
  <si>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</si>
  <si>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</si>
  <si>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</si>
  <si>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</si>
  <si>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</si>
  <si>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</si>
  <si>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</si>
  <si>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</si>
  <si>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</si>
  <si>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</si>
  <si>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</si>
  <si>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</si>
  <si>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</si>
  <si>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</si>
  <si>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</si>
  <si>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</si>
  <si>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</si>
  <si>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</si>
  <si>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</si>
  <si>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</si>
  <si>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</si>
  <si>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</si>
  <si>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</si>
  <si>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</si>
  <si>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</si>
  <si>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</si>
  <si>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</si>
  <si>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</si>
  <si>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</si>
  <si>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</si>
  <si>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</si>
  <si>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</si>
  <si>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</si>
  <si>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</si>
  <si>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</si>
  <si>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</si>
  <si>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</si>
  <si>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</si>
  <si>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</si>
  <si>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</si>
  <si>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</si>
  <si>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</si>
  <si>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</si>
  <si>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</si>
  <si>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</si>
  <si>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</si>
  <si>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</si>
  <si>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</si>
  <si>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</si>
  <si>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</si>
  <si>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</si>
  <si>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</si>
  <si>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</si>
  <si>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</si>
  <si>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</si>
  <si>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</si>
  <si>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</si>
  <si>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</si>
  <si>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</si>
  <si>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青森県深浦町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</si>
  <si>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</si>
  <si>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</si>
  <si>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</si>
  <si>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</si>
  <si>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</si>
  <si>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</si>
  <si>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</si>
  <si>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</si>
  <si>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</si>
  <si>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</si>
  <si>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</si>
  <si>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</si>
  <si>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</si>
  <si>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</si>
  <si>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</si>
  <si>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</si>
  <si>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</si>
  <si>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</si>
  <si>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</si>
  <si>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</si>
  <si>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</si>
  <si>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</si>
  <si>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</si>
  <si>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</si>
  <si>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</si>
  <si>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</si>
  <si>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</si>
  <si>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</si>
  <si>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</si>
  <si>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</si>
  <si>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</si>
  <si>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</si>
  <si>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</si>
  <si>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</si>
  <si>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</si>
  <si>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</si>
  <si>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</si>
  <si>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</si>
  <si>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</si>
  <si>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</si>
  <si>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</si>
  <si>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</si>
  <si>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</si>
  <si>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</si>
  <si>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</si>
  <si>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</si>
  <si>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</si>
  <si>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</si>
  <si>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</si>
  <si>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</si>
  <si>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</si>
  <si>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</si>
  <si>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</si>
  <si>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</si>
  <si>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</si>
  <si>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</si>
  <si>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</si>
  <si>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</si>
  <si>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</si>
  <si>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</si>
  <si>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</si>
  <si>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</si>
  <si>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</si>
  <si>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</si>
  <si>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</si>
  <si>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</si>
  <si>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</si>
  <si>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</si>
  <si>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</si>
  <si>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</si>
  <si>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</si>
  <si>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</si>
  <si>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</si>
  <si>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</si>
  <si>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</si>
  <si>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</si>
  <si>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</si>
  <si>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</si>
  <si>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</si>
  <si>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</si>
  <si>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</si>
  <si>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</si>
  <si>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</si>
  <si>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</si>
  <si>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</si>
  <si>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</si>
  <si>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</si>
  <si>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</si>
  <si>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</si>
  <si>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</si>
  <si>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</si>
  <si>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</si>
  <si>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</si>
  <si>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</si>
  <si>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</si>
  <si>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</si>
  <si>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</si>
  <si>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</si>
  <si>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</si>
  <si>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</si>
  <si>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</si>
  <si>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</si>
  <si>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</si>
  <si>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</si>
  <si>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</si>
  <si>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</si>
  <si>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</si>
  <si>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</si>
  <si>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</si>
  <si>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</si>
  <si>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</si>
  <si>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</si>
  <si>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</si>
  <si>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</si>
  <si>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</si>
  <si>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</si>
  <si>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</si>
  <si>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</si>
  <si>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</si>
  <si>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</si>
  <si>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</si>
  <si>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</si>
  <si>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</si>
  <si>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</si>
  <si>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</si>
  <si>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</si>
  <si>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</si>
  <si>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</si>
  <si>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</si>
  <si>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</si>
  <si>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</si>
  <si>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</si>
  <si>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</si>
  <si>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</si>
  <si>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</si>
  <si>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</si>
  <si>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</si>
  <si>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</si>
  <si>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</si>
  <si>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</si>
  <si>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</si>
  <si>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</si>
  <si>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</si>
  <si>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</si>
  <si>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</si>
  <si>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</si>
  <si>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</si>
  <si>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</si>
  <si>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</si>
  <si>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</si>
  <si>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青森県深浦町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</si>
  <si>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</si>
  <si>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</si>
  <si>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</si>
  <si>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</si>
  <si>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</si>
  <si>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</si>
  <si>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</si>
  <si>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</si>
  <si>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</si>
  <si>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</si>
  <si>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</si>
  <si>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</si>
  <si>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</si>
  <si>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</si>
  <si>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</si>
  <si>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</si>
  <si>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</si>
  <si>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</si>
  <si>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</si>
  <si>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</si>
  <si>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</si>
  <si>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</si>
  <si>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</si>
  <si>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</si>
  <si>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</si>
  <si>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</si>
  <si>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</si>
  <si>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</si>
  <si>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</si>
  <si>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</si>
  <si>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</si>
  <si>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</si>
  <si>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</si>
  <si>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</si>
  <si>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国民健康保険事業特別会計（直診勘定）</t>
    <phoneticPr fontId="5"/>
  </si>
  <si>
    <t>後期高齢者医療特別会計</t>
    <phoneticPr fontId="5"/>
  </si>
  <si>
    <t>介護保険特別会計</t>
    <phoneticPr fontId="5"/>
  </si>
  <si>
    <t>訪問看護ステーション特別会計</t>
    <phoneticPr fontId="5"/>
  </si>
  <si>
    <t>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</si>
  <si>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</si>
  <si>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</si>
  <si>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</si>
  <si>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</si>
  <si>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</si>
  <si>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</si>
  <si>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</si>
  <si>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</si>
  <si>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</si>
  <si>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</si>
  <si>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</si>
  <si>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</si>
  <si>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</si>
  <si>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</si>
  <si>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</si>
  <si>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</si>
  <si>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</si>
  <si>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</si>
  <si>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</si>
  <si>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</si>
  <si>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</si>
  <si>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</si>
  <si>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</si>
  <si>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</si>
  <si>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</si>
  <si>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</si>
  <si>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</si>
  <si>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</si>
  <si>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</si>
  <si>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</si>
  <si>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</si>
  <si>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</si>
  <si>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</si>
  <si>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</si>
  <si>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</si>
  <si>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</si>
  <si>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</si>
  <si>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</si>
  <si>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</si>
  <si>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</si>
  <si>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</si>
  <si>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</si>
  <si>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</si>
  <si>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</si>
  <si>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</si>
  <si>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</si>
  <si>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</si>
  <si>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</si>
  <si>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</si>
  <si>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</si>
  <si>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</si>
  <si>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</si>
  <si>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</si>
  <si>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</si>
  <si>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</si>
  <si>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</si>
  <si>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</si>
  <si>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</si>
  <si>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</si>
  <si>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</si>
  <si>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</si>
  <si>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</si>
  <si>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</si>
  <si>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</si>
  <si>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</si>
  <si>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</si>
  <si>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</si>
  <si>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</si>
  <si>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</si>
  <si>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</si>
  <si>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</si>
  <si>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</si>
  <si>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</si>
  <si>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</si>
  <si>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</si>
  <si>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</si>
  <si>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</si>
  <si>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</si>
  <si>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</si>
  <si>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</si>
  <si>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</si>
  <si>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</si>
  <si>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</si>
  <si>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</si>
  <si>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</si>
  <si>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</si>
  <si>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</si>
  <si>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</si>
  <si>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</si>
  <si>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</si>
  <si>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</si>
  <si>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</si>
  <si>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</si>
  <si>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</si>
  <si>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</si>
  <si>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</si>
  <si>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</si>
  <si>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</si>
  <si>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</si>
  <si>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</si>
  <si>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</si>
  <si>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</si>
  <si>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</si>
  <si>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</si>
  <si>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</si>
  <si>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</si>
  <si>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</si>
  <si>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</si>
  <si>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</si>
  <si>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</si>
  <si>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</si>
  <si>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</si>
  <si>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</si>
  <si>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</si>
  <si>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</si>
  <si>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</si>
  <si>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</si>
  <si>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</si>
  <si>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</si>
  <si>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</si>
  <si>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</si>
  <si>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</si>
  <si>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</si>
  <si>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</si>
  <si>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</si>
  <si>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</si>
  <si>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</si>
  <si>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</si>
  <si>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</si>
  <si>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</si>
  <si>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</si>
  <si>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</si>
  <si>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</si>
  <si>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</si>
  <si>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</si>
  <si>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</si>
  <si>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0.32</t>
  </si>
  <si>
    <t>▲ 3.46</t>
  </si>
  <si>
    <t>▲ 2.21</t>
  </si>
  <si>
    <t>▲ 0.59</t>
  </si>
  <si>
    <t>一般会計</t>
  </si>
  <si>
    <t>水道事業会計</t>
  </si>
  <si>
    <t>介護保険特別会計</t>
  </si>
  <si>
    <t>下水道事業会計</t>
  </si>
  <si>
    <t>国民健康保険事業特別会計（直診勘定）</t>
  </si>
  <si>
    <t>後期高齢者医療特別会計</t>
  </si>
  <si>
    <t>国民健康保険事業特別会計（事業勘定）</t>
  </si>
  <si>
    <t>訪問看護ステーション特別会計</t>
  </si>
  <si>
    <t>その他会計（赤字）</t>
  </si>
  <si>
    <t>その他会計（黒字）</t>
  </si>
  <si>
    <t>R02</t>
    <phoneticPr fontId="5"/>
  </si>
  <si>
    <t>R03</t>
    <phoneticPr fontId="5"/>
  </si>
  <si>
    <t>R04</t>
    <phoneticPr fontId="5"/>
  </si>
  <si>
    <t>R05</t>
    <phoneticPr fontId="5"/>
  </si>
  <si>
    <t>R06</t>
    <phoneticPr fontId="5"/>
  </si>
  <si>
    <t>公共施設等総合管理基金</t>
  </si>
  <si>
    <t>合併振興基金</t>
  </si>
  <si>
    <t>ふるさと納税寄附金基金</t>
  </si>
  <si>
    <t>地域医療対策基金</t>
  </si>
  <si>
    <t>森林環境譲与税基金</t>
  </si>
  <si>
    <t>法適用企業</t>
  </si>
  <si>
    <t>青森県市町村総合事務組合</t>
  </si>
  <si>
    <t>-</t>
    <phoneticPr fontId="2"/>
  </si>
  <si>
    <t>青森県市町村職員退職手当組合</t>
  </si>
  <si>
    <t>西海岸衛生処理組合</t>
  </si>
  <si>
    <t>西北五広域福祉事務組合</t>
  </si>
  <si>
    <t>青森県交通災害共済組合</t>
  </si>
  <si>
    <t>鰺ヶ沢地区消防事務組合</t>
  </si>
  <si>
    <t>つがる西北五広域連合（一般会計）</t>
  </si>
  <si>
    <t>つがる西北五広域連合（病院事業会計）</t>
  </si>
  <si>
    <t>青森県後期高齢者医療広域連合（一般会計）</t>
  </si>
  <si>
    <t>青森県後期高齢者医療広域連合（後期高齢者医療特別会計）</t>
  </si>
  <si>
    <t>○</t>
    <phoneticPr fontId="2"/>
  </si>
  <si>
    <t>株式会社ふかうら開発</t>
    <rPh sb="0" eb="4">
      <t>カブシキガイシャ</t>
    </rPh>
    <rPh sb="8" eb="10">
      <t>カイハツ</t>
    </rPh>
    <phoneticPr fontId="2"/>
  </si>
  <si>
    <t>しらかみ十二湖株式会社</t>
    <rPh sb="4" eb="7">
      <t>ジュウニコ</t>
    </rPh>
    <rPh sb="7" eb="11">
      <t>カブシキカイシャ</t>
    </rPh>
    <phoneticPr fontId="2"/>
  </si>
  <si>
    <t>一般財団法人深浦町食産業振興公社</t>
    <rPh sb="0" eb="2">
      <t>イッパン</t>
    </rPh>
    <rPh sb="2" eb="6">
      <t>ザイダンホウジン</t>
    </rPh>
    <rPh sb="6" eb="9">
      <t>フカウラマチ</t>
    </rPh>
    <rPh sb="9" eb="16">
      <t>ショクサンギョウシンコウコウシャ</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</si>
  <si>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</si>
  <si>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</si>
  <si>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</si>
  <si>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</si>
  <si>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</si>
  <si>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</si>
  <si>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</si>
  <si>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</si>
  <si>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</si>
  <si>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有形固定資産減価償却率ともに令和５年度より高くなっており、類似団体内平均値と比較しても高い水準である。また、施設の老朽化が進んでいるため今後も有形固資産減価償却率の上昇が見込まれる。以上のことから、今後も公共施設等総合管理計画に基づき、老朽化対策に取り組んでいく。
　</t>
    <rPh sb="1" eb="3">
      <t>ショウライ</t>
    </rPh>
    <rPh sb="7" eb="8">
      <t>オヨ</t>
    </rPh>
    <rPh sb="9" eb="13">
      <t>ユウケイコテイ</t>
    </rPh>
    <rPh sb="13" eb="15">
      <t>シサン</t>
    </rPh>
    <rPh sb="15" eb="17">
      <t>ゲンカ</t>
    </rPh>
    <rPh sb="17" eb="19">
      <t>ショウキャク</t>
    </rPh>
    <rPh sb="19" eb="20">
      <t>リツ</t>
    </rPh>
    <rPh sb="23" eb="25">
      <t>レイワ</t>
    </rPh>
    <rPh sb="26" eb="27">
      <t>ネン</t>
    </rPh>
    <rPh sb="27" eb="28">
      <t>ド</t>
    </rPh>
    <rPh sb="30" eb="31">
      <t>タカ</t>
    </rPh>
    <rPh sb="38" eb="46">
      <t>ルイジダンタイナイヘイキンチ</t>
    </rPh>
    <rPh sb="47" eb="49">
      <t>ヒカク</t>
    </rPh>
    <rPh sb="52" eb="53">
      <t>タカ</t>
    </rPh>
    <rPh sb="54" eb="56">
      <t>スイジュン</t>
    </rPh>
    <rPh sb="63" eb="65">
      <t>シセツ</t>
    </rPh>
    <rPh sb="66" eb="69">
      <t>ロウキュウカ</t>
    </rPh>
    <rPh sb="70" eb="71">
      <t>スス</t>
    </rPh>
    <rPh sb="77" eb="79">
      <t>コンゴ</t>
    </rPh>
    <rPh sb="85" eb="90">
      <t>ゲンカショウキャクリツ</t>
    </rPh>
    <rPh sb="91" eb="93">
      <t>ジョウショウ</t>
    </rPh>
    <rPh sb="94" eb="96">
      <t>ミコ</t>
    </rPh>
    <rPh sb="100" eb="102">
      <t>イジョウ</t>
    </rPh>
    <rPh sb="108" eb="110">
      <t>コンゴ</t>
    </rPh>
    <rPh sb="111" eb="115">
      <t>コウキョウシセツ</t>
    </rPh>
    <rPh sb="115" eb="116">
      <t>トウ</t>
    </rPh>
    <rPh sb="116" eb="118">
      <t>ソウゴウ</t>
    </rPh>
    <rPh sb="118" eb="122">
      <t>カンリケイカク</t>
    </rPh>
    <rPh sb="123" eb="124">
      <t>モト</t>
    </rPh>
    <rPh sb="127" eb="130">
      <t>ロウキュウカ</t>
    </rPh>
    <rPh sb="130" eb="132">
      <t>タイサク</t>
    </rPh>
    <rPh sb="133" eb="134">
      <t>ト</t>
    </rPh>
    <rPh sb="135" eb="136">
      <t>ク</t>
    </rPh>
    <phoneticPr fontId="5"/>
  </si>
  <si>
    <t>　将来負担比率及び実質公債費比率ともに令和５年度より高くなっており、また、類似団体内平均値と比較しても依然として高い水準であるため、今後も地方債の新規発行抑制等を継続し、両数値の適正化に取り組んでいく。</t>
    <rPh sb="7" eb="8">
      <t>オヨ</t>
    </rPh>
    <rPh sb="9" eb="11">
      <t>ジッシツ</t>
    </rPh>
    <rPh sb="11" eb="14">
      <t>コウサイヒ</t>
    </rPh>
    <rPh sb="14" eb="16">
      <t>ヒリツ</t>
    </rPh>
    <rPh sb="19" eb="21">
      <t>レイワ</t>
    </rPh>
    <rPh sb="22" eb="24">
      <t>ネンド</t>
    </rPh>
    <rPh sb="26" eb="27">
      <t>タカ</t>
    </rPh>
    <rPh sb="37" eb="41">
      <t>ルイジダンタイ</t>
    </rPh>
    <rPh sb="41" eb="42">
      <t>ナイ</t>
    </rPh>
    <rPh sb="42" eb="45">
      <t>ヘイキンチ</t>
    </rPh>
    <rPh sb="46" eb="48">
      <t>ヒカク</t>
    </rPh>
    <rPh sb="51" eb="53">
      <t>イゼン</t>
    </rPh>
    <rPh sb="56" eb="57">
      <t>タカ</t>
    </rPh>
    <rPh sb="58" eb="60">
      <t>スイジュン</t>
    </rPh>
    <rPh sb="66" eb="68">
      <t>コンゴ</t>
    </rPh>
    <rPh sb="69" eb="72">
      <t>チホウサイ</t>
    </rPh>
    <rPh sb="73" eb="77">
      <t>シンキハッコウ</t>
    </rPh>
    <rPh sb="77" eb="80">
      <t>ヨクセイトウ</t>
    </rPh>
    <rPh sb="81" eb="83">
      <t>ケイゾク</t>
    </rPh>
    <rPh sb="85" eb="86">
      <t>リョウ</t>
    </rPh>
    <rPh sb="86" eb="88">
      <t>スウチ</t>
    </rPh>
    <rPh sb="89" eb="92">
      <t>テキセイカ</t>
    </rPh>
    <rPh sb="93" eb="94">
      <t>ト</t>
    </rPh>
    <rPh sb="95" eb="96">
      <t>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</si>
</sst>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CC5CFEE-00F2-404F-9872-8DB018750EC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AD0F-47D2-A566-3F137A9480EB}"/>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132041</c:v>
                </c:pt>
                <c:pt idx="1">
                  <c:v>113172</c:v>
                </c:pt>
                <c:pt idx="2">
                  <c:v>101358</c:v>
                </c:pt>
                <c:pt idx="3">
                  <c:v>49414</c:v>
                </c:pt>
                <c:pt idx="4">
                  <c:v>127949</c:v>
                </c:pt>
              </c:numCache>
            </c:numRef>
          </c:val>
          <c:smooth val="0"/>
          <c:extLst>
            <c:ext xmlns:c16="http://schemas.microsoft.com/office/drawing/2014/chart" uri="{C3380CC4-5D6E-409C-BE32-E72D297353CC}">
              <c16:uniqueId val="{00000001-AD0F-47D2-A566-3F137A9480E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1.96</c:v>
                </c:pt>
                <c:pt idx="1">
                  <c:v>3.72</c:v>
                </c:pt>
                <c:pt idx="2">
                  <c:v>3.54</c:v>
                </c:pt>
                <c:pt idx="3">
                  <c:v>3.1</c:v>
                </c:pt>
                <c:pt idx="4">
                  <c:v>3.46</c:v>
                </c:pt>
              </c:numCache>
            </c:numRef>
          </c:val>
          <c:extLst>
            <c:ext xmlns:c16="http://schemas.microsoft.com/office/drawing/2014/chart" uri="{C3380CC4-5D6E-409C-BE32-E72D297353CC}">
              <c16:uniqueId val="{00000000-0047-4078-8362-A42DC73C331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42.2</c:v>
                </c:pt>
                <c:pt idx="1">
                  <c:v>41.57</c:v>
                </c:pt>
                <c:pt idx="2">
                  <c:v>39.25</c:v>
                </c:pt>
                <c:pt idx="3">
                  <c:v>40.14</c:v>
                </c:pt>
                <c:pt idx="4">
                  <c:v>39.869999999999997</c:v>
                </c:pt>
              </c:numCache>
            </c:numRef>
          </c:val>
          <c:extLst>
            <c:ext xmlns:c16="http://schemas.microsoft.com/office/drawing/2014/chart" uri="{C3380CC4-5D6E-409C-BE32-E72D297353CC}">
              <c16:uniqueId val="{00000001-0047-4078-8362-A42DC73C331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-0.32</c:v>
                </c:pt>
                <c:pt idx="1">
                  <c:v>1.88</c:v>
                </c:pt>
                <c:pt idx="2">
                  <c:v>-3.46</c:v>
                </c:pt>
                <c:pt idx="3">
                  <c:v>-2.21</c:v>
                </c:pt>
                <c:pt idx="4">
                  <c:v>-0.59</c:v>
                </c:pt>
              </c:numCache>
            </c:numRef>
          </c:val>
          <c:smooth val="0"/>
          <c:extLst>
            <c:ext xmlns:c16="http://schemas.microsoft.com/office/drawing/2014/chart" uri="{C3380CC4-5D6E-409C-BE32-E72D297353CC}">
              <c16:uniqueId val="{00000002-0047-4078-8362-A42DC73C331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0.02</c:v>
                </c:pt>
                <c:pt idx="4">
                  <c:v>#N/A</c:v>
                </c:pt>
                <c:pt idx="5">
                  <c:v>0.13</c:v>
                </c:pt>
                <c:pt idx="6">
                  <c:v>#N/A</c:v>
                </c:pt>
                <c:pt idx="7">
                  <c:v>0.28999999999999998</c:v>
                </c:pt>
                <c:pt idx="8">
                  <c:v>0</c:v>
                </c:pt>
                <c:pt idx="9">
                  <c:v>0</c:v>
                </c:pt>
              </c:numCache>
            </c:numRef>
          </c:val>
          <c:extLst>
            <c:ext xmlns:c16="http://schemas.microsoft.com/office/drawing/2014/chart" uri="{C3380CC4-5D6E-409C-BE32-E72D297353CC}">
              <c16:uniqueId val="{00000000-2261-43DE-A585-11C961F8217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261-43DE-A585-11C961F8217E}"/>
            </c:ext>
          </c:extLst>
        </c:ser>
        <c:ser>
          <c:idx val="2"/>
          <c:order val="2"/>
          <c:tx>
            <c:strRef>
              <c:f>データシート!$A$29</c:f>
              <c:strCache>
                <c:ptCount val="1"/>
                <c:pt idx="0">
                  <c:v>訪問看護ステーション特別会計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0.04</c:v>
                </c:pt>
                <c:pt idx="4">
                  <c:v>#N/A</c:v>
                </c:pt>
                <c:pt idx="5">
                  <c:v>0.04</c:v>
                </c:pt>
                <c:pt idx="6">
                  <c:v>#N/A</c:v>
                </c:pt>
                <c:pt idx="7">
                  <c:v>0.03</c:v>
                </c:pt>
                <c:pt idx="8">
                  <c:v>#N/A</c:v>
                </c:pt>
                <c:pt idx="9">
                  <c:v>0.02</c:v>
                </c:pt>
              </c:numCache>
            </c:numRef>
          </c:val>
          <c:extLst>
            <c:ext xmlns:c16="http://schemas.microsoft.com/office/drawing/2014/chart" uri="{C3380CC4-5D6E-409C-BE32-E72D297353CC}">
              <c16:uniqueId val="{00000002-2261-43DE-A585-11C961F8217E}"/>
            </c:ext>
          </c:extLst>
        </c:ser>
        <c:ser>
          <c:idx val="3"/>
          <c:order val="3"/>
          <c:tx>
            <c:strRef>
              <c:f>データシート!$A$30</c:f>
              <c:strCache>
                <c:ptCount val="1"/>
                <c:pt idx="0">
                  <c:v>国民健康保険事業特別会計（事業勘定）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0.53</c:v>
                </c:pt>
                <c:pt idx="2">
                  <c:v>#N/A</c:v>
                </c:pt>
                <c:pt idx="3">
                  <c:v>0.55000000000000004</c:v>
                </c:pt>
                <c:pt idx="4">
                  <c:v>#N/A</c:v>
                </c:pt>
                <c:pt idx="5">
                  <c:v>0.7</c:v>
                </c:pt>
                <c:pt idx="6">
                  <c:v>#N/A</c:v>
                </c:pt>
                <c:pt idx="7">
                  <c:v>0.56000000000000005</c:v>
                </c:pt>
                <c:pt idx="8">
                  <c:v>#N/A</c:v>
                </c:pt>
                <c:pt idx="9">
                  <c:v>0.03</c:v>
                </c:pt>
              </c:numCache>
            </c:numRef>
          </c:val>
          <c:extLst>
            <c:ext xmlns:c16="http://schemas.microsoft.com/office/drawing/2014/chart" uri="{C3380CC4-5D6E-409C-BE32-E72D297353CC}">
              <c16:uniqueId val="{00000003-2261-43DE-A585-11C961F8217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0.04</c:v>
                </c:pt>
                <c:pt idx="2">
                  <c:v>#N/A</c:v>
                </c:pt>
                <c:pt idx="3">
                  <c:v>0.09</c:v>
                </c:pt>
                <c:pt idx="4">
                  <c:v>#N/A</c:v>
                </c:pt>
                <c:pt idx="5">
                  <c:v>0.04</c:v>
                </c:pt>
                <c:pt idx="6">
                  <c:v>#N/A</c:v>
                </c:pt>
                <c:pt idx="7">
                  <c:v>0.05</c:v>
                </c:pt>
                <c:pt idx="8">
                  <c:v>#N/A</c:v>
                </c:pt>
                <c:pt idx="9">
                  <c:v>0.09</c:v>
                </c:pt>
              </c:numCache>
            </c:numRef>
          </c:val>
          <c:extLst>
            <c:ext xmlns:c16="http://schemas.microsoft.com/office/drawing/2014/chart" uri="{C3380CC4-5D6E-409C-BE32-E72D297353CC}">
              <c16:uniqueId val="{00000004-2261-43DE-A585-11C961F8217E}"/>
            </c:ext>
          </c:extLst>
        </c:ser>
        <c:ser>
          <c:idx val="5"/>
          <c:order val="5"/>
          <c:tx>
            <c:strRef>
              <c:f>データシート!$A$32</c:f>
              <c:strCache>
                <c:ptCount val="1"/>
                <c:pt idx="0">
                  <c:v>国民健康保険事業特別会計（直診勘定）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0.39</c:v>
                </c:pt>
                <c:pt idx="4">
                  <c:v>#N/A</c:v>
                </c:pt>
                <c:pt idx="5">
                  <c:v>0.34</c:v>
                </c:pt>
                <c:pt idx="6">
                  <c:v>#N/A</c:v>
                </c:pt>
                <c:pt idx="7">
                  <c:v>0.28999999999999998</c:v>
                </c:pt>
                <c:pt idx="8">
                  <c:v>#N/A</c:v>
                </c:pt>
                <c:pt idx="9">
                  <c:v>0.14000000000000001</c:v>
                </c:pt>
              </c:numCache>
            </c:numRef>
          </c:val>
          <c:extLst>
            <c:ext xmlns:c16="http://schemas.microsoft.com/office/drawing/2014/chart" uri="{C3380CC4-5D6E-409C-BE32-E72D297353CC}">
              <c16:uniqueId val="{00000005-2261-43DE-A585-11C961F8217E}"/>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0.36</c:v>
                </c:pt>
              </c:numCache>
            </c:numRef>
          </c:val>
          <c:extLst>
            <c:ext xmlns:c16="http://schemas.microsoft.com/office/drawing/2014/chart" uri="{C3380CC4-5D6E-409C-BE32-E72D297353CC}">
              <c16:uniqueId val="{00000006-2261-43DE-A585-11C961F8217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0.48</c:v>
                </c:pt>
                <c:pt idx="2">
                  <c:v>#N/A</c:v>
                </c:pt>
                <c:pt idx="3">
                  <c:v>0.83</c:v>
                </c:pt>
                <c:pt idx="4">
                  <c:v>#N/A</c:v>
                </c:pt>
                <c:pt idx="5">
                  <c:v>1.83</c:v>
                </c:pt>
                <c:pt idx="6">
                  <c:v>#N/A</c:v>
                </c:pt>
                <c:pt idx="7">
                  <c:v>1.49</c:v>
                </c:pt>
                <c:pt idx="8">
                  <c:v>#N/A</c:v>
                </c:pt>
                <c:pt idx="9">
                  <c:v>0.96</c:v>
                </c:pt>
              </c:numCache>
            </c:numRef>
          </c:val>
          <c:extLst>
            <c:ext xmlns:c16="http://schemas.microsoft.com/office/drawing/2014/chart" uri="{C3380CC4-5D6E-409C-BE32-E72D297353CC}">
              <c16:uniqueId val="{00000007-2261-43DE-A585-11C961F8217E}"/>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2.17</c:v>
                </c:pt>
                <c:pt idx="2">
                  <c:v>#N/A</c:v>
                </c:pt>
                <c:pt idx="3">
                  <c:v>2.83</c:v>
                </c:pt>
                <c:pt idx="4">
                  <c:v>#N/A</c:v>
                </c:pt>
                <c:pt idx="5">
                  <c:v>3.12</c:v>
                </c:pt>
                <c:pt idx="6">
                  <c:v>#N/A</c:v>
                </c:pt>
                <c:pt idx="7">
                  <c:v>3.47</c:v>
                </c:pt>
                <c:pt idx="8">
                  <c:v>#N/A</c:v>
                </c:pt>
                <c:pt idx="9">
                  <c:v>2.81</c:v>
                </c:pt>
              </c:numCache>
            </c:numRef>
          </c:val>
          <c:extLst>
            <c:ext xmlns:c16="http://schemas.microsoft.com/office/drawing/2014/chart" uri="{C3380CC4-5D6E-409C-BE32-E72D297353CC}">
              <c16:uniqueId val="{00000008-2261-43DE-A585-11C961F8217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1.95</c:v>
                </c:pt>
                <c:pt idx="2">
                  <c:v>#N/A</c:v>
                </c:pt>
                <c:pt idx="3">
                  <c:v>3.72</c:v>
                </c:pt>
                <c:pt idx="4">
                  <c:v>#N/A</c:v>
                </c:pt>
                <c:pt idx="5">
                  <c:v>3.53</c:v>
                </c:pt>
                <c:pt idx="6">
                  <c:v>#N/A</c:v>
                </c:pt>
                <c:pt idx="7">
                  <c:v>3.1</c:v>
                </c:pt>
                <c:pt idx="8">
                  <c:v>#N/A</c:v>
                </c:pt>
                <c:pt idx="9">
                  <c:v>3.46</c:v>
                </c:pt>
              </c:numCache>
            </c:numRef>
          </c:val>
          <c:extLst>
            <c:ext xmlns:c16="http://schemas.microsoft.com/office/drawing/2014/chart" uri="{C3380CC4-5D6E-409C-BE32-E72D297353CC}">
              <c16:uniqueId val="{00000009-2261-43DE-A585-11C961F8217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907</c:v>
                </c:pt>
                <c:pt idx="5">
                  <c:v>870</c:v>
                </c:pt>
                <c:pt idx="8">
                  <c:v>866</c:v>
                </c:pt>
                <c:pt idx="11">
                  <c:v>782</c:v>
                </c:pt>
                <c:pt idx="14">
                  <c:v>787</c:v>
                </c:pt>
              </c:numCache>
            </c:numRef>
          </c:val>
          <c:extLst>
            <c:ext xmlns:c16="http://schemas.microsoft.com/office/drawing/2014/chart" uri="{C3380CC4-5D6E-409C-BE32-E72D297353CC}">
              <c16:uniqueId val="{00000000-AAF7-4FFC-9DC9-ABD5B11A8D4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2</c:v>
                </c:pt>
                <c:pt idx="6">
                  <c:v>1</c:v>
                </c:pt>
                <c:pt idx="9">
                  <c:v>3</c:v>
                </c:pt>
                <c:pt idx="12">
                  <c:v>1</c:v>
                </c:pt>
              </c:numCache>
            </c:numRef>
          </c:val>
          <c:extLst>
            <c:ext xmlns:c16="http://schemas.microsoft.com/office/drawing/2014/chart" uri="{C3380CC4-5D6E-409C-BE32-E72D297353CC}">
              <c16:uniqueId val="{00000001-AAF7-4FFC-9DC9-ABD5B11A8D4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AF7-4FFC-9DC9-ABD5B11A8D4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c:v>
                </c:pt>
                <c:pt idx="3">
                  <c:v>33</c:v>
                </c:pt>
                <c:pt idx="6">
                  <c:v>32</c:v>
                </c:pt>
                <c:pt idx="9">
                  <c:v>33</c:v>
                </c:pt>
                <c:pt idx="12">
                  <c:v>32</c:v>
                </c:pt>
              </c:numCache>
            </c:numRef>
          </c:val>
          <c:extLst>
            <c:ext xmlns:c16="http://schemas.microsoft.com/office/drawing/2014/chart" uri="{C3380CC4-5D6E-409C-BE32-E72D297353CC}">
              <c16:uniqueId val="{00000003-AAF7-4FFC-9DC9-ABD5B11A8D4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289</c:v>
                </c:pt>
                <c:pt idx="3">
                  <c:v>271</c:v>
                </c:pt>
                <c:pt idx="6">
                  <c:v>296</c:v>
                </c:pt>
                <c:pt idx="9">
                  <c:v>292</c:v>
                </c:pt>
                <c:pt idx="12">
                  <c:v>248</c:v>
                </c:pt>
              </c:numCache>
            </c:numRef>
          </c:val>
          <c:extLst>
            <c:ext xmlns:c16="http://schemas.microsoft.com/office/drawing/2014/chart" uri="{C3380CC4-5D6E-409C-BE32-E72D297353CC}">
              <c16:uniqueId val="{00000004-AAF7-4FFC-9DC9-ABD5B11A8D4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AF7-4FFC-9DC9-ABD5B11A8D4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AF7-4FFC-9DC9-ABD5B11A8D4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941</c:v>
                </c:pt>
                <c:pt idx="3">
                  <c:v>896</c:v>
                </c:pt>
                <c:pt idx="6">
                  <c:v>900</c:v>
                </c:pt>
                <c:pt idx="9">
                  <c:v>826</c:v>
                </c:pt>
                <c:pt idx="12">
                  <c:v>874</c:v>
                </c:pt>
              </c:numCache>
            </c:numRef>
          </c:val>
          <c:extLst>
            <c:ext xmlns:c16="http://schemas.microsoft.com/office/drawing/2014/chart" uri="{C3380CC4-5D6E-409C-BE32-E72D297353CC}">
              <c16:uniqueId val="{00000007-AAF7-4FFC-9DC9-ABD5B11A8D4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352</c:v>
                </c:pt>
                <c:pt idx="2">
                  <c:v>#N/A</c:v>
                </c:pt>
                <c:pt idx="3">
                  <c:v>#N/A</c:v>
                </c:pt>
                <c:pt idx="4">
                  <c:v>332</c:v>
                </c:pt>
                <c:pt idx="5">
                  <c:v>#N/A</c:v>
                </c:pt>
                <c:pt idx="6">
                  <c:v>#N/A</c:v>
                </c:pt>
                <c:pt idx="7">
                  <c:v>363</c:v>
                </c:pt>
                <c:pt idx="8">
                  <c:v>#N/A</c:v>
                </c:pt>
                <c:pt idx="9">
                  <c:v>#N/A</c:v>
                </c:pt>
                <c:pt idx="10">
                  <c:v>372</c:v>
                </c:pt>
                <c:pt idx="11">
                  <c:v>#N/A</c:v>
                </c:pt>
                <c:pt idx="12">
                  <c:v>#N/A</c:v>
                </c:pt>
                <c:pt idx="13">
                  <c:v>368</c:v>
                </c:pt>
                <c:pt idx="14">
                  <c:v>#N/A</c:v>
                </c:pt>
              </c:numCache>
            </c:numRef>
          </c:val>
          <c:smooth val="0"/>
          <c:extLst>
            <c:ext xmlns:c16="http://schemas.microsoft.com/office/drawing/2014/chart" uri="{C3380CC4-5D6E-409C-BE32-E72D297353CC}">
              <c16:uniqueId val="{00000008-AAF7-4FFC-9DC9-ABD5B11A8D4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8376</c:v>
                </c:pt>
                <c:pt idx="5">
                  <c:v>7987</c:v>
                </c:pt>
                <c:pt idx="8">
                  <c:v>7564</c:v>
                </c:pt>
                <c:pt idx="11">
                  <c:v>7500</c:v>
                </c:pt>
                <c:pt idx="14">
                  <c:v>7524</c:v>
                </c:pt>
              </c:numCache>
            </c:numRef>
          </c:val>
          <c:extLst>
            <c:ext xmlns:c16="http://schemas.microsoft.com/office/drawing/2014/chart" uri="{C3380CC4-5D6E-409C-BE32-E72D297353CC}">
              <c16:uniqueId val="{00000000-B29D-47B1-862C-1FC7789E3FC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c:v>
                </c:pt>
                <c:pt idx="5">
                  <c:v>24</c:v>
                </c:pt>
                <c:pt idx="8">
                  <c:v>19</c:v>
                </c:pt>
                <c:pt idx="11">
                  <c:v>14</c:v>
                </c:pt>
                <c:pt idx="14">
                  <c:v>10</c:v>
                </c:pt>
              </c:numCache>
            </c:numRef>
          </c:val>
          <c:extLst>
            <c:ext xmlns:c16="http://schemas.microsoft.com/office/drawing/2014/chart" uri="{C3380CC4-5D6E-409C-BE32-E72D297353CC}">
              <c16:uniqueId val="{00000001-B29D-47B1-862C-1FC7789E3FC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3019</c:v>
                </c:pt>
                <c:pt idx="5">
                  <c:v>3549</c:v>
                </c:pt>
                <c:pt idx="8">
                  <c:v>3626</c:v>
                </c:pt>
                <c:pt idx="11">
                  <c:v>3824</c:v>
                </c:pt>
                <c:pt idx="14">
                  <c:v>4002</c:v>
                </c:pt>
              </c:numCache>
            </c:numRef>
          </c:val>
          <c:extLst>
            <c:ext xmlns:c16="http://schemas.microsoft.com/office/drawing/2014/chart" uri="{C3380CC4-5D6E-409C-BE32-E72D297353CC}">
              <c16:uniqueId val="{00000002-B29D-47B1-862C-1FC7789E3FC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29D-47B1-862C-1FC7789E3FC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29D-47B1-862C-1FC7789E3FC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59</c:v>
                </c:pt>
                <c:pt idx="3">
                  <c:v>44</c:v>
                </c:pt>
                <c:pt idx="6">
                  <c:v>68</c:v>
                </c:pt>
                <c:pt idx="9">
                  <c:v>36</c:v>
                </c:pt>
                <c:pt idx="12">
                  <c:v>38</c:v>
                </c:pt>
              </c:numCache>
            </c:numRef>
          </c:val>
          <c:extLst>
            <c:ext xmlns:c16="http://schemas.microsoft.com/office/drawing/2014/chart" uri="{C3380CC4-5D6E-409C-BE32-E72D297353CC}">
              <c16:uniqueId val="{00000005-B29D-47B1-862C-1FC7789E3FC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797</c:v>
                </c:pt>
                <c:pt idx="3">
                  <c:v>854</c:v>
                </c:pt>
                <c:pt idx="6">
                  <c:v>858</c:v>
                </c:pt>
                <c:pt idx="9">
                  <c:v>904</c:v>
                </c:pt>
                <c:pt idx="12">
                  <c:v>987</c:v>
                </c:pt>
              </c:numCache>
            </c:numRef>
          </c:val>
          <c:extLst>
            <c:ext xmlns:c16="http://schemas.microsoft.com/office/drawing/2014/chart" uri="{C3380CC4-5D6E-409C-BE32-E72D297353CC}">
              <c16:uniqueId val="{00000006-B29D-47B1-862C-1FC7789E3FC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222</c:v>
                </c:pt>
                <c:pt idx="3">
                  <c:v>196</c:v>
                </c:pt>
                <c:pt idx="6">
                  <c:v>168</c:v>
                </c:pt>
                <c:pt idx="9">
                  <c:v>143</c:v>
                </c:pt>
                <c:pt idx="12">
                  <c:v>292</c:v>
                </c:pt>
              </c:numCache>
            </c:numRef>
          </c:val>
          <c:extLst>
            <c:ext xmlns:c16="http://schemas.microsoft.com/office/drawing/2014/chart" uri="{C3380CC4-5D6E-409C-BE32-E72D297353CC}">
              <c16:uniqueId val="{00000007-B29D-47B1-862C-1FC7789E3FC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3688</c:v>
                </c:pt>
                <c:pt idx="3">
                  <c:v>3553</c:v>
                </c:pt>
                <c:pt idx="6">
                  <c:v>3712</c:v>
                </c:pt>
                <c:pt idx="9">
                  <c:v>3643</c:v>
                </c:pt>
                <c:pt idx="12">
                  <c:v>3505</c:v>
                </c:pt>
              </c:numCache>
            </c:numRef>
          </c:val>
          <c:extLst>
            <c:ext xmlns:c16="http://schemas.microsoft.com/office/drawing/2014/chart" uri="{C3380CC4-5D6E-409C-BE32-E72D297353CC}">
              <c16:uniqueId val="{00000008-B29D-47B1-862C-1FC7789E3FC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B29D-47B1-862C-1FC7789E3FC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8344</c:v>
                </c:pt>
                <c:pt idx="3">
                  <c:v>8036</c:v>
                </c:pt>
                <c:pt idx="6">
                  <c:v>7671</c:v>
                </c:pt>
                <c:pt idx="9">
                  <c:v>7550</c:v>
                </c:pt>
                <c:pt idx="12">
                  <c:v>7894</c:v>
                </c:pt>
              </c:numCache>
            </c:numRef>
          </c:val>
          <c:extLst>
            <c:ext xmlns:c16="http://schemas.microsoft.com/office/drawing/2014/chart" uri="{C3380CC4-5D6E-409C-BE32-E72D297353CC}">
              <c16:uniqueId val="{0000000A-B29D-47B1-862C-1FC7789E3FC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1686</c:v>
                </c:pt>
                <c:pt idx="2">
                  <c:v>#N/A</c:v>
                </c:pt>
                <c:pt idx="3">
                  <c:v>#N/A</c:v>
                </c:pt>
                <c:pt idx="4">
                  <c:v>1123</c:v>
                </c:pt>
                <c:pt idx="5">
                  <c:v>#N/A</c:v>
                </c:pt>
                <c:pt idx="6">
                  <c:v>#N/A</c:v>
                </c:pt>
                <c:pt idx="7">
                  <c:v>1268</c:v>
                </c:pt>
                <c:pt idx="8">
                  <c:v>#N/A</c:v>
                </c:pt>
                <c:pt idx="9">
                  <c:v>#N/A</c:v>
                </c:pt>
                <c:pt idx="10">
                  <c:v>937</c:v>
                </c:pt>
                <c:pt idx="11">
                  <c:v>#N/A</c:v>
                </c:pt>
                <c:pt idx="12">
                  <c:v>#N/A</c:v>
                </c:pt>
                <c:pt idx="13">
                  <c:v>1181</c:v>
                </c:pt>
                <c:pt idx="14">
                  <c:v>#N/A</c:v>
                </c:pt>
              </c:numCache>
            </c:numRef>
          </c:val>
          <c:smooth val="0"/>
          <c:extLst>
            <c:ext xmlns:c16="http://schemas.microsoft.com/office/drawing/2014/chart" uri="{C3380CC4-5D6E-409C-BE32-E72D297353CC}">
              <c16:uniqueId val="{0000000B-B29D-47B1-862C-1FC7789E3FC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1816</c:v>
                </c:pt>
                <c:pt idx="1">
                  <c:v>1827</c:v>
                </c:pt>
                <c:pt idx="2">
                  <c:v>1860</c:v>
                </c:pt>
              </c:numCache>
            </c:numRef>
          </c:val>
          <c:extLst>
            <c:ext xmlns:c16="http://schemas.microsoft.com/office/drawing/2014/chart" uri="{C3380CC4-5D6E-409C-BE32-E72D297353CC}">
              <c16:uniqueId val="{00000000-8C65-4EEB-B7B4-B1EB50D98D88}"/>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251</c:v>
                </c:pt>
                <c:pt idx="1">
                  <c:v>270</c:v>
                </c:pt>
                <c:pt idx="2">
                  <c:v>284</c:v>
                </c:pt>
              </c:numCache>
            </c:numRef>
          </c:val>
          <c:extLst>
            <c:ext xmlns:c16="http://schemas.microsoft.com/office/drawing/2014/chart" uri="{C3380CC4-5D6E-409C-BE32-E72D297353CC}">
              <c16:uniqueId val="{00000001-8C65-4EEB-B7B4-B1EB50D98D88}"/>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1619</c:v>
                </c:pt>
                <c:pt idx="1">
                  <c:v>1749</c:v>
                </c:pt>
                <c:pt idx="2">
                  <c:v>1883</c:v>
                </c:pt>
              </c:numCache>
            </c:numRef>
          </c:val>
          <c:extLst>
            <c:ext xmlns:c16="http://schemas.microsoft.com/office/drawing/2014/chart" uri="{C3380CC4-5D6E-409C-BE32-E72D297353CC}">
              <c16:uniqueId val="{00000002-8C65-4EEB-B7B4-B1EB50D98D88}"/>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{827B61AC-6897-4CA1-80A8-719714E4C9BA}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BE7-4464-A4CB-D9D21517F9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{9EFF4950-049B-407C-88B3-9E049FAD2F24}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BE7-4464-A4CB-D9D21517F9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{47999988-798B-4940-9011-9FE55FAE6D8F}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BE7-4464-A4CB-D9D21517F9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{968D137A-524A-483D-9FBF-40A665855165}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BE7-4464-A4CB-D9D21517F9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{6106C139-470E-48EE-984A-266E84B01C33}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BE7-4464-A4CB-D9D21517F9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{2D690D0D-192D-4C19-BDBC-F52BFCCC47A3}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BE7-4464-A4CB-D9D21517F9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{D3680403-FB33-4A87-B64F-C2D76D6FEADE}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BE7-4464-A4CB-D9D21517F9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{0705A0C1-552E-4CD0-ABB2-46195502F739}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BE7-4464-A4CB-D9D21517F9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{422067DA-D3C5-4763-929D-3C678DDE7E35}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BE7-4464-A4CB-D9D21517F9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66.5</c:v>
                </c:pt>
                <c:pt idx="8">
                  <c:v>68.099999999999994</c:v>
                </c:pt>
                <c:pt idx="16">
                  <c:v>69.400000000000006</c:v>
                </c:pt>
                <c:pt idx="24">
                  <c:v>71</c:v>
                </c:pt>
                <c:pt idx="32">
                  <c:v>72.099999999999994</c:v>
                </c:pt>
              </c:numCache>
            </c:numRef>
          </c:xVal>
          <c:yVal>
            <c:numRef>
              <c:f>公会計指標分析・財政指標組合せ分析表!$BP$51:$DC$51</c:f>
              <c:numCache>
                <c:formatCode>#,##0.0;"▲ "#,##0.0</c:formatCode>
                <c:ptCount val="40"/>
                <c:pt idx="0">
                  <c:v>46.4</c:v>
                </c:pt>
                <c:pt idx="8">
                  <c:v>29.1</c:v>
                </c:pt>
                <c:pt idx="16">
                  <c:v>33.6</c:v>
                </c:pt>
                <c:pt idx="24">
                  <c:v>24.8</c:v>
                </c:pt>
                <c:pt idx="32">
                  <c:v>30.3</c:v>
                </c:pt>
              </c:numCache>
            </c:numRef>
          </c:yVal>
          <c:smooth val="0"/>
          <c:extLst>
            <c:ext xmlns:c16="http://schemas.microsoft.com/office/drawing/2014/chart" uri="{C3380CC4-5D6E-409C-BE32-E72D297353CC}">
              <c16:uniqueId val="{00000009-ABE7-4464-A4CB-D9D21517F9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{9F05F8FC-B45D-41F2-B946-C0B28B9A816F}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BE7-4464-A4CB-D9D21517F9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{7138FFA0-777F-4B99-A870-74C364BC3CDC}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BE7-4464-A4CB-D9D21517F9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{DE889DCE-FE23-46DB-9CA0-D9C9B9BBD87B}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BE7-4464-A4CB-D9D21517F9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{5C2B6F16-49AF-4874-8212-1C85EE80AD49}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BE7-4464-A4CB-D9D21517F9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{72D44D06-86F8-49C0-AF66-6B9435F1BA0B}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BE7-4464-A4CB-D9D21517F9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{27ABD6DC-E192-43DF-B48B-D5BAE0B8FDB8}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BE7-4464-A4CB-D9D21517F9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{0EDCA2FA-7A17-41F7-B403-85A67D7874FC}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BE7-4464-A4CB-D9D21517F9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{9034278F-FF31-4545-B60B-48A1E5FA6160}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BE7-4464-A4CB-D9D21517F9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{596788AD-F034-4859-8BDB-56896DC19553}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BE7-4464-A4CB-D9D21517F9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BE7-4464-A4CB-D9D21517F9E6}"/>
            </c:ext>
          </c:extLst>
        </c:ser>
        <c:dLbls>
          <c:showLegendKey val="0"/>
          <c:showVal val="1"/>
          <c:showCatName val="0"/>
          <c:showSerName val="0"/>
          <c:showPercent val="0"/>
          <c:showBubbleSize val="0"/>
        </c:dLbls>
        <c:axId val="46179840"/>
        <c:axId val="46181760"/>
      </c:scatterChart>
      <c:valAx>
        <c:axId val="46179840"/>
        <c:scaling>
          <c:orientation val="maxMin"/>
          <c:max val="73"/>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{851CCA7C-EA81-44DB-9ED8-FD310376B764}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8BE-48A7-8EE8-029EF029A9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{37B5B396-AEA3-43C7-BDD7-B026C22971FB}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BE-48A7-8EE8-029EF029A9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{08F356E6-05AE-4EC7-924D-2964D3AECFB8}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BE-48A7-8EE8-029EF029A9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{7250FABD-189F-4972-8D4C-74CD6ABC231D}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BE-48A7-8EE8-029EF029A9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{1AD6A42A-9141-42AC-A32B-0FFF6FBE8F7E}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BE-48A7-8EE8-029EF029A9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{DE8666D8-4D7C-4E7A-BD57-06B8B31E80BF}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8BE-48A7-8EE8-029EF029A9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{96D3D9DC-C6D4-47AD-BFB3-514311BFBBD0}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8BE-48A7-8EE8-029EF029A9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{44307F03-A021-4B76-948E-7E6846CA5CBC}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8BE-48A7-8EE8-029EF029A9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{B327EC4B-2CC3-41DB-960C-B91FC736D98B}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8BE-48A7-8EE8-029EF029A9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10.8</c:v>
                </c:pt>
                <c:pt idx="8">
                  <c:v>9.5</c:v>
                </c:pt>
                <c:pt idx="16">
                  <c:v>9.3000000000000007</c:v>
                </c:pt>
                <c:pt idx="24">
                  <c:v>9.3000000000000007</c:v>
                </c:pt>
                <c:pt idx="32">
                  <c:v>9.6</c:v>
                </c:pt>
              </c:numCache>
            </c:numRef>
          </c:xVal>
          <c:yVal>
            <c:numRef>
              <c:f>公会計指標分析・財政指標組合せ分析表!$BP$73:$DC$73</c:f>
              <c:numCache>
                <c:formatCode>#,##0.0;"▲ "#,##0.0</c:formatCode>
                <c:ptCount val="40"/>
                <c:pt idx="0">
                  <c:v>46.4</c:v>
                </c:pt>
                <c:pt idx="8">
                  <c:v>29.1</c:v>
                </c:pt>
                <c:pt idx="16">
                  <c:v>33.6</c:v>
                </c:pt>
                <c:pt idx="24">
                  <c:v>24.8</c:v>
                </c:pt>
                <c:pt idx="32">
                  <c:v>30.3</c:v>
                </c:pt>
              </c:numCache>
            </c:numRef>
          </c:yVal>
          <c:smooth val="0"/>
          <c:extLst>
            <c:ext xmlns:c16="http://schemas.microsoft.com/office/drawing/2014/chart" uri="{C3380CC4-5D6E-409C-BE32-E72D297353CC}">
              <c16:uniqueId val="{00000009-28BE-48A7-8EE8-029EF029A9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3495921315535854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{CA6795CD-6965-4BC5-87E5-7EF31FDB0B2E}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8BE-48A7-8EE8-029EF029A9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{83E4930B-46AF-4C28-B46F-E7BF5BA4B17A}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BE-48A7-8EE8-029EF029A9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{0FA83B7C-E94C-4575-830F-D0A01B43004F}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BE-48A7-8EE8-029EF029A9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{4F6D052A-22FB-4863-A4FF-2D74EB9DF548}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BE-48A7-8EE8-029EF029A9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{32670758-DDCC-4496-8538-44A23F3F41C9}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BE-48A7-8EE8-029EF029A959}"/>
                </c:ext>
              </c:extLst>
            </c:dLbl>
            <c:dLbl>
              <c:idx val="8"/>
              <c:layout>
                <c:manualLayout>
                  <c:x val="-1.8235628084250128E-2"/>
                  <c:y val="-8.13373728600520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{CB174E5D-C19B-41E1-B58C-7998DC4355BC}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8BE-48A7-8EE8-029EF029A9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{5A8E58F5-DAEA-49FA-879D-A77412805200}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8BE-48A7-8EE8-029EF029A959}"/>
                </c:ext>
              </c:extLst>
            </c:dLbl>
            <c:dLbl>
              <c:idx val="24"/>
              <c:layout>
                <c:manualLayout>
                  <c:x val="-4.4905057365901176E-2"/>
                  <c:y val="-4.349592131553585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{1828A250-80B8-4F67-A549-4D442BC7FA84}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8BE-48A7-8EE8-029EF029A959}"/>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{E4259D82-17E4-4EE6-BBEB-5EF738B3CF7B}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8BE-48A7-8EE8-029EF029A9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8BE-48A7-8EE8-029EF029A959}"/>
            </c:ext>
          </c:extLst>
        </c:ser>
        <c:dLbls>
          <c:showLegendKey val="0"/>
          <c:showVal val="1"/>
          <c:showCatName val="0"/>
          <c:showSerName val="0"/>
          <c:showPercent val="0"/>
          <c:showBubbleSize val="0"/>
        </c:dLbls>
        <c:axId val="84219776"/>
        <c:axId val="84234240"/>
      </c:scatterChart>
      <c:valAx>
        <c:axId val="84219776"/>
        <c:scaling>
          <c:orientation val="maxMin"/>
          <c:max val="11"/>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人口減少や住民の高齢化、産業基盤が脆弱であることなどが要因となり、町税収は長らく低い水準で停滞し、類似団体と比較して極めて低い財政力となっている。</a:t>
          </a:r>
        </a:p>
        <a:p>
          <a:r>
            <a:rPr kumimoji="1" lang="ja-JP" altLang="en-US" sz="1300">
              <a:latin typeface="ＭＳ Ｐゴシック" panose="020B0600070205080204" pitchFamily="50" charset="-128"/>
              <a:ea typeface="ＭＳ Ｐゴシック" panose="020B0600070205080204" pitchFamily="50" charset="-128"/>
            </a:rPr>
            <a:t>　６次産業の創出を柱に町内産業の活性化を図るとともに、税の徴収率向上にも努め、長期的・計画的な財政基盤の強化に取り組む。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96157</xdr:rowOff>
    </xdr:from>
    <xdr:to>
      <xdr:col>23</xdr:col>
      <xdr:colOff>133350</xdr:colOff>
      <xdr:row>44</xdr:row>
      <xdr:rowOff>107648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flipV="1">
          <a:off x="4114800" y="7639957"/>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129920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330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107648</xdr:rowOff>
    </xdr:from>
    <xdr:to>
      <xdr:col>19</xdr:col>
      <xdr:colOff>133350</xdr:colOff>
      <xdr:row>44</xdr:row>
      <xdr:rowOff>107648</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53720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254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107648</xdr:rowOff>
    </xdr:from>
    <xdr:to>
      <xdr:col>15</xdr:col>
      <xdr:colOff>82550</xdr:colOff>
      <xdr:row>44</xdr:row>
      <xdr:rowOff>107648</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53720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107648</xdr:rowOff>
    </xdr:from>
    <xdr:to>
      <xdr:col>11</xdr:col>
      <xdr:colOff>31750</xdr:colOff>
      <xdr:row>44</xdr:row>
      <xdr:rowOff>107648</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514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53720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25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42229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243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45357</xdr:rowOff>
    </xdr:from>
    <xdr:to>
      <xdr:col>23</xdr:col>
      <xdr:colOff>184150</xdr:colOff>
      <xdr:row>44</xdr:row>
      <xdr:rowOff>146957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112684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8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56848</xdr:rowOff>
    </xdr:from>
    <xdr:to>
      <xdr:col>19</xdr:col>
      <xdr:colOff>184150</xdr:colOff>
      <xdr:row>44</xdr:row>
      <xdr:rowOff>158448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143225</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870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56848</xdr:rowOff>
    </xdr:from>
    <xdr:to>
      <xdr:col>15</xdr:col>
      <xdr:colOff>133350</xdr:colOff>
      <xdr:row>44</xdr:row>
      <xdr:rowOff>158448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143225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56848</xdr:rowOff>
    </xdr:from>
    <xdr:to>
      <xdr:col>11</xdr:col>
      <xdr:colOff>82550</xdr:colOff>
      <xdr:row>44</xdr:row>
      <xdr:rowOff>158448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143225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56848</xdr:rowOff>
    </xdr:from>
    <xdr:to>
      <xdr:col>7</xdr:col>
      <xdr:colOff>31750</xdr:colOff>
      <xdr:row>44</xdr:row>
      <xdr:rowOff>158448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600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143225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87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年度については大型風力発電に係る固定資産税や普通交付税が増加したものの、人件費や物価高騰による物件費の増により</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ポイント悪化した。今後も経常一般財源の大部分を占める普通交付税の額が減少し、年々比率が悪化していくと予見されており、急激な税収等の増も見込めないため、経常経費の削減が当面の課題となる。</a:t>
          </a:r>
        </a:p>
        <a:p>
          <a:r>
            <a:rPr kumimoji="1" lang="ja-JP" altLang="en-US" sz="1100">
              <a:latin typeface="ＭＳ Ｐゴシック" panose="020B0600070205080204" pitchFamily="50" charset="-128"/>
              <a:ea typeface="ＭＳ Ｐゴシック" panose="020B0600070205080204" pitchFamily="50" charset="-128"/>
            </a:rPr>
            <a:t>　主な取り組みとしては、人件費、物件費、補助費等の歳出削減に引き続き取り組むことに加え、真に必要な建設事業を峻別して実施するなど、公債費負担の抑制に向けた取り組みを行い、経常収支比率の改善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150368</xdr:rowOff>
    </xdr:from>
    <xdr:to>
      <xdr:col>23</xdr:col>
      <xdr:colOff>133350</xdr:colOff>
      <xdr:row>65</xdr:row>
      <xdr:rowOff>56134</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1123168"/>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150368</xdr:rowOff>
    </xdr:from>
    <xdr:to>
      <xdr:col>19</xdr:col>
      <xdr:colOff>133350</xdr:colOff>
      <xdr:row>64</xdr:row>
      <xdr:rowOff>169672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112316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102108</xdr:rowOff>
    </xdr:from>
    <xdr:to>
      <xdr:col>15</xdr:col>
      <xdr:colOff>82550</xdr:colOff>
      <xdr:row>64</xdr:row>
      <xdr:rowOff>169672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1074908"/>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102108</xdr:rowOff>
    </xdr:from>
    <xdr:to>
      <xdr:col>11</xdr:col>
      <xdr:colOff>31750</xdr:colOff>
      <xdr:row>66</xdr:row>
      <xdr:rowOff>43942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1074908"/>
          <a:ext cx="889000" cy="28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5334</xdr:rowOff>
    </xdr:from>
    <xdr:to>
      <xdr:col>23</xdr:col>
      <xdr:colOff>184150</xdr:colOff>
      <xdr:row>65</xdr:row>
      <xdr:rowOff>106934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148861</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112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99568</xdr:rowOff>
    </xdr:from>
    <xdr:to>
      <xdr:col>19</xdr:col>
      <xdr:colOff>184150</xdr:colOff>
      <xdr:row>65</xdr:row>
      <xdr:rowOff>29718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7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14495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1587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118872</xdr:rowOff>
    </xdr:from>
    <xdr:to>
      <xdr:col>15</xdr:col>
      <xdr:colOff>133350</xdr:colOff>
      <xdr:row>65</xdr:row>
      <xdr:rowOff>49022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9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33799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7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51308</xdr:rowOff>
    </xdr:from>
    <xdr:to>
      <xdr:col>11</xdr:col>
      <xdr:colOff>82550</xdr:colOff>
      <xdr:row>64</xdr:row>
      <xdr:rowOff>152908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137685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164592</xdr:rowOff>
    </xdr:from>
    <xdr:to>
      <xdr:col>7</xdr:col>
      <xdr:colOff>31750</xdr:colOff>
      <xdr:row>66</xdr:row>
      <xdr:rowOff>94742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308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79519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95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[352,538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定員適正化計画に基づく職員数の削減や、物件費などの事務的経費の節減等により、類似団体平均を下回っている。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今後も定員適正化を積極的に進めるとともに、行政改革大綱等に基づく物件費・維持補修費の経費削減に努める。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114805</xdr:rowOff>
    </xdr:from>
    <xdr:to>
      <xdr:col>23</xdr:col>
      <xdr:colOff>133350</xdr:colOff>
      <xdr:row>83</xdr:row>
      <xdr:rowOff>18824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173705"/>
          <a:ext cx="838200" cy="7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89440</xdr:rowOff>
    </xdr:from>
    <xdr:to>
      <xdr:col>19</xdr:col>
      <xdr:colOff>133350</xdr:colOff>
      <xdr:row>82</xdr:row>
      <xdr:rowOff>114805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148340"/>
          <a:ext cx="889000" cy="2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51853</xdr:rowOff>
    </xdr:from>
    <xdr:to>
      <xdr:col>15</xdr:col>
      <xdr:colOff>82550</xdr:colOff>
      <xdr:row>82</xdr:row>
      <xdr:rowOff>89440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10753"/>
          <a:ext cx="889000" cy="37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52340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4282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23450</xdr:rowOff>
    </xdr:from>
    <xdr:to>
      <xdr:col>11</xdr:col>
      <xdr:colOff>31750</xdr:colOff>
      <xdr:row>82</xdr:row>
      <xdr:rowOff>51853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082350"/>
          <a:ext cx="889000" cy="2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139474</xdr:rowOff>
    </xdr:from>
    <xdr:to>
      <xdr:col>23</xdr:col>
      <xdr:colOff>184150</xdr:colOff>
      <xdr:row>83</xdr:row>
      <xdr:rowOff>69624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19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156001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043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64005</xdr:rowOff>
    </xdr:from>
    <xdr:to>
      <xdr:col>19</xdr:col>
      <xdr:colOff>184150</xdr:colOff>
      <xdr:row>82</xdr:row>
      <xdr:rowOff>165605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12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4332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8917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38640</xdr:rowOff>
    </xdr:from>
    <xdr:to>
      <xdr:col>15</xdr:col>
      <xdr:colOff>133350</xdr:colOff>
      <xdr:row>82</xdr:row>
      <xdr:rowOff>140240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09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150417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86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1053</xdr:rowOff>
    </xdr:from>
    <xdr:to>
      <xdr:col>11</xdr:col>
      <xdr:colOff>82550</xdr:colOff>
      <xdr:row>82</xdr:row>
      <xdr:rowOff>102653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059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112830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28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144100</xdr:rowOff>
    </xdr:from>
    <xdr:to>
      <xdr:col>7</xdr:col>
      <xdr:colOff>31750</xdr:colOff>
      <xdr:row>82</xdr:row>
      <xdr:rowOff>74250</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3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84427</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0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従来からの給与体系により類似団体平均を下回るラスパイレス指数となっている。</a:t>
          </a:r>
        </a:p>
        <a:p>
          <a:r>
            <a:rPr kumimoji="1" lang="ja-JP" altLang="en-US" sz="1300">
              <a:latin typeface="ＭＳ Ｐゴシック" panose="020B0600070205080204" pitchFamily="50" charset="-128"/>
              <a:ea typeface="ＭＳ Ｐゴシック" panose="020B0600070205080204" pitchFamily="50" charset="-128"/>
            </a:rPr>
            <a:t>　今後は、人事評価による昇給や中級採用の導入による数値の上昇が見込まれているが、地方交付税の減少などの財政運営上の課題に対応できるよう、引き続き適切な定員管理を進めるとともに、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133350</xdr:rowOff>
    </xdr:from>
    <xdr:to>
      <xdr:col>81</xdr:col>
      <xdr:colOff>44450</xdr:colOff>
      <xdr:row>84</xdr:row>
      <xdr:rowOff>15522</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179800" y="14363700"/>
          <a:ext cx="8382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111072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512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26105</xdr:rowOff>
    </xdr:from>
    <xdr:to>
      <xdr:col>77</xdr:col>
      <xdr:colOff>44450</xdr:colOff>
      <xdr:row>83</xdr:row>
      <xdr:rowOff>133350</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256455"/>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13705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58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26105</xdr:rowOff>
    </xdr:from>
    <xdr:to>
      <xdr:col>72</xdr:col>
      <xdr:colOff>203200</xdr:colOff>
      <xdr:row>84</xdr:row>
      <xdr:rowOff>42334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256455"/>
          <a:ext cx="889000" cy="1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13705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42334</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40516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613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136172</xdr:rowOff>
    </xdr:from>
    <xdr:to>
      <xdr:col>81</xdr:col>
      <xdr:colOff>95250</xdr:colOff>
      <xdr:row>84</xdr:row>
      <xdr:rowOff>66322</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36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152699</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211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82550</xdr:rowOff>
    </xdr:from>
    <xdr:to>
      <xdr:col>77</xdr:col>
      <xdr:colOff>95250</xdr:colOff>
      <xdr:row>84</xdr:row>
      <xdr:rowOff>12700</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22877</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146755</xdr:rowOff>
    </xdr:from>
    <xdr:to>
      <xdr:col>73</xdr:col>
      <xdr:colOff>44450</xdr:colOff>
      <xdr:row>83</xdr:row>
      <xdr:rowOff>76905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20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87082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3974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162984</xdr:rowOff>
    </xdr:from>
    <xdr:to>
      <xdr:col>68</xdr:col>
      <xdr:colOff>203200</xdr:colOff>
      <xdr:row>84</xdr:row>
      <xdr:rowOff>93134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103311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122766</xdr:rowOff>
    </xdr:from>
    <xdr:to>
      <xdr:col>64</xdr:col>
      <xdr:colOff>152400</xdr:colOff>
      <xdr:row>84</xdr:row>
      <xdr:rowOff>52916</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63093</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年度末の町村合併により一時的に職員数が増加したものの、深浦町定員適正化計画等に基づき、退職者不補充や採用者数の抑制といった職員数の削減策、事務事業の見直し、民間委託等の推進など、人件費の抑制を図る取組みを継続的に実施し、類似団体を下回る状況を維持している。</a:t>
          </a:r>
        </a:p>
        <a:p>
          <a:r>
            <a:rPr kumimoji="1" lang="ja-JP" altLang="en-US" sz="1100">
              <a:latin typeface="ＭＳ Ｐゴシック" panose="020B0600070205080204" pitchFamily="50" charset="-128"/>
              <a:ea typeface="ＭＳ Ｐゴシック" panose="020B0600070205080204" pitchFamily="50" charset="-128"/>
            </a:rPr>
            <a:t>　今後も行政サービスの低下につながらないよう必要最低限の職員数を確保しつつ、組織構造の改善や職員の資質向上・能力開発に資する取り組みを行い、効率的・効果的な執行体制の維持に努めていく。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165481</xdr:rowOff>
    </xdr:from>
    <xdr:to>
      <xdr:col>81</xdr:col>
      <xdr:colOff>44450</xdr:colOff>
      <xdr:row>60</xdr:row>
      <xdr:rowOff>60630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281031"/>
          <a:ext cx="838200" cy="66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165481</xdr:rowOff>
    </xdr:from>
    <xdr:to>
      <xdr:col>77</xdr:col>
      <xdr:colOff>44450</xdr:colOff>
      <xdr:row>59</xdr:row>
      <xdr:rowOff>168859</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281031"/>
          <a:ext cx="889000" cy="3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164516</xdr:rowOff>
    </xdr:from>
    <xdr:to>
      <xdr:col>72</xdr:col>
      <xdr:colOff>203200</xdr:colOff>
      <xdr:row>59</xdr:row>
      <xdr:rowOff>168859</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280066"/>
          <a:ext cx="889000" cy="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142316</xdr:rowOff>
    </xdr:from>
    <xdr:to>
      <xdr:col>68</xdr:col>
      <xdr:colOff>152400</xdr:colOff>
      <xdr:row>59</xdr:row>
      <xdr:rowOff>164516</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257866"/>
          <a:ext cx="889000" cy="2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93794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38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9830</xdr:rowOff>
    </xdr:from>
    <xdr:to>
      <xdr:col>81</xdr:col>
      <xdr:colOff>95250</xdr:colOff>
      <xdr:row>60</xdr:row>
      <xdr:rowOff>111430</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29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26357</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4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114681</xdr:rowOff>
    </xdr:from>
    <xdr:to>
      <xdr:col>77</xdr:col>
      <xdr:colOff>95250</xdr:colOff>
      <xdr:row>60</xdr:row>
      <xdr:rowOff>44831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230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55008</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9999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118059</xdr:rowOff>
    </xdr:from>
    <xdr:to>
      <xdr:col>73</xdr:col>
      <xdr:colOff>44450</xdr:colOff>
      <xdr:row>60</xdr:row>
      <xdr:rowOff>48209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3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58386</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02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113716</xdr:rowOff>
    </xdr:from>
    <xdr:to>
      <xdr:col>68</xdr:col>
      <xdr:colOff>203200</xdr:colOff>
      <xdr:row>60</xdr:row>
      <xdr:rowOff>43866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29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54043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9998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91516</xdr:rowOff>
    </xdr:from>
    <xdr:to>
      <xdr:col>64</xdr:col>
      <xdr:colOff>152400</xdr:colOff>
      <xdr:row>60</xdr:row>
      <xdr:rowOff>21666</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31843</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997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実質公債費比率は早期健全化基準（</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％）や起債許可基準（</a:t>
          </a:r>
          <a:r>
            <a:rPr kumimoji="1" lang="en-US" altLang="ja-JP" sz="1200">
              <a:latin typeface="ＭＳ Ｐゴシック" panose="020B0600070205080204" pitchFamily="50" charset="-128"/>
              <a:ea typeface="ＭＳ Ｐゴシック" panose="020B0600070205080204" pitchFamily="50" charset="-128"/>
            </a:rPr>
            <a:t>18</a:t>
          </a:r>
          <a:r>
            <a:rPr kumimoji="1" lang="ja-JP" altLang="en-US" sz="1200">
              <a:latin typeface="ＭＳ Ｐゴシック" panose="020B0600070205080204" pitchFamily="50" charset="-128"/>
              <a:ea typeface="ＭＳ Ｐゴシック" panose="020B0600070205080204" pitchFamily="50" charset="-128"/>
            </a:rPr>
            <a:t>％）を下回っているが、全国平均と比較すると高い公債費負担となっている。</a:t>
          </a:r>
        </a:p>
        <a:p>
          <a:r>
            <a:rPr kumimoji="1" lang="ja-JP" altLang="en-US" sz="1200">
              <a:latin typeface="ＭＳ Ｐゴシック" panose="020B0600070205080204" pitchFamily="50" charset="-128"/>
              <a:ea typeface="ＭＳ Ｐゴシック" panose="020B0600070205080204" pitchFamily="50" charset="-128"/>
            </a:rPr>
            <a:t>　主な要因は大規模事業に係る町債の発行が多額となっていることから、元利償還金が増加傾向にあることや公営企業、組合等の元利償還金も増加傾向にあり、公債費負担が増しているため高い数値となっている。</a:t>
          </a:r>
        </a:p>
        <a:p>
          <a:r>
            <a:rPr kumimoji="1" lang="ja-JP" altLang="en-US" sz="1200">
              <a:latin typeface="ＭＳ Ｐゴシック" panose="020B0600070205080204" pitchFamily="50" charset="-128"/>
              <a:ea typeface="ＭＳ Ｐゴシック" panose="020B0600070205080204" pitchFamily="50" charset="-128"/>
            </a:rPr>
            <a:t>　今後は多額の起債発行には慎重な検討を行い、交付税措置の有利な起債を優先するなど将来的な公債費負担の圧縮に努める。</a:t>
          </a: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157163</xdr:rowOff>
    </xdr:from>
    <xdr:to>
      <xdr:col>81</xdr:col>
      <xdr:colOff>44450</xdr:colOff>
      <xdr:row>41</xdr:row>
      <xdr:rowOff>15875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015163"/>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157163</xdr:rowOff>
    </xdr:from>
    <xdr:to>
      <xdr:col>77</xdr:col>
      <xdr:colOff>44450</xdr:colOff>
      <xdr:row>40</xdr:row>
      <xdr:rowOff>157163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015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46690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33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157163</xdr:rowOff>
    </xdr:from>
    <xdr:to>
      <xdr:col>72</xdr:col>
      <xdr:colOff>203200</xdr:colOff>
      <xdr:row>41</xdr:row>
      <xdr:rowOff>5821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015163"/>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26581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1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5821</xdr:rowOff>
    </xdr:from>
    <xdr:to>
      <xdr:col>68</xdr:col>
      <xdr:colOff>152400</xdr:colOff>
      <xdr:row>41</xdr:row>
      <xdr:rowOff>136525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035271"/>
          <a:ext cx="889000" cy="130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6473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69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136525</xdr:rowOff>
    </xdr:from>
    <xdr:to>
      <xdr:col>81</xdr:col>
      <xdr:colOff>95250</xdr:colOff>
      <xdr:row>41</xdr:row>
      <xdr:rowOff>66675</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108602</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6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106363</xdr:rowOff>
    </xdr:from>
    <xdr:to>
      <xdr:col>77</xdr:col>
      <xdr:colOff>95250</xdr:colOff>
      <xdr:row>41</xdr:row>
      <xdr:rowOff>36513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106363</xdr:rowOff>
    </xdr:from>
    <xdr:to>
      <xdr:col>73</xdr:col>
      <xdr:colOff>44450</xdr:colOff>
      <xdr:row>41</xdr:row>
      <xdr:rowOff>36513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64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21290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05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126471</xdr:rowOff>
    </xdr:from>
    <xdr:to>
      <xdr:col>68</xdr:col>
      <xdr:colOff>203200</xdr:colOff>
      <xdr:row>41</xdr:row>
      <xdr:rowOff>56621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98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41398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070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652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将来負担比率は早期健全化基準（</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％）を下回っているが、大規模事業に係る町債発行が多額となり前年度から</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ポイント悪化し類似団体内平均値及び全国平均と比較すると高い将来負担となっている。</a:t>
          </a:r>
        </a:p>
        <a:p>
          <a:r>
            <a:rPr kumimoji="1" lang="ja-JP" altLang="en-US" sz="1200">
              <a:latin typeface="ＭＳ Ｐゴシック" panose="020B0600070205080204" pitchFamily="50" charset="-128"/>
              <a:ea typeface="ＭＳ Ｐゴシック" panose="020B0600070205080204" pitchFamily="50" charset="-128"/>
            </a:rPr>
            <a:t>　主な要因は一般会計等の地方債残高が多額なことであり、プライマリーバランスが赤字となり、残高は上昇している。</a:t>
          </a:r>
        </a:p>
        <a:p>
          <a:r>
            <a:rPr kumimoji="1" lang="ja-JP" altLang="en-US" sz="1200">
              <a:latin typeface="ＭＳ Ｐゴシック" panose="020B0600070205080204" pitchFamily="50" charset="-128"/>
              <a:ea typeface="ＭＳ Ｐゴシック" panose="020B0600070205080204" pitchFamily="50" charset="-128"/>
            </a:rPr>
            <a:t>　改善に向けて、プライマリーバランスの黒字化と起債の発行を抑制していく必要がある。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26428</xdr:rowOff>
    </xdr:from>
    <xdr:to>
      <xdr:col>81</xdr:col>
      <xdr:colOff>44450</xdr:colOff>
      <xdr:row>15</xdr:row>
      <xdr:rowOff>89626</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179800" y="2598178"/>
          <a:ext cx="838200" cy="6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26428</xdr:rowOff>
    </xdr:from>
    <xdr:to>
      <xdr:col>77</xdr:col>
      <xdr:colOff>44450</xdr:colOff>
      <xdr:row>15</xdr:row>
      <xdr:rowOff>127544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5290800" y="2598178"/>
          <a:ext cx="8890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75837</xdr:rowOff>
    </xdr:from>
    <xdr:to>
      <xdr:col>72</xdr:col>
      <xdr:colOff>203200</xdr:colOff>
      <xdr:row>15</xdr:row>
      <xdr:rowOff>127544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64758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75837</xdr:rowOff>
    </xdr:from>
    <xdr:to>
      <xdr:col>68</xdr:col>
      <xdr:colOff>152400</xdr:colOff>
      <xdr:row>16</xdr:row>
      <xdr:rowOff>103172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512800" y="2647587"/>
          <a:ext cx="889000" cy="198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38826</xdr:rowOff>
    </xdr:from>
    <xdr:to>
      <xdr:col>81</xdr:col>
      <xdr:colOff>95250</xdr:colOff>
      <xdr:row>15</xdr:row>
      <xdr:rowOff>140426</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61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10903</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582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147078</xdr:rowOff>
    </xdr:from>
    <xdr:to>
      <xdr:col>77</xdr:col>
      <xdr:colOff>95250</xdr:colOff>
      <xdr:row>15</xdr:row>
      <xdr:rowOff>77228</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4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62005</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33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76744</xdr:rowOff>
    </xdr:from>
    <xdr:to>
      <xdr:col>73</xdr:col>
      <xdr:colOff>44450</xdr:colOff>
      <xdr:row>16</xdr:row>
      <xdr:rowOff>6894</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64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163121</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73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25037</xdr:rowOff>
    </xdr:from>
    <xdr:to>
      <xdr:col>68</xdr:col>
      <xdr:colOff>203200</xdr:colOff>
      <xdr:row>15</xdr:row>
      <xdr:rowOff>126637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9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111414</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83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52372</xdr:rowOff>
    </xdr:from>
    <xdr:to>
      <xdr:col>64</xdr:col>
      <xdr:colOff>152400</xdr:colOff>
      <xdr:row>16</xdr:row>
      <xdr:rowOff>153972</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7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138749</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881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定員適正化計画等に基づき職員数の削減を進めた結果、昨年の水準を維持し、類似団体平均を</a:t>
          </a:r>
          <a:r>
            <a:rPr kumimoji="1" lang="en-US" altLang="ja-JP" sz="1200">
              <a:latin typeface="ＭＳ Ｐゴシック" panose="020B0600070205080204" pitchFamily="50" charset="-128"/>
              <a:ea typeface="ＭＳ Ｐゴシック" panose="020B0600070205080204" pitchFamily="50" charset="-128"/>
            </a:rPr>
            <a:t>4.9</a:t>
          </a:r>
          <a:r>
            <a:rPr kumimoji="1" lang="ja-JP" altLang="en-US" sz="1200">
              <a:latin typeface="ＭＳ Ｐゴシック" panose="020B0600070205080204" pitchFamily="50" charset="-128"/>
              <a:ea typeface="ＭＳ Ｐゴシック" panose="020B0600070205080204" pitchFamily="50" charset="-128"/>
            </a:rPr>
            <a:t>ポイント下回るなど低い水準を維持している。</a:t>
          </a:r>
        </a:p>
        <a:p>
          <a:r>
            <a:rPr kumimoji="1" lang="ja-JP" altLang="en-US" sz="1200">
              <a:latin typeface="ＭＳ Ｐゴシック" panose="020B0600070205080204" pitchFamily="50" charset="-128"/>
              <a:ea typeface="ＭＳ Ｐゴシック" panose="020B0600070205080204" pitchFamily="50" charset="-128"/>
            </a:rPr>
            <a:t>　今後も、固定経費として将来に渡り負担を伴う人件費の更なる削減に向けて、組織構造の改善や職員の資質向上・能力開発に資する取り組みを積極的に行うことにより、効率的・効果的な執行体制の強化に努めてしていく方針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9434</xdr:rowOff>
    </xdr:from>
    <xdr:to>
      <xdr:col>24</xdr:col>
      <xdr:colOff>25400</xdr:colOff>
      <xdr:row>34</xdr:row>
      <xdr:rowOff>61686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838734"/>
          <a:ext cx="8382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131553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32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9434</xdr:rowOff>
    </xdr:from>
    <xdr:to>
      <xdr:col>19</xdr:col>
      <xdr:colOff>187325</xdr:colOff>
      <xdr:row>34</xdr:row>
      <xdr:rowOff>35560</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83873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9088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1812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35560</xdr:rowOff>
    </xdr:from>
    <xdr:to>
      <xdr:col>15</xdr:col>
      <xdr:colOff>98425</xdr:colOff>
      <xdr:row>34</xdr:row>
      <xdr:rowOff>35560</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5864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9088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1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35560</xdr:rowOff>
    </xdr:from>
    <xdr:to>
      <xdr:col>11</xdr:col>
      <xdr:colOff>9525</xdr:colOff>
      <xdr:row>34</xdr:row>
      <xdr:rowOff>100874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586486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2557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17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87466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25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10886</xdr:rowOff>
    </xdr:from>
    <xdr:to>
      <xdr:col>24</xdr:col>
      <xdr:colOff>76200</xdr:colOff>
      <xdr:row>34</xdr:row>
      <xdr:rowOff>112486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27413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130084</xdr:rowOff>
    </xdr:from>
    <xdr:to>
      <xdr:col>20</xdr:col>
      <xdr:colOff>38100</xdr:colOff>
      <xdr:row>34</xdr:row>
      <xdr:rowOff>60234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8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70411</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568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156210</xdr:rowOff>
    </xdr:from>
    <xdr:to>
      <xdr:col>15</xdr:col>
      <xdr:colOff>149225</xdr:colOff>
      <xdr:row>34</xdr:row>
      <xdr:rowOff>86360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96537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156210</xdr:rowOff>
    </xdr:from>
    <xdr:to>
      <xdr:col>11</xdr:col>
      <xdr:colOff>60325</xdr:colOff>
      <xdr:row>34</xdr:row>
      <xdr:rowOff>86360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96537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50074</xdr:rowOff>
    </xdr:from>
    <xdr:to>
      <xdr:col>6</xdr:col>
      <xdr:colOff>171450</xdr:colOff>
      <xdr:row>34</xdr:row>
      <xdr:rowOff>151674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5879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161851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648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物件費の抑制に努めているが、原油価格高騰による光熱水費や燃料費の高騰が影響し、令和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今後も、価格高騰や賃上げの影響が予想されることから事務的経費の削減や各種委託業務の職員対応などにより、事務事業の整理や組織の合理化を進め、より一層の物件費の削減に努める。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16</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72732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15</xdr:row>
      <xdr:rowOff>155575</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7178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10177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92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79375</xdr:rowOff>
    </xdr:from>
    <xdr:to>
      <xdr:col>73</xdr:col>
      <xdr:colOff>180975</xdr:colOff>
      <xdr:row>15</xdr:row>
      <xdr:rowOff>146050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6511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143527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88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79375</xdr:rowOff>
    </xdr:from>
    <xdr:to>
      <xdr:col>69</xdr:col>
      <xdr:colOff>92075</xdr:colOff>
      <xdr:row>15</xdr:row>
      <xdr:rowOff>127000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65112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19050</xdr:rowOff>
    </xdr:from>
    <xdr:to>
      <xdr:col>82</xdr:col>
      <xdr:colOff>158750</xdr:colOff>
      <xdr:row>16</xdr:row>
      <xdr:rowOff>120650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35577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60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104775</xdr:rowOff>
    </xdr:from>
    <xdr:to>
      <xdr:col>78</xdr:col>
      <xdr:colOff>120650</xdr:colOff>
      <xdr:row>16</xdr:row>
      <xdr:rowOff>34925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45102</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44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28575</xdr:rowOff>
    </xdr:from>
    <xdr:to>
      <xdr:col>69</xdr:col>
      <xdr:colOff>142875</xdr:colOff>
      <xdr:row>15</xdr:row>
      <xdr:rowOff>130175</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60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140352</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36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令和元年度から緩やかに減少し、類似団体平均を下回っている。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義務的性格の弱い町単独扶助費の見直しや各種手当の算定方法・資格審査等の適正化を行い、扶助費による財政圧迫の食い止めを図る必要がある。</a:t>
          </a: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234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165100</xdr:rowOff>
    </xdr:from>
    <xdr:to>
      <xdr:col>19</xdr:col>
      <xdr:colOff>187325</xdr:colOff>
      <xdr:row>55</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12700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4234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67327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50800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442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114300</xdr:rowOff>
    </xdr:from>
    <xdr:to>
      <xdr:col>24</xdr:col>
      <xdr:colOff>76200</xdr:colOff>
      <xdr:row>55</xdr:row>
      <xdr:rowOff>44450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130827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133350</xdr:rowOff>
    </xdr:from>
    <xdr:to>
      <xdr:col>20</xdr:col>
      <xdr:colOff>38100</xdr:colOff>
      <xdr:row>55</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73677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16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133350</xdr:rowOff>
    </xdr:from>
    <xdr:to>
      <xdr:col>11</xdr:col>
      <xdr:colOff>60325</xdr:colOff>
      <xdr:row>55</xdr:row>
      <xdr:rowOff>63500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48277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47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86377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1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前年度比で</a:t>
          </a:r>
          <a:r>
            <a:rPr kumimoji="1" lang="en-US" altLang="ja-JP" sz="1200">
              <a:latin typeface="ＭＳ Ｐゴシック" panose="020B0600070205080204" pitchFamily="50" charset="-128"/>
              <a:ea typeface="ＭＳ Ｐゴシック" panose="020B0600070205080204" pitchFamily="50" charset="-128"/>
            </a:rPr>
            <a:t>0.7</a:t>
          </a:r>
          <a:r>
            <a:rPr kumimoji="1" lang="ja-JP" altLang="en-US" sz="1200">
              <a:latin typeface="ＭＳ Ｐゴシック" panose="020B0600070205080204" pitchFamily="50" charset="-128"/>
              <a:ea typeface="ＭＳ Ｐゴシック" panose="020B0600070205080204" pitchFamily="50" charset="-128"/>
            </a:rPr>
            <a:t>ポイント減少したものの、道路、観光施設に係る維持補修費や国保直診勘定特別会計等に対する繰出が要因となり、依然として類似団体より高い状況が続いている。</a:t>
          </a:r>
        </a:p>
        <a:p>
          <a:r>
            <a:rPr kumimoji="1" lang="ja-JP" altLang="en-US" sz="1200">
              <a:latin typeface="ＭＳ Ｐゴシック" panose="020B0600070205080204" pitchFamily="50" charset="-128"/>
              <a:ea typeface="ＭＳ Ｐゴシック" panose="020B0600070205080204" pitchFamily="50" charset="-128"/>
            </a:rPr>
            <a:t>　普通交付税等の一般財源が今後確実に減少していくことを踏まえ、公共施設マネジメントの推進や診療施設の人員適正化を行うなど、持続可能な歳出構造の確立に向けた取り組みを継続することで、経費削減を図っていく。</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130810</xdr:rowOff>
    </xdr:from>
    <xdr:to>
      <xdr:col>82</xdr:col>
      <xdr:colOff>107950</xdr:colOff>
      <xdr:row>60</xdr:row>
      <xdr:rowOff>12700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102463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35560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4782800" y="102997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168910</xdr:rowOff>
    </xdr:from>
    <xdr:to>
      <xdr:col>73</xdr:col>
      <xdr:colOff>180975</xdr:colOff>
      <xdr:row>60</xdr:row>
      <xdr:rowOff>35560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10284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168910</xdr:rowOff>
    </xdr:from>
    <xdr:to>
      <xdr:col>69</xdr:col>
      <xdr:colOff>92075</xdr:colOff>
      <xdr:row>60</xdr:row>
      <xdr:rowOff>81280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102844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80010</xdr:rowOff>
    </xdr:from>
    <xdr:to>
      <xdr:col>82</xdr:col>
      <xdr:colOff>158750</xdr:colOff>
      <xdr:row>60</xdr:row>
      <xdr:rowOff>10160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52087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133350</xdr:rowOff>
    </xdr:from>
    <xdr:to>
      <xdr:col>78</xdr:col>
      <xdr:colOff>120650</xdr:colOff>
      <xdr:row>60</xdr:row>
      <xdr:rowOff>63500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48277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33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156210</xdr:rowOff>
    </xdr:from>
    <xdr:to>
      <xdr:col>74</xdr:col>
      <xdr:colOff>31750</xdr:colOff>
      <xdr:row>60</xdr:row>
      <xdr:rowOff>86360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71137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35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118110</xdr:rowOff>
    </xdr:from>
    <xdr:to>
      <xdr:col>69</xdr:col>
      <xdr:colOff>142875</xdr:colOff>
      <xdr:row>60</xdr:row>
      <xdr:rowOff>48260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33037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30480</xdr:rowOff>
    </xdr:from>
    <xdr:to>
      <xdr:col>65</xdr:col>
      <xdr:colOff>53975</xdr:colOff>
      <xdr:row>60</xdr:row>
      <xdr:rowOff>132080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1031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116857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40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年度は前年度比で</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ポイント増加しており、西海岸衛生処理組合や鰺ヶ沢地区消防事務組合などの一部事務組合に対する負担が大きいことが要因となり、類似団体平均を大きく上回る状況が続いている。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町単独補助金に係る見直し方針の策定や補助金評価シートの導入等を進めており、これらにより対象事業の必要性を十分検討し、同種事業の整理統合を行うなどしながら補助金の削減に今後も努めていく。</a:t>
          </a: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64135</xdr:rowOff>
    </xdr:from>
    <xdr:to>
      <xdr:col>82</xdr:col>
      <xdr:colOff>107950</xdr:colOff>
      <xdr:row>38</xdr:row>
      <xdr:rowOff>81280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57923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35577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36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155575</xdr:rowOff>
    </xdr:from>
    <xdr:to>
      <xdr:col>78</xdr:col>
      <xdr:colOff>69850</xdr:colOff>
      <xdr:row>38</xdr:row>
      <xdr:rowOff>64135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49922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45102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5874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155575</xdr:rowOff>
    </xdr:from>
    <xdr:to>
      <xdr:col>73</xdr:col>
      <xdr:colOff>180975</xdr:colOff>
      <xdr:row>37</xdr:row>
      <xdr:rowOff>161290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893800" y="649922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170832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5828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161290</xdr:rowOff>
    </xdr:from>
    <xdr:to>
      <xdr:col>69</xdr:col>
      <xdr:colOff>92075</xdr:colOff>
      <xdr:row>38</xdr:row>
      <xdr:rowOff>69850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0494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125112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78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5097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2557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13335</xdr:rowOff>
    </xdr:from>
    <xdr:to>
      <xdr:col>78</xdr:col>
      <xdr:colOff>120650</xdr:colOff>
      <xdr:row>38</xdr:row>
      <xdr:rowOff>114935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528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99712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14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104775</xdr:rowOff>
    </xdr:from>
    <xdr:to>
      <xdr:col>74</xdr:col>
      <xdr:colOff>31750</xdr:colOff>
      <xdr:row>38</xdr:row>
      <xdr:rowOff>34925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44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19702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53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110490</xdr:rowOff>
    </xdr:from>
    <xdr:to>
      <xdr:col>69</xdr:col>
      <xdr:colOff>142875</xdr:colOff>
      <xdr:row>38</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25417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19050</xdr:rowOff>
    </xdr:from>
    <xdr:to>
      <xdr:col>65</xdr:col>
      <xdr:colOff>53975</xdr:colOff>
      <xdr:row>38</xdr:row>
      <xdr:rowOff>120650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53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105427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2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過去に実施した大型建設事業に伴う町債の元金償還が始まったことにより、公債費が増加しており、経常収支比率は前年度比で</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ポイント増加し類似団体と比較して</a:t>
          </a:r>
          <a:r>
            <a:rPr kumimoji="1" lang="en-US" altLang="ja-JP" sz="1100">
              <a:latin typeface="ＭＳ Ｐゴシック" panose="020B0600070205080204" pitchFamily="50" charset="-128"/>
              <a:ea typeface="ＭＳ Ｐゴシック" panose="020B0600070205080204" pitchFamily="50" charset="-128"/>
            </a:rPr>
            <a:t>0.4</a:t>
          </a:r>
          <a:r>
            <a:rPr kumimoji="1" lang="ja-JP" altLang="en-US" sz="1100">
              <a:latin typeface="ＭＳ Ｐゴシック" panose="020B0600070205080204" pitchFamily="50" charset="-128"/>
              <a:ea typeface="ＭＳ Ｐゴシック" panose="020B0600070205080204" pitchFamily="50" charset="-128"/>
            </a:rPr>
            <a:t>ポイント高い状態となっている。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今後は、公債費対策を優先課題と位置付け、プライマリーバランスの黒字化するために建設事業を峻別して実施するなど、公債費負担の軽減に取り組んでいく。</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165100</xdr:rowOff>
    </xdr:from>
    <xdr:to>
      <xdr:col>24</xdr:col>
      <xdr:colOff>25400</xdr:colOff>
      <xdr:row>77</xdr:row>
      <xdr:rowOff>8889</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19530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165100</xdr:rowOff>
    </xdr:from>
    <xdr:to>
      <xdr:col>19</xdr:col>
      <xdr:colOff>187325</xdr:colOff>
      <xdr:row>77</xdr:row>
      <xdr:rowOff>43180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3098800" y="131953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44466</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3246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27939</xdr:rowOff>
    </xdr:from>
    <xdr:to>
      <xdr:col>15</xdr:col>
      <xdr:colOff>98425</xdr:colOff>
      <xdr:row>77</xdr:row>
      <xdr:rowOff>43180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2958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27939</xdr:rowOff>
    </xdr:from>
    <xdr:to>
      <xdr:col>11</xdr:col>
      <xdr:colOff>9525</xdr:colOff>
      <xdr:row>77</xdr:row>
      <xdr:rowOff>92711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2295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129539</xdr:rowOff>
    </xdr:from>
    <xdr:to>
      <xdr:col>24</xdr:col>
      <xdr:colOff>76200</xdr:colOff>
      <xdr:row>77</xdr:row>
      <xdr:rowOff>59689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101616</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114300</xdr:rowOff>
    </xdr:from>
    <xdr:to>
      <xdr:col>20</xdr:col>
      <xdr:colOff>38100</xdr:colOff>
      <xdr:row>77</xdr:row>
      <xdr:rowOff>44450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163830</xdr:rowOff>
    </xdr:from>
    <xdr:to>
      <xdr:col>15</xdr:col>
      <xdr:colOff>149225</xdr:colOff>
      <xdr:row>77</xdr:row>
      <xdr:rowOff>93980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194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78757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280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148589</xdr:rowOff>
    </xdr:from>
    <xdr:to>
      <xdr:col>11</xdr:col>
      <xdr:colOff>60325</xdr:colOff>
      <xdr:row>77</xdr:row>
      <xdr:rowOff>78739</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7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63516</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26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公債費以外の経常収支比率については、物件費や繰出金の増加が要因となり、類似団体と比較して比率が高く、人件費や補助費等の抑制等行っているものの、令和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年度は前年度比で</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ポイント増加した。</a:t>
          </a:r>
        </a:p>
        <a:p>
          <a:r>
            <a:rPr kumimoji="1" lang="ja-JP" altLang="en-US" sz="1300">
              <a:latin typeface="ＭＳ Ｐゴシック" panose="020B0600070205080204" pitchFamily="50" charset="-128"/>
              <a:ea typeface="ＭＳ Ｐゴシック" panose="020B0600070205080204" pitchFamily="50" charset="-128"/>
            </a:rPr>
            <a:t>　公債費の縮減と併せて、公債費以外の経常経費についても削減や適性化のための対策を継続し、比率改善に努める。</a:t>
          </a: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43180</xdr:rowOff>
    </xdr:from>
    <xdr:to>
      <xdr:col>82</xdr:col>
      <xdr:colOff>107950</xdr:colOff>
      <xdr:row>78</xdr:row>
      <xdr:rowOff>88900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34162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50816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081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8889</xdr:rowOff>
    </xdr:from>
    <xdr:to>
      <xdr:col>78</xdr:col>
      <xdr:colOff>69850</xdr:colOff>
      <xdr:row>78</xdr:row>
      <xdr:rowOff>43180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3819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77487</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293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142239</xdr:rowOff>
    </xdr:from>
    <xdr:to>
      <xdr:col>73</xdr:col>
      <xdr:colOff>180975</xdr:colOff>
      <xdr:row>78</xdr:row>
      <xdr:rowOff>8889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3438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142239</xdr:rowOff>
    </xdr:from>
    <xdr:to>
      <xdr:col>69</xdr:col>
      <xdr:colOff>92075</xdr:colOff>
      <xdr:row>78</xdr:row>
      <xdr:rowOff>130811</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343889"/>
          <a:ext cx="889000" cy="160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127017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73677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93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38100</xdr:rowOff>
    </xdr:from>
    <xdr:to>
      <xdr:col>82</xdr:col>
      <xdr:colOff>158750</xdr:colOff>
      <xdr:row>78</xdr:row>
      <xdr:rowOff>139700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10177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163830</xdr:rowOff>
    </xdr:from>
    <xdr:to>
      <xdr:col>78</xdr:col>
      <xdr:colOff>120650</xdr:colOff>
      <xdr:row>78</xdr:row>
      <xdr:rowOff>93980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78757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3451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129539</xdr:rowOff>
    </xdr:from>
    <xdr:to>
      <xdr:col>74</xdr:col>
      <xdr:colOff>31750</xdr:colOff>
      <xdr:row>78</xdr:row>
      <xdr:rowOff>59689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33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44466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91439</xdr:rowOff>
    </xdr:from>
    <xdr:to>
      <xdr:col>69</xdr:col>
      <xdr:colOff>142875</xdr:colOff>
      <xdr:row>78</xdr:row>
      <xdr:rowOff>21589</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6366</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80011</xdr:rowOff>
    </xdr:from>
    <xdr:to>
      <xdr:col>65</xdr:col>
      <xdr:colOff>53975</xdr:colOff>
      <xdr:row>79</xdr:row>
      <xdr:rowOff>10161</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453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166388</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5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103114</xdr:rowOff>
    </xdr:from>
    <xdr:to>
      <xdr:col>29</xdr:col>
      <xdr:colOff>127000</xdr:colOff>
      <xdr:row>16</xdr:row>
      <xdr:rowOff>62158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722489"/>
          <a:ext cx="647700" cy="1304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50584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41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62158</xdr:rowOff>
    </xdr:from>
    <xdr:to>
      <xdr:col>26</xdr:col>
      <xdr:colOff>50800</xdr:colOff>
      <xdr:row>16</xdr:row>
      <xdr:rowOff>127364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852983"/>
          <a:ext cx="698500" cy="652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74560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36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127364</xdr:rowOff>
    </xdr:from>
    <xdr:to>
      <xdr:col>22</xdr:col>
      <xdr:colOff>114300</xdr:colOff>
      <xdr:row>16</xdr:row>
      <xdr:rowOff>170035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918189"/>
          <a:ext cx="698500" cy="42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170035</xdr:rowOff>
    </xdr:from>
    <xdr:to>
      <xdr:col>18</xdr:col>
      <xdr:colOff>177800</xdr:colOff>
      <xdr:row>17</xdr:row>
      <xdr:rowOff>9269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960860"/>
          <a:ext cx="698500" cy="106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52314</xdr:rowOff>
    </xdr:from>
    <xdr:to>
      <xdr:col>29</xdr:col>
      <xdr:colOff>177800</xdr:colOff>
      <xdr:row>15</xdr:row>
      <xdr:rowOff>153914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6716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68841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516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11358</xdr:rowOff>
    </xdr:from>
    <xdr:to>
      <xdr:col>26</xdr:col>
      <xdr:colOff>101600</xdr:colOff>
      <xdr:row>16</xdr:row>
      <xdr:rowOff>112958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802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123135</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571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76564</xdr:rowOff>
    </xdr:from>
    <xdr:to>
      <xdr:col>22</xdr:col>
      <xdr:colOff>165100</xdr:colOff>
      <xdr:row>17</xdr:row>
      <xdr:rowOff>6714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8673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16891</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63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119235</xdr:rowOff>
    </xdr:from>
    <xdr:to>
      <xdr:col>19</xdr:col>
      <xdr:colOff>38100</xdr:colOff>
      <xdr:row>17</xdr:row>
      <xdr:rowOff>49385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910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59562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129919</xdr:rowOff>
    </xdr:from>
    <xdr:to>
      <xdr:col>15</xdr:col>
      <xdr:colOff>101600</xdr:colOff>
      <xdr:row>17</xdr:row>
      <xdr:rowOff>60069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920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70246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8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297193</xdr:rowOff>
    </xdr:from>
    <xdr:to>
      <xdr:col>29</xdr:col>
      <xdr:colOff>127000</xdr:colOff>
      <xdr:row>35</xdr:row>
      <xdr:rowOff>320643</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07543"/>
          <a:ext cx="647700" cy="234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300214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05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320643</xdr:rowOff>
    </xdr:from>
    <xdr:to>
      <xdr:col>26</xdr:col>
      <xdr:colOff>50800</xdr:colOff>
      <xdr:row>36</xdr:row>
      <xdr:rowOff>31921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930993"/>
          <a:ext cx="698500" cy="541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75804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029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31921</xdr:rowOff>
    </xdr:from>
    <xdr:to>
      <xdr:col>22</xdr:col>
      <xdr:colOff>114300</xdr:colOff>
      <xdr:row>36</xdr:row>
      <xdr:rowOff>141592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985171"/>
          <a:ext cx="698500" cy="1096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89387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04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119037</xdr:rowOff>
    </xdr:from>
    <xdr:to>
      <xdr:col>18</xdr:col>
      <xdr:colOff>177800</xdr:colOff>
      <xdr:row>36</xdr:row>
      <xdr:rowOff>141592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72287"/>
          <a:ext cx="698500" cy="225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89730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214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246393</xdr:rowOff>
    </xdr:from>
    <xdr:to>
      <xdr:col>29</xdr:col>
      <xdr:colOff>177800</xdr:colOff>
      <xdr:row>36</xdr:row>
      <xdr:rowOff>5093</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8567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91470</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0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269843</xdr:rowOff>
    </xdr:from>
    <xdr:to>
      <xdr:col>26</xdr:col>
      <xdr:colOff>101600</xdr:colOff>
      <xdr:row>36</xdr:row>
      <xdr:rowOff>28543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880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38720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649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324021</xdr:rowOff>
    </xdr:from>
    <xdr:to>
      <xdr:col>22</xdr:col>
      <xdr:colOff>165100</xdr:colOff>
      <xdr:row>36</xdr:row>
      <xdr:rowOff>82721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343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92898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70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90792</xdr:rowOff>
    </xdr:from>
    <xdr:to>
      <xdr:col>19</xdr:col>
      <xdr:colOff>38100</xdr:colOff>
      <xdr:row>37</xdr:row>
      <xdr:rowOff>20942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440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5719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30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68237</xdr:rowOff>
    </xdr:from>
    <xdr:to>
      <xdr:col>15</xdr:col>
      <xdr:colOff>101600</xdr:colOff>
      <xdr:row>36</xdr:row>
      <xdr:rowOff>169837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214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180014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790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15378</xdr:rowOff>
    </xdr:from>
    <xdr:to>
      <xdr:col>24</xdr:col>
      <xdr:colOff>63500</xdr:colOff>
      <xdr:row>37</xdr:row>
      <xdr:rowOff>102520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359028"/>
          <a:ext cx="838200" cy="87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60228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060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102520</xdr:rowOff>
    </xdr:from>
    <xdr:to>
      <xdr:col>19</xdr:col>
      <xdr:colOff>177800</xdr:colOff>
      <xdr:row>37</xdr:row>
      <xdr:rowOff>114677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446170"/>
          <a:ext cx="889000" cy="1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53851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05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114677</xdr:rowOff>
    </xdr:from>
    <xdr:to>
      <xdr:col>15</xdr:col>
      <xdr:colOff>50800</xdr:colOff>
      <xdr:row>37</xdr:row>
      <xdr:rowOff>127164</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458327"/>
          <a:ext cx="889000" cy="1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72162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072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127164</xdr:rowOff>
    </xdr:from>
    <xdr:to>
      <xdr:col>10</xdr:col>
      <xdr:colOff>114300</xdr:colOff>
      <xdr:row>37</xdr:row>
      <xdr:rowOff>142219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70814"/>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86920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0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122148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122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136028</xdr:rowOff>
    </xdr:from>
    <xdr:to>
      <xdr:col>24</xdr:col>
      <xdr:colOff>114300</xdr:colOff>
      <xdr:row>37</xdr:row>
      <xdr:rowOff>66178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30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114455</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286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51720</xdr:rowOff>
    </xdr:from>
    <xdr:to>
      <xdr:col>20</xdr:col>
      <xdr:colOff>38100</xdr:colOff>
      <xdr:row>37</xdr:row>
      <xdr:rowOff>153320</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3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144448</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488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63877</xdr:rowOff>
    </xdr:from>
    <xdr:to>
      <xdr:col>15</xdr:col>
      <xdr:colOff>101600</xdr:colOff>
      <xdr:row>37</xdr:row>
      <xdr:rowOff>165477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407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156604</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500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76364</xdr:rowOff>
    </xdr:from>
    <xdr:to>
      <xdr:col>10</xdr:col>
      <xdr:colOff>165100</xdr:colOff>
      <xdr:row>38</xdr:row>
      <xdr:rowOff>6514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4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169091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512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91419</xdr:rowOff>
    </xdr:from>
    <xdr:to>
      <xdr:col>6</xdr:col>
      <xdr:colOff>38100</xdr:colOff>
      <xdr:row>38</xdr:row>
      <xdr:rowOff>21569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3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12696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5277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164793</xdr:rowOff>
    </xdr:from>
    <xdr:to>
      <xdr:col>24</xdr:col>
      <xdr:colOff>63500</xdr:colOff>
      <xdr:row>58</xdr:row>
      <xdr:rowOff>19670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37443"/>
          <a:ext cx="838200" cy="2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19670</xdr:rowOff>
    </xdr:from>
    <xdr:to>
      <xdr:col>19</xdr:col>
      <xdr:colOff>177800</xdr:colOff>
      <xdr:row>58</xdr:row>
      <xdr:rowOff>45353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963770"/>
          <a:ext cx="889000" cy="2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45353</xdr:rowOff>
    </xdr:from>
    <xdr:to>
      <xdr:col>15</xdr:col>
      <xdr:colOff>50800</xdr:colOff>
      <xdr:row>58</xdr:row>
      <xdr:rowOff>80485</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89453"/>
          <a:ext cx="889000" cy="3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80485</xdr:rowOff>
    </xdr:from>
    <xdr:to>
      <xdr:col>10</xdr:col>
      <xdr:colOff>114300</xdr:colOff>
      <xdr:row>58</xdr:row>
      <xdr:rowOff>86573</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24585"/>
          <a:ext cx="889000" cy="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113993</xdr:rowOff>
    </xdr:from>
    <xdr:to>
      <xdr:col>24</xdr:col>
      <xdr:colOff>114300</xdr:colOff>
      <xdr:row>58</xdr:row>
      <xdr:rowOff>44143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8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92420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65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140320</xdr:rowOff>
    </xdr:from>
    <xdr:to>
      <xdr:col>20</xdr:col>
      <xdr:colOff>38100</xdr:colOff>
      <xdr:row>58</xdr:row>
      <xdr:rowOff>70470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12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61597</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05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166003</xdr:rowOff>
    </xdr:from>
    <xdr:to>
      <xdr:col>15</xdr:col>
      <xdr:colOff>101600</xdr:colOff>
      <xdr:row>58</xdr:row>
      <xdr:rowOff>96153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3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87280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3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29685</xdr:rowOff>
    </xdr:from>
    <xdr:to>
      <xdr:col>10</xdr:col>
      <xdr:colOff>165100</xdr:colOff>
      <xdr:row>58</xdr:row>
      <xdr:rowOff>131285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7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122412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6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35773</xdr:rowOff>
    </xdr:from>
    <xdr:to>
      <xdr:col>6</xdr:col>
      <xdr:colOff>38100</xdr:colOff>
      <xdr:row>58</xdr:row>
      <xdr:rowOff>137373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79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128500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07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53550</xdr:rowOff>
    </xdr:from>
    <xdr:to>
      <xdr:col>24</xdr:col>
      <xdr:colOff>63500</xdr:colOff>
      <xdr:row>77</xdr:row>
      <xdr:rowOff>4532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083750"/>
          <a:ext cx="838200" cy="122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159114</xdr:rowOff>
    </xdr:from>
    <xdr:to>
      <xdr:col>19</xdr:col>
      <xdr:colOff>177800</xdr:colOff>
      <xdr:row>77</xdr:row>
      <xdr:rowOff>4532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189314"/>
          <a:ext cx="889000" cy="1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159114</xdr:rowOff>
    </xdr:from>
    <xdr:to>
      <xdr:col>15</xdr:col>
      <xdr:colOff>50800</xdr:colOff>
      <xdr:row>76</xdr:row>
      <xdr:rowOff>162168</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89314"/>
          <a:ext cx="889000" cy="3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162168</xdr:rowOff>
    </xdr:from>
    <xdr:to>
      <xdr:col>10</xdr:col>
      <xdr:colOff>114300</xdr:colOff>
      <xdr:row>77</xdr:row>
      <xdr:rowOff>52065</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192368"/>
          <a:ext cx="889000" cy="6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2750</xdr:rowOff>
    </xdr:from>
    <xdr:to>
      <xdr:col>24</xdr:col>
      <xdr:colOff>114300</xdr:colOff>
      <xdr:row>76</xdr:row>
      <xdr:rowOff>104350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3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25627</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8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125182</xdr:rowOff>
    </xdr:from>
    <xdr:to>
      <xdr:col>20</xdr:col>
      <xdr:colOff>38100</xdr:colOff>
      <xdr:row>77</xdr:row>
      <xdr:rowOff>55332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155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71859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930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108314</xdr:rowOff>
    </xdr:from>
    <xdr:to>
      <xdr:col>15</xdr:col>
      <xdr:colOff>101600</xdr:colOff>
      <xdr:row>77</xdr:row>
      <xdr:rowOff>38464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38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54991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13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111368</xdr:rowOff>
    </xdr:from>
    <xdr:to>
      <xdr:col>10</xdr:col>
      <xdr:colOff>165100</xdr:colOff>
      <xdr:row>77</xdr:row>
      <xdr:rowOff>41518</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4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58045</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1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1265</xdr:rowOff>
    </xdr:from>
    <xdr:to>
      <xdr:col>6</xdr:col>
      <xdr:colOff>38100</xdr:colOff>
      <xdr:row>77</xdr:row>
      <xdr:rowOff>102865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20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119392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7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26343</xdr:rowOff>
    </xdr:from>
    <xdr:to>
      <xdr:col>24</xdr:col>
      <xdr:colOff>63500</xdr:colOff>
      <xdr:row>95</xdr:row>
      <xdr:rowOff>56252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3797300" y="16314093"/>
          <a:ext cx="838200" cy="2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42153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329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26343</xdr:rowOff>
    </xdr:from>
    <xdr:to>
      <xdr:col>19</xdr:col>
      <xdr:colOff>177800</xdr:colOff>
      <xdr:row>95</xdr:row>
      <xdr:rowOff>167635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314093"/>
          <a:ext cx="889000" cy="141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20793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479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55566</xdr:rowOff>
    </xdr:from>
    <xdr:to>
      <xdr:col>15</xdr:col>
      <xdr:colOff>50800</xdr:colOff>
      <xdr:row>95</xdr:row>
      <xdr:rowOff>167635</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343316"/>
          <a:ext cx="889000" cy="11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113011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57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55566</xdr:rowOff>
    </xdr:from>
    <xdr:to>
      <xdr:col>10</xdr:col>
      <xdr:colOff>114300</xdr:colOff>
      <xdr:row>96</xdr:row>
      <xdr:rowOff>141912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343316"/>
          <a:ext cx="889000" cy="25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7662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466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111100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74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5452</xdr:rowOff>
    </xdr:from>
    <xdr:to>
      <xdr:col>24</xdr:col>
      <xdr:colOff>114300</xdr:colOff>
      <xdr:row>95</xdr:row>
      <xdr:rowOff>107052</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29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28329</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144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146993</xdr:rowOff>
    </xdr:from>
    <xdr:to>
      <xdr:col>20</xdr:col>
      <xdr:colOff>38100</xdr:colOff>
      <xdr:row>95</xdr:row>
      <xdr:rowOff>77143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63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93670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3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116835</xdr:rowOff>
    </xdr:from>
    <xdr:to>
      <xdr:col>15</xdr:col>
      <xdr:colOff>101600</xdr:colOff>
      <xdr:row>96</xdr:row>
      <xdr:rowOff>46985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40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63512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17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4766</xdr:rowOff>
    </xdr:from>
    <xdr:to>
      <xdr:col>10</xdr:col>
      <xdr:colOff>165100</xdr:colOff>
      <xdr:row>95</xdr:row>
      <xdr:rowOff>106366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29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122893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06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91112</xdr:rowOff>
    </xdr:from>
    <xdr:to>
      <xdr:col>6</xdr:col>
      <xdr:colOff>38100</xdr:colOff>
      <xdr:row>97</xdr:row>
      <xdr:rowOff>21262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550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37789</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325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2161</xdr:rowOff>
    </xdr:from>
    <xdr:to>
      <xdr:col>55</xdr:col>
      <xdr:colOff>0</xdr:colOff>
      <xdr:row>36</xdr:row>
      <xdr:rowOff>152905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74361"/>
          <a:ext cx="838200" cy="150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55617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227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152905</xdr:rowOff>
    </xdr:from>
    <xdr:to>
      <xdr:col>50</xdr:col>
      <xdr:colOff>114300</xdr:colOff>
      <xdr:row>37</xdr:row>
      <xdr:rowOff>26629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325105"/>
          <a:ext cx="889000" cy="45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42427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386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26629</xdr:rowOff>
    </xdr:from>
    <xdr:to>
      <xdr:col>45</xdr:col>
      <xdr:colOff>177800</xdr:colOff>
      <xdr:row>37</xdr:row>
      <xdr:rowOff>78898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70279"/>
          <a:ext cx="889000" cy="5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88450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0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40425</xdr:rowOff>
    </xdr:from>
    <xdr:to>
      <xdr:col>41</xdr:col>
      <xdr:colOff>50800</xdr:colOff>
      <xdr:row>37</xdr:row>
      <xdr:rowOff>78898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212625"/>
          <a:ext cx="889000" cy="209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95156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92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122811</xdr:rowOff>
    </xdr:from>
    <xdr:to>
      <xdr:col>55</xdr:col>
      <xdr:colOff>50800</xdr:colOff>
      <xdr:row>36</xdr:row>
      <xdr:rowOff>52961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2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145688</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74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102105</xdr:rowOff>
    </xdr:from>
    <xdr:to>
      <xdr:col>50</xdr:col>
      <xdr:colOff>165100</xdr:colOff>
      <xdr:row>37</xdr:row>
      <xdr:rowOff>32255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7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48782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147279</xdr:rowOff>
    </xdr:from>
    <xdr:to>
      <xdr:col>46</xdr:col>
      <xdr:colOff>38100</xdr:colOff>
      <xdr:row>37</xdr:row>
      <xdr:rowOff>77429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19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68556</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41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28098</xdr:rowOff>
    </xdr:from>
    <xdr:to>
      <xdr:col>41</xdr:col>
      <xdr:colOff>101600</xdr:colOff>
      <xdr:row>37</xdr:row>
      <xdr:rowOff>129698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71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120825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64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161075</xdr:rowOff>
    </xdr:from>
    <xdr:to>
      <xdr:col>36</xdr:col>
      <xdr:colOff>165100</xdr:colOff>
      <xdr:row>36</xdr:row>
      <xdr:rowOff>91225</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6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82352</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254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61406</xdr:rowOff>
    </xdr:from>
    <xdr:to>
      <xdr:col>55</xdr:col>
      <xdr:colOff>0</xdr:colOff>
      <xdr:row>59</xdr:row>
      <xdr:rowOff>18193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10005506"/>
          <a:ext cx="838200" cy="128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104825</xdr:rowOff>
    </xdr:from>
    <xdr:to>
      <xdr:col>50</xdr:col>
      <xdr:colOff>114300</xdr:colOff>
      <xdr:row>59</xdr:row>
      <xdr:rowOff>18193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10048925"/>
          <a:ext cx="889000" cy="84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85535</xdr:rowOff>
    </xdr:from>
    <xdr:to>
      <xdr:col>45</xdr:col>
      <xdr:colOff>177800</xdr:colOff>
      <xdr:row>58</xdr:row>
      <xdr:rowOff>104825</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10029635"/>
          <a:ext cx="889000" cy="19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54725</xdr:rowOff>
    </xdr:from>
    <xdr:to>
      <xdr:col>41</xdr:col>
      <xdr:colOff>50800</xdr:colOff>
      <xdr:row>58</xdr:row>
      <xdr:rowOff>85535</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998825"/>
          <a:ext cx="889000" cy="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16123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6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10606</xdr:rowOff>
    </xdr:from>
    <xdr:to>
      <xdr:col>55</xdr:col>
      <xdr:colOff>50800</xdr:colOff>
      <xdr:row>58</xdr:row>
      <xdr:rowOff>112206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160483</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33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138843</xdr:rowOff>
    </xdr:from>
    <xdr:to>
      <xdr:col>50</xdr:col>
      <xdr:colOff>165100</xdr:colOff>
      <xdr:row>59</xdr:row>
      <xdr:rowOff>68993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10082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60120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10175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54025</xdr:rowOff>
    </xdr:from>
    <xdr:to>
      <xdr:col>46</xdr:col>
      <xdr:colOff>38100</xdr:colOff>
      <xdr:row>58</xdr:row>
      <xdr:rowOff>155625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146752</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90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34735</xdr:rowOff>
    </xdr:from>
    <xdr:to>
      <xdr:col>41</xdr:col>
      <xdr:colOff>101600</xdr:colOff>
      <xdr:row>58</xdr:row>
      <xdr:rowOff>136335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78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127462</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1007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3925</xdr:rowOff>
    </xdr:from>
    <xdr:to>
      <xdr:col>36</xdr:col>
      <xdr:colOff>165100</xdr:colOff>
      <xdr:row>58</xdr:row>
      <xdr:rowOff>105525</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4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96652</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40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122016</xdr:rowOff>
    </xdr:from>
    <xdr:to>
      <xdr:col>55</xdr:col>
      <xdr:colOff>0</xdr:colOff>
      <xdr:row>78</xdr:row>
      <xdr:rowOff>134131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95116"/>
          <a:ext cx="8382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51681</xdr:rowOff>
    </xdr:from>
    <xdr:to>
      <xdr:col>50</xdr:col>
      <xdr:colOff>114300</xdr:colOff>
      <xdr:row>78</xdr:row>
      <xdr:rowOff>134131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24781"/>
          <a:ext cx="889000" cy="8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51681</xdr:rowOff>
    </xdr:from>
    <xdr:to>
      <xdr:col>45</xdr:col>
      <xdr:colOff>177800</xdr:colOff>
      <xdr:row>78</xdr:row>
      <xdr:rowOff>98538</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24781"/>
          <a:ext cx="889000" cy="4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144687</xdr:rowOff>
    </xdr:from>
    <xdr:to>
      <xdr:col>41</xdr:col>
      <xdr:colOff>50800</xdr:colOff>
      <xdr:row>78</xdr:row>
      <xdr:rowOff>98538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174887"/>
          <a:ext cx="889000" cy="296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141202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342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71216</xdr:rowOff>
    </xdr:from>
    <xdr:to>
      <xdr:col>55</xdr:col>
      <xdr:colOff>50800</xdr:colOff>
      <xdr:row>79</xdr:row>
      <xdr:rowOff>1366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4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157593</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59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83331</xdr:rowOff>
    </xdr:from>
    <xdr:to>
      <xdr:col>50</xdr:col>
      <xdr:colOff>165100</xdr:colOff>
      <xdr:row>79</xdr:row>
      <xdr:rowOff>13481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5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4608</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549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881</xdr:rowOff>
    </xdr:from>
    <xdr:to>
      <xdr:col>46</xdr:col>
      <xdr:colOff>38100</xdr:colOff>
      <xdr:row>78</xdr:row>
      <xdr:rowOff>102481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73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93608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66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47738</xdr:rowOff>
    </xdr:from>
    <xdr:to>
      <xdr:col>41</xdr:col>
      <xdr:colOff>101600</xdr:colOff>
      <xdr:row>78</xdr:row>
      <xdr:rowOff>149338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42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140465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51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93887</xdr:rowOff>
    </xdr:from>
    <xdr:to>
      <xdr:col>36</xdr:col>
      <xdr:colOff>165100</xdr:colOff>
      <xdr:row>77</xdr:row>
      <xdr:rowOff>24037</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124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40565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28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24016</xdr:rowOff>
    </xdr:from>
    <xdr:to>
      <xdr:col>55</xdr:col>
      <xdr:colOff>0</xdr:colOff>
      <xdr:row>98</xdr:row>
      <xdr:rowOff>158741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6116"/>
          <a:ext cx="838200" cy="134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116669</xdr:rowOff>
    </xdr:from>
    <xdr:to>
      <xdr:col>50</xdr:col>
      <xdr:colOff>114300</xdr:colOff>
      <xdr:row>98</xdr:row>
      <xdr:rowOff>158741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918769"/>
          <a:ext cx="889000" cy="4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70745</xdr:rowOff>
    </xdr:from>
    <xdr:to>
      <xdr:col>45</xdr:col>
      <xdr:colOff>177800</xdr:colOff>
      <xdr:row>98</xdr:row>
      <xdr:rowOff>116669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72845"/>
          <a:ext cx="889000" cy="4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70745</xdr:rowOff>
    </xdr:from>
    <xdr:to>
      <xdr:col>41</xdr:col>
      <xdr:colOff>50800</xdr:colOff>
      <xdr:row>98</xdr:row>
      <xdr:rowOff>131900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6972300" y="16872845"/>
          <a:ext cx="889000" cy="6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144666</xdr:rowOff>
    </xdr:from>
    <xdr:to>
      <xdr:col>55</xdr:col>
      <xdr:colOff>50800</xdr:colOff>
      <xdr:row>98</xdr:row>
      <xdr:rowOff>74816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123093</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107941</xdr:rowOff>
    </xdr:from>
    <xdr:to>
      <xdr:col>50</xdr:col>
      <xdr:colOff>165100</xdr:colOff>
      <xdr:row>99</xdr:row>
      <xdr:rowOff>38091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9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29218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7002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65869</xdr:rowOff>
    </xdr:from>
    <xdr:to>
      <xdr:col>46</xdr:col>
      <xdr:colOff>38100</xdr:colOff>
      <xdr:row>98</xdr:row>
      <xdr:rowOff>167469</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867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158596</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960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19945</xdr:rowOff>
    </xdr:from>
    <xdr:to>
      <xdr:col>41</xdr:col>
      <xdr:colOff>101600</xdr:colOff>
      <xdr:row>98</xdr:row>
      <xdr:rowOff>121545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2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112672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1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81100</xdr:rowOff>
    </xdr:from>
    <xdr:to>
      <xdr:col>36</xdr:col>
      <xdr:colOff>165100</xdr:colOff>
      <xdr:row>99</xdr:row>
      <xdr:rowOff>11250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8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2377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7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49175</xdr:rowOff>
    </xdr:from>
    <xdr:to>
      <xdr:col>85</xdr:col>
      <xdr:colOff>127000</xdr:colOff>
      <xdr:row>31</xdr:row>
      <xdr:rowOff>58797</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5481300" y="5364125"/>
          <a:ext cx="838200" cy="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64878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579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31</xdr:row>
      <xdr:rowOff>58797</xdr:rowOff>
    </xdr:from>
    <xdr:to>
      <xdr:col>81</xdr:col>
      <xdr:colOff>50800</xdr:colOff>
      <xdr:row>35</xdr:row>
      <xdr:rowOff>155778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5373747"/>
          <a:ext cx="889000" cy="78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134786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649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155778</xdr:rowOff>
    </xdr:from>
    <xdr:to>
      <xdr:col>76</xdr:col>
      <xdr:colOff>114300</xdr:colOff>
      <xdr:row>39</xdr:row>
      <xdr:rowOff>97213</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3703300" y="6156528"/>
          <a:ext cx="889000" cy="6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153095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66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96331</xdr:rowOff>
    </xdr:from>
    <xdr:to>
      <xdr:col>71</xdr:col>
      <xdr:colOff>177800</xdr:colOff>
      <xdr:row>39</xdr:row>
      <xdr:rowOff>97213</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782881"/>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30</xdr:row>
      <xdr:rowOff>169825</xdr:rowOff>
    </xdr:from>
    <xdr:to>
      <xdr:col>85</xdr:col>
      <xdr:colOff>177800</xdr:colOff>
      <xdr:row>31</xdr:row>
      <xdr:rowOff>99975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531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122852</xdr:rowOff>
    </xdr:from>
    <xdr:ext cx="599010"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5266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31</xdr:row>
      <xdr:rowOff>7997</xdr:rowOff>
    </xdr:from>
    <xdr:to>
      <xdr:col>81</xdr:col>
      <xdr:colOff>101600</xdr:colOff>
      <xdr:row>31</xdr:row>
      <xdr:rowOff>109597</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532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29</xdr:row>
      <xdr:rowOff>126124</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181795" y="509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104978</xdr:rowOff>
    </xdr:from>
    <xdr:to>
      <xdr:col>76</xdr:col>
      <xdr:colOff>165100</xdr:colOff>
      <xdr:row>36</xdr:row>
      <xdr:rowOff>35128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10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51655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325111" y="588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46413</xdr:rowOff>
    </xdr:from>
    <xdr:to>
      <xdr:col>72</xdr:col>
      <xdr:colOff>38100</xdr:colOff>
      <xdr:row>39</xdr:row>
      <xdr:rowOff>148013</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2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139140</xdr:rowOff>
    </xdr:from>
    <xdr:ext cx="378565"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4017" y="6825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45531</xdr:rowOff>
    </xdr:from>
    <xdr:to>
      <xdr:col>67</xdr:col>
      <xdr:colOff>101600</xdr:colOff>
      <xdr:row>39</xdr:row>
      <xdr:rowOff>147131</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73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138258</xdr:rowOff>
    </xdr:from>
    <xdr:ext cx="378565"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5017" y="68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66022</xdr:rowOff>
    </xdr:from>
    <xdr:to>
      <xdr:col>85</xdr:col>
      <xdr:colOff>127000</xdr:colOff>
      <xdr:row>75</xdr:row>
      <xdr:rowOff>115578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924772"/>
          <a:ext cx="838200" cy="49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87904</xdr:rowOff>
    </xdr:from>
    <xdr:to>
      <xdr:col>81</xdr:col>
      <xdr:colOff>50800</xdr:colOff>
      <xdr:row>75</xdr:row>
      <xdr:rowOff>115578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2946654"/>
          <a:ext cx="889000" cy="2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159003</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674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87904</xdr:rowOff>
    </xdr:from>
    <xdr:to>
      <xdr:col>76</xdr:col>
      <xdr:colOff>114300</xdr:colOff>
      <xdr:row>75</xdr:row>
      <xdr:rowOff>109415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46654"/>
          <a:ext cx="889000" cy="2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100861</xdr:rowOff>
    </xdr:from>
    <xdr:to>
      <xdr:col>71</xdr:col>
      <xdr:colOff>177800</xdr:colOff>
      <xdr:row>75</xdr:row>
      <xdr:rowOff>109415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2959611"/>
          <a:ext cx="8890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152018</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3010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16349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3046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15222</xdr:rowOff>
    </xdr:from>
    <xdr:to>
      <xdr:col>85</xdr:col>
      <xdr:colOff>177800</xdr:colOff>
      <xdr:row>75</xdr:row>
      <xdr:rowOff>116822</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87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38099</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725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64778</xdr:rowOff>
    </xdr:from>
    <xdr:to>
      <xdr:col>81</xdr:col>
      <xdr:colOff>101600</xdr:colOff>
      <xdr:row>75</xdr:row>
      <xdr:rowOff>166377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92352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157504</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3016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37104</xdr:rowOff>
    </xdr:from>
    <xdr:to>
      <xdr:col>76</xdr:col>
      <xdr:colOff>165100</xdr:colOff>
      <xdr:row>75</xdr:row>
      <xdr:rowOff>138704</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9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129830</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88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58615</xdr:rowOff>
    </xdr:from>
    <xdr:to>
      <xdr:col>72</xdr:col>
      <xdr:colOff>38100</xdr:colOff>
      <xdr:row>75</xdr:row>
      <xdr:rowOff>160215</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1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5292</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2692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50061</xdr:rowOff>
    </xdr:from>
    <xdr:to>
      <xdr:col>67</xdr:col>
      <xdr:colOff>101600</xdr:colOff>
      <xdr:row>75</xdr:row>
      <xdr:rowOff>151661</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0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73</xdr:row>
      <xdr:rowOff>168188</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2684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107876</xdr:rowOff>
    </xdr:from>
    <xdr:to>
      <xdr:col>85</xdr:col>
      <xdr:colOff>127000</xdr:colOff>
      <xdr:row>98</xdr:row>
      <xdr:rowOff>108553</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909976"/>
          <a:ext cx="838200" cy="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76885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536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59454</xdr:rowOff>
    </xdr:from>
    <xdr:to>
      <xdr:col>81</xdr:col>
      <xdr:colOff>50800</xdr:colOff>
      <xdr:row>98</xdr:row>
      <xdr:rowOff>108553</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61554"/>
          <a:ext cx="889000" cy="49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145647</xdr:rowOff>
    </xdr:from>
    <xdr:to>
      <xdr:col>76</xdr:col>
      <xdr:colOff>114300</xdr:colOff>
      <xdr:row>98</xdr:row>
      <xdr:rowOff>59454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776297"/>
          <a:ext cx="889000" cy="8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145647</xdr:rowOff>
    </xdr:from>
    <xdr:to>
      <xdr:col>71</xdr:col>
      <xdr:colOff>177800</xdr:colOff>
      <xdr:row>98</xdr:row>
      <xdr:rowOff>103059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776297"/>
          <a:ext cx="889000" cy="12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163851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51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57076</xdr:rowOff>
    </xdr:from>
    <xdr:to>
      <xdr:col>85</xdr:col>
      <xdr:colOff>177800</xdr:colOff>
      <xdr:row>98</xdr:row>
      <xdr:rowOff>158676</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5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143453</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7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57753</xdr:rowOff>
    </xdr:from>
    <xdr:to>
      <xdr:col>81</xdr:col>
      <xdr:colOff>101600</xdr:colOff>
      <xdr:row>98</xdr:row>
      <xdr:rowOff>159353</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59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150480</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5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8654</xdr:rowOff>
    </xdr:from>
    <xdr:to>
      <xdr:col>76</xdr:col>
      <xdr:colOff>165100</xdr:colOff>
      <xdr:row>98</xdr:row>
      <xdr:rowOff>110254</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810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101381</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903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94847</xdr:rowOff>
    </xdr:from>
    <xdr:to>
      <xdr:col>72</xdr:col>
      <xdr:colOff>38100</xdr:colOff>
      <xdr:row>98</xdr:row>
      <xdr:rowOff>24997</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72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16124</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818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52259</xdr:rowOff>
    </xdr:from>
    <xdr:to>
      <xdr:col>67</xdr:col>
      <xdr:colOff>101600</xdr:colOff>
      <xdr:row>98</xdr:row>
      <xdr:rowOff>153859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5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144986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4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41897</xdr:rowOff>
    </xdr:from>
    <xdr:to>
      <xdr:col>116</xdr:col>
      <xdr:colOff>63500</xdr:colOff>
      <xdr:row>39</xdr:row>
      <xdr:rowOff>42773</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728447"/>
          <a:ext cx="8382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42735</xdr:rowOff>
    </xdr:from>
    <xdr:to>
      <xdr:col>111</xdr:col>
      <xdr:colOff>177800</xdr:colOff>
      <xdr:row>39</xdr:row>
      <xdr:rowOff>42773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729285"/>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42202</xdr:rowOff>
    </xdr:from>
    <xdr:to>
      <xdr:col>107</xdr:col>
      <xdr:colOff>50800</xdr:colOff>
      <xdr:row>39</xdr:row>
      <xdr:rowOff>42735</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728752"/>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140238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312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38164</xdr:rowOff>
    </xdr:from>
    <xdr:to>
      <xdr:col>102</xdr:col>
      <xdr:colOff>114300</xdr:colOff>
      <xdr:row>39</xdr:row>
      <xdr:rowOff>42202</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724714"/>
          <a:ext cx="8890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94365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266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137875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162547</xdr:rowOff>
    </xdr:from>
    <xdr:to>
      <xdr:col>116</xdr:col>
      <xdr:colOff>114300</xdr:colOff>
      <xdr:row>39</xdr:row>
      <xdr:rowOff>92697</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677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77474</xdr:rowOff>
    </xdr:from>
    <xdr:ext cx="313932"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5925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163423</xdr:rowOff>
    </xdr:from>
    <xdr:to>
      <xdr:col>112</xdr:col>
      <xdr:colOff>38100</xdr:colOff>
      <xdr:row>39</xdr:row>
      <xdr:rowOff>93573</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67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84700</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166333" y="67712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163385</xdr:rowOff>
    </xdr:from>
    <xdr:to>
      <xdr:col>107</xdr:col>
      <xdr:colOff>101600</xdr:colOff>
      <xdr:row>39</xdr:row>
      <xdr:rowOff>93535</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678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84662</xdr:rowOff>
    </xdr:from>
    <xdr:ext cx="313932"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277333" y="6771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162852</xdr:rowOff>
    </xdr:from>
    <xdr:to>
      <xdr:col>102</xdr:col>
      <xdr:colOff>165100</xdr:colOff>
      <xdr:row>39</xdr:row>
      <xdr:rowOff>93002</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67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84129</xdr:rowOff>
    </xdr:from>
    <xdr:ext cx="313932"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88333" y="67706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158814</xdr:rowOff>
    </xdr:from>
    <xdr:to>
      <xdr:col>98</xdr:col>
      <xdr:colOff>38100</xdr:colOff>
      <xdr:row>39</xdr:row>
      <xdr:rowOff>88964</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67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80091</xdr:rowOff>
    </xdr:from>
    <xdr:ext cx="378565"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67017" y="67666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78141</xdr:rowOff>
    </xdr:from>
    <xdr:to>
      <xdr:col>116</xdr:col>
      <xdr:colOff>63500</xdr:colOff>
      <xdr:row>59</xdr:row>
      <xdr:rowOff>86698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10193691"/>
          <a:ext cx="838200" cy="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84477</xdr:rowOff>
    </xdr:from>
    <xdr:to>
      <xdr:col>111</xdr:col>
      <xdr:colOff>177800</xdr:colOff>
      <xdr:row>59</xdr:row>
      <xdr:rowOff>86698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0434300" y="10200027"/>
          <a:ext cx="889000" cy="2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82648</xdr:rowOff>
    </xdr:from>
    <xdr:to>
      <xdr:col>107</xdr:col>
      <xdr:colOff>50800</xdr:colOff>
      <xdr:row>59</xdr:row>
      <xdr:rowOff>84477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1019819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80590</xdr:rowOff>
    </xdr:from>
    <xdr:to>
      <xdr:col>102</xdr:col>
      <xdr:colOff>114300</xdr:colOff>
      <xdr:row>59</xdr:row>
      <xdr:rowOff>82648</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8656300" y="10196140"/>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27341</xdr:rowOff>
    </xdr:from>
    <xdr:to>
      <xdr:col>116</xdr:col>
      <xdr:colOff>114300</xdr:colOff>
      <xdr:row>59</xdr:row>
      <xdr:rowOff>128941</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14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113718</xdr:rowOff>
    </xdr:from>
    <xdr:ext cx="378565"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10057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35898</xdr:rowOff>
    </xdr:from>
    <xdr:to>
      <xdr:col>112</xdr:col>
      <xdr:colOff>38100</xdr:colOff>
      <xdr:row>59</xdr:row>
      <xdr:rowOff>137498</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15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128625</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244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33677</xdr:rowOff>
    </xdr:from>
    <xdr:to>
      <xdr:col>107</xdr:col>
      <xdr:colOff>101600</xdr:colOff>
      <xdr:row>59</xdr:row>
      <xdr:rowOff>135277</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14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126404</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45017" y="10241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31848</xdr:rowOff>
    </xdr:from>
    <xdr:to>
      <xdr:col>102</xdr:col>
      <xdr:colOff>165100</xdr:colOff>
      <xdr:row>59</xdr:row>
      <xdr:rowOff>133448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14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124575</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56017" y="102401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29790</xdr:rowOff>
    </xdr:from>
    <xdr:to>
      <xdr:col>98</xdr:col>
      <xdr:colOff>38100</xdr:colOff>
      <xdr:row>59</xdr:row>
      <xdr:rowOff>131390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145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122517</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2380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92901</xdr:rowOff>
    </xdr:from>
    <xdr:to>
      <xdr:col>116</xdr:col>
      <xdr:colOff>63500</xdr:colOff>
      <xdr:row>71</xdr:row>
      <xdr:rowOff>29655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094401"/>
          <a:ext cx="83820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133990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649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92901</xdr:rowOff>
    </xdr:from>
    <xdr:to>
      <xdr:col>111</xdr:col>
      <xdr:colOff>177800</xdr:colOff>
      <xdr:row>71</xdr:row>
      <xdr:rowOff>21513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094401"/>
          <a:ext cx="889000" cy="100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62196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578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21513</xdr:rowOff>
    </xdr:from>
    <xdr:to>
      <xdr:col>107</xdr:col>
      <xdr:colOff>50800</xdr:colOff>
      <xdr:row>71</xdr:row>
      <xdr:rowOff>100343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194463"/>
          <a:ext cx="889000" cy="78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59377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57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59754</xdr:rowOff>
    </xdr:from>
    <xdr:to>
      <xdr:col>102</xdr:col>
      <xdr:colOff>114300</xdr:colOff>
      <xdr:row>71</xdr:row>
      <xdr:rowOff>100343</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232704"/>
          <a:ext cx="889000" cy="40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89514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60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129138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6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150305</xdr:rowOff>
    </xdr:from>
    <xdr:to>
      <xdr:col>116</xdr:col>
      <xdr:colOff>114300</xdr:colOff>
      <xdr:row>71</xdr:row>
      <xdr:rowOff>80455</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15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81894</xdr:rowOff>
    </xdr:from>
    <xdr:ext cx="599010"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083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42101</xdr:rowOff>
    </xdr:from>
    <xdr:to>
      <xdr:col>112</xdr:col>
      <xdr:colOff>38100</xdr:colOff>
      <xdr:row>70</xdr:row>
      <xdr:rowOff>143701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043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68</xdr:row>
      <xdr:rowOff>160228</xdr:rowOff>
    </xdr:from>
    <xdr:ext cx="59901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23795" y="11818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142163</xdr:rowOff>
    </xdr:from>
    <xdr:to>
      <xdr:col>107</xdr:col>
      <xdr:colOff>101600</xdr:colOff>
      <xdr:row>71</xdr:row>
      <xdr:rowOff>72313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14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88840</xdr:rowOff>
    </xdr:from>
    <xdr:ext cx="59901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34795" y="1191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49543</xdr:rowOff>
    </xdr:from>
    <xdr:to>
      <xdr:col>102</xdr:col>
      <xdr:colOff>165100</xdr:colOff>
      <xdr:row>71</xdr:row>
      <xdr:rowOff>151143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22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69</xdr:row>
      <xdr:rowOff>167670</xdr:rowOff>
    </xdr:from>
    <xdr:ext cx="599010"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45795" y="11997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8954</xdr:rowOff>
    </xdr:from>
    <xdr:to>
      <xdr:col>98</xdr:col>
      <xdr:colOff>38100</xdr:colOff>
      <xdr:row>71</xdr:row>
      <xdr:rowOff>110554</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18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127081</xdr:rowOff>
    </xdr:from>
    <xdr:ext cx="599010"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56795" y="11957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00">
              <a:latin typeface="ＭＳ Ｐゴシック" panose="020B0600070205080204" pitchFamily="50" charset="-128"/>
              <a:ea typeface="ＭＳ Ｐゴシック" panose="020B0600070205080204" pitchFamily="50" charset="-128"/>
            </a:rPr>
            <a:t>・令和</a:t>
          </a:r>
          <a:r>
            <a:rPr kumimoji="1" lang="en-US" altLang="ja-JP" sz="800">
              <a:latin typeface="ＭＳ Ｐゴシック" panose="020B0600070205080204" pitchFamily="50" charset="-128"/>
              <a:ea typeface="ＭＳ Ｐゴシック" panose="020B0600070205080204" pitchFamily="50" charset="-128"/>
            </a:rPr>
            <a:t>6</a:t>
          </a:r>
          <a:r>
            <a:rPr kumimoji="1" lang="ja-JP" altLang="en-US" sz="800">
              <a:latin typeface="ＭＳ Ｐゴシック" panose="020B0600070205080204" pitchFamily="50" charset="-128"/>
              <a:ea typeface="ＭＳ Ｐゴシック" panose="020B0600070205080204" pitchFamily="50" charset="-128"/>
            </a:rPr>
            <a:t>年度の歳出総額は </a:t>
          </a:r>
          <a:r>
            <a:rPr kumimoji="1" lang="en-US" altLang="ja-JP" sz="800">
              <a:latin typeface="ＭＳ Ｐゴシック" panose="020B0600070205080204" pitchFamily="50" charset="-128"/>
              <a:ea typeface="ＭＳ Ｐゴシック" panose="020B0600070205080204" pitchFamily="50" charset="-128"/>
            </a:rPr>
            <a:t>8,777,955</a:t>
          </a:r>
          <a:r>
            <a:rPr kumimoji="1" lang="ja-JP" altLang="en-US" sz="800">
              <a:latin typeface="ＭＳ Ｐゴシック" panose="020B0600070205080204" pitchFamily="50" charset="-128"/>
              <a:ea typeface="ＭＳ Ｐゴシック" panose="020B0600070205080204" pitchFamily="50" charset="-128"/>
            </a:rPr>
            <a:t>千円となっており、住民一人当たりのコストは </a:t>
          </a:r>
          <a:r>
            <a:rPr kumimoji="1" lang="en-US" altLang="ja-JP" sz="800">
              <a:latin typeface="ＭＳ Ｐゴシック" panose="020B0600070205080204" pitchFamily="50" charset="-128"/>
              <a:ea typeface="ＭＳ Ｐゴシック" panose="020B0600070205080204" pitchFamily="50" charset="-128"/>
            </a:rPr>
            <a:t>1,290,307</a:t>
          </a:r>
          <a:r>
            <a:rPr kumimoji="1" lang="ja-JP" altLang="en-US" sz="800">
              <a:latin typeface="ＭＳ Ｐゴシック" panose="020B0600070205080204" pitchFamily="50" charset="-128"/>
              <a:ea typeface="ＭＳ Ｐゴシック" panose="020B0600070205080204" pitchFamily="50" charset="-128"/>
            </a:rPr>
            <a:t>円となっている。</a:t>
          </a:r>
        </a:p>
        <a:p>
          <a:r>
            <a:rPr kumimoji="1" lang="ja-JP" altLang="en-US" sz="800">
              <a:latin typeface="ＭＳ Ｐゴシック" panose="020B0600070205080204" pitchFamily="50" charset="-128"/>
              <a:ea typeface="ＭＳ Ｐゴシック" panose="020B0600070205080204" pitchFamily="50" charset="-128"/>
            </a:rPr>
            <a:t>・構成項目別に見ると、維持補修費、扶助費、補助費等、災害復旧費、公債費、繰出金において、類似団体平均より高くなっている。</a:t>
          </a:r>
        </a:p>
        <a:p>
          <a:r>
            <a:rPr kumimoji="1" lang="ja-JP" altLang="en-US" sz="800">
              <a:latin typeface="ＭＳ Ｐゴシック" panose="020B0600070205080204" pitchFamily="50" charset="-128"/>
              <a:ea typeface="ＭＳ Ｐゴシック" panose="020B0600070205080204" pitchFamily="50" charset="-128"/>
            </a:rPr>
            <a:t>・維持補修費の住民一人当たりコストは </a:t>
          </a:r>
          <a:r>
            <a:rPr kumimoji="1" lang="en-US" altLang="ja-JP" sz="800">
              <a:latin typeface="ＭＳ Ｐゴシック" panose="020B0600070205080204" pitchFamily="50" charset="-128"/>
              <a:ea typeface="ＭＳ Ｐゴシック" panose="020B0600070205080204" pitchFamily="50" charset="-128"/>
            </a:rPr>
            <a:t>34,276</a:t>
          </a:r>
          <a:r>
            <a:rPr kumimoji="1" lang="ja-JP" altLang="en-US" sz="800">
              <a:latin typeface="ＭＳ Ｐゴシック" panose="020B0600070205080204" pitchFamily="50" charset="-128"/>
              <a:ea typeface="ＭＳ Ｐゴシック" panose="020B0600070205080204" pitchFamily="50" charset="-128"/>
            </a:rPr>
            <a:t>円（構成比 </a:t>
          </a:r>
          <a:r>
            <a:rPr kumimoji="1" lang="en-US" altLang="ja-JP" sz="800">
              <a:latin typeface="ＭＳ Ｐゴシック" panose="020B0600070205080204" pitchFamily="50" charset="-128"/>
              <a:ea typeface="ＭＳ Ｐゴシック" panose="020B0600070205080204" pitchFamily="50" charset="-128"/>
            </a:rPr>
            <a:t>2.7</a:t>
          </a:r>
          <a:r>
            <a:rPr kumimoji="1" lang="ja-JP" altLang="en-US" sz="800">
              <a:latin typeface="ＭＳ Ｐゴシック" panose="020B0600070205080204" pitchFamily="50" charset="-128"/>
              <a:ea typeface="ＭＳ Ｐゴシック" panose="020B0600070205080204" pitchFamily="50" charset="-128"/>
            </a:rPr>
            <a:t>％）となっており、道路補修費や町有施設の老朽化対応経費、除排雪経費が嵩んでいることなどが要因となり、類似団体と比較して </a:t>
          </a:r>
          <a:r>
            <a:rPr kumimoji="1" lang="en-US" altLang="ja-JP" sz="800">
              <a:latin typeface="ＭＳ Ｐゴシック" panose="020B0600070205080204" pitchFamily="50" charset="-128"/>
              <a:ea typeface="ＭＳ Ｐゴシック" panose="020B0600070205080204" pitchFamily="50" charset="-128"/>
            </a:rPr>
            <a:t>9,499</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38.3</a:t>
          </a:r>
          <a:r>
            <a:rPr kumimoji="1" lang="ja-JP" altLang="en-US" sz="800">
              <a:latin typeface="ＭＳ Ｐゴシック" panose="020B0600070205080204" pitchFamily="50" charset="-128"/>
              <a:ea typeface="ＭＳ Ｐゴシック" panose="020B0600070205080204" pitchFamily="50" charset="-128"/>
            </a:rPr>
            <a:t>％）高い状況となっている。今後は深浦町公共施設等総合管理計画に基づき、持続可能な公共施設の管理運営を行い、維持補修費の圧縮に努める。</a:t>
          </a:r>
        </a:p>
        <a:p>
          <a:r>
            <a:rPr kumimoji="1" lang="ja-JP" altLang="en-US" sz="800">
              <a:latin typeface="ＭＳ Ｐゴシック" panose="020B0600070205080204" pitchFamily="50" charset="-128"/>
              <a:ea typeface="ＭＳ Ｐゴシック" panose="020B0600070205080204" pitchFamily="50" charset="-128"/>
            </a:rPr>
            <a:t>・扶助費の住民一人当たりコストは </a:t>
          </a:r>
          <a:r>
            <a:rPr kumimoji="1" lang="en-US" altLang="ja-JP" sz="800">
              <a:latin typeface="ＭＳ Ｐゴシック" panose="020B0600070205080204" pitchFamily="50" charset="-128"/>
              <a:ea typeface="ＭＳ Ｐゴシック" panose="020B0600070205080204" pitchFamily="50" charset="-128"/>
            </a:rPr>
            <a:t>115,376</a:t>
          </a:r>
          <a:r>
            <a:rPr kumimoji="1" lang="ja-JP" altLang="en-US" sz="800">
              <a:latin typeface="ＭＳ Ｐゴシック" panose="020B0600070205080204" pitchFamily="50" charset="-128"/>
              <a:ea typeface="ＭＳ Ｐゴシック" panose="020B0600070205080204" pitchFamily="50" charset="-128"/>
            </a:rPr>
            <a:t>円（構成比 </a:t>
          </a:r>
          <a:r>
            <a:rPr kumimoji="1" lang="en-US" altLang="ja-JP" sz="800">
              <a:latin typeface="ＭＳ Ｐゴシック" panose="020B0600070205080204" pitchFamily="50" charset="-128"/>
              <a:ea typeface="ＭＳ Ｐゴシック" panose="020B0600070205080204" pitchFamily="50" charset="-128"/>
            </a:rPr>
            <a:t>8.9</a:t>
          </a:r>
          <a:r>
            <a:rPr kumimoji="1" lang="ja-JP" altLang="en-US" sz="800">
              <a:latin typeface="ＭＳ Ｐゴシック" panose="020B0600070205080204" pitchFamily="50" charset="-128"/>
              <a:ea typeface="ＭＳ Ｐゴシック" panose="020B0600070205080204" pitchFamily="50" charset="-128"/>
            </a:rPr>
            <a:t>％）となっており、物価高騰対策支援事業の影響で前年度との比較で</a:t>
          </a:r>
          <a:r>
            <a:rPr kumimoji="1" lang="en-US" altLang="ja-JP" sz="800">
              <a:latin typeface="ＭＳ Ｐゴシック" panose="020B0600070205080204" pitchFamily="50" charset="-128"/>
              <a:ea typeface="ＭＳ Ｐゴシック" panose="020B0600070205080204" pitchFamily="50" charset="-128"/>
            </a:rPr>
            <a:t>3,271</a:t>
          </a:r>
          <a:r>
            <a:rPr kumimoji="1" lang="ja-JP" altLang="en-US" sz="800">
              <a:latin typeface="ＭＳ Ｐゴシック" panose="020B0600070205080204" pitchFamily="50" charset="-128"/>
              <a:ea typeface="ＭＳ Ｐゴシック" panose="020B0600070205080204" pitchFamily="50" charset="-128"/>
            </a:rPr>
            <a:t>円減となった。保育・幼児教育に係る施設型給付費等が多額であることなどが要因となり、類似団体と比較して </a:t>
          </a:r>
          <a:r>
            <a:rPr kumimoji="1" lang="en-US" altLang="ja-JP" sz="800">
              <a:latin typeface="ＭＳ Ｐゴシック" panose="020B0600070205080204" pitchFamily="50" charset="-128"/>
              <a:ea typeface="ＭＳ Ｐゴシック" panose="020B0600070205080204" pitchFamily="50" charset="-128"/>
            </a:rPr>
            <a:t>6,373</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5.8</a:t>
          </a:r>
          <a:r>
            <a:rPr kumimoji="1" lang="ja-JP" altLang="en-US" sz="800">
              <a:latin typeface="ＭＳ Ｐゴシック" panose="020B0600070205080204" pitchFamily="50" charset="-128"/>
              <a:ea typeface="ＭＳ Ｐゴシック" panose="020B0600070205080204" pitchFamily="50" charset="-128"/>
            </a:rPr>
            <a:t>％）高い状況となっている。今後も政策的に人口減少対策に向けて子育て支援の充実を図っていくことから、児童福祉費を中心に扶助費が増加することが見込まれる。</a:t>
          </a:r>
        </a:p>
        <a:p>
          <a:r>
            <a:rPr kumimoji="1" lang="ja-JP" altLang="en-US" sz="800">
              <a:latin typeface="ＭＳ Ｐゴシック" panose="020B0600070205080204" pitchFamily="50" charset="-128"/>
              <a:ea typeface="ＭＳ Ｐゴシック" panose="020B0600070205080204" pitchFamily="50" charset="-128"/>
            </a:rPr>
            <a:t>・補助費等の住民一人当たりコストは </a:t>
          </a:r>
          <a:r>
            <a:rPr kumimoji="1" lang="en-US" altLang="ja-JP" sz="800">
              <a:latin typeface="ＭＳ Ｐゴシック" panose="020B0600070205080204" pitchFamily="50" charset="-128"/>
              <a:ea typeface="ＭＳ Ｐゴシック" panose="020B0600070205080204" pitchFamily="50" charset="-128"/>
            </a:rPr>
            <a:t>292,199</a:t>
          </a:r>
          <a:r>
            <a:rPr kumimoji="1" lang="ja-JP" altLang="en-US" sz="800">
              <a:latin typeface="ＭＳ Ｐゴシック" panose="020B0600070205080204" pitchFamily="50" charset="-128"/>
              <a:ea typeface="ＭＳ Ｐゴシック" panose="020B0600070205080204" pitchFamily="50" charset="-128"/>
            </a:rPr>
            <a:t>円（構成比 </a:t>
          </a:r>
          <a:r>
            <a:rPr kumimoji="1" lang="en-US" altLang="ja-JP" sz="800">
              <a:latin typeface="ＭＳ Ｐゴシック" panose="020B0600070205080204" pitchFamily="50" charset="-128"/>
              <a:ea typeface="ＭＳ Ｐゴシック" panose="020B0600070205080204" pitchFamily="50" charset="-128"/>
            </a:rPr>
            <a:t>22.6</a:t>
          </a:r>
          <a:r>
            <a:rPr kumimoji="1" lang="ja-JP" altLang="en-US" sz="800">
              <a:latin typeface="ＭＳ Ｐゴシック" panose="020B0600070205080204" pitchFamily="50" charset="-128"/>
              <a:ea typeface="ＭＳ Ｐゴシック" panose="020B0600070205080204" pitchFamily="50" charset="-128"/>
            </a:rPr>
            <a:t>％）となっており、一部事務組合負担金が要因となり、類似団体と比較して </a:t>
          </a:r>
          <a:r>
            <a:rPr kumimoji="1" lang="en-US" altLang="ja-JP" sz="800">
              <a:latin typeface="ＭＳ Ｐゴシック" panose="020B0600070205080204" pitchFamily="50" charset="-128"/>
              <a:ea typeface="ＭＳ Ｐゴシック" panose="020B0600070205080204" pitchFamily="50" charset="-128"/>
            </a:rPr>
            <a:t>66,052</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29.2</a:t>
          </a:r>
          <a:r>
            <a:rPr kumimoji="1" lang="ja-JP" altLang="en-US" sz="800">
              <a:latin typeface="ＭＳ Ｐゴシック" panose="020B0600070205080204" pitchFamily="50" charset="-128"/>
              <a:ea typeface="ＭＳ Ｐゴシック" panose="020B0600070205080204" pitchFamily="50" charset="-128"/>
            </a:rPr>
            <a:t>％）高い状況となっている。</a:t>
          </a:r>
        </a:p>
        <a:p>
          <a:r>
            <a:rPr kumimoji="1" lang="ja-JP" altLang="en-US" sz="800">
              <a:latin typeface="ＭＳ Ｐゴシック" panose="020B0600070205080204" pitchFamily="50" charset="-128"/>
              <a:ea typeface="ＭＳ Ｐゴシック" panose="020B0600070205080204" pitchFamily="50" charset="-128"/>
            </a:rPr>
            <a:t>・災害復旧事業費の住民一人当たりコストは </a:t>
          </a:r>
          <a:r>
            <a:rPr kumimoji="1" lang="en-US" altLang="ja-JP" sz="800">
              <a:latin typeface="ＭＳ Ｐゴシック" panose="020B0600070205080204" pitchFamily="50" charset="-128"/>
              <a:ea typeface="ＭＳ Ｐゴシック" panose="020B0600070205080204" pitchFamily="50" charset="-128"/>
            </a:rPr>
            <a:t>130,566</a:t>
          </a:r>
          <a:r>
            <a:rPr kumimoji="1" lang="ja-JP" altLang="en-US" sz="800">
              <a:latin typeface="ＭＳ Ｐゴシック" panose="020B0600070205080204" pitchFamily="50" charset="-128"/>
              <a:ea typeface="ＭＳ Ｐゴシック" panose="020B0600070205080204" pitchFamily="50" charset="-128"/>
            </a:rPr>
            <a:t>円（構成比</a:t>
          </a:r>
          <a:r>
            <a:rPr kumimoji="1" lang="en-US" altLang="ja-JP" sz="800">
              <a:latin typeface="ＭＳ Ｐゴシック" panose="020B0600070205080204" pitchFamily="50" charset="-128"/>
              <a:ea typeface="ＭＳ Ｐゴシック" panose="020B0600070205080204" pitchFamily="50" charset="-128"/>
            </a:rPr>
            <a:t>10.1</a:t>
          </a:r>
          <a:r>
            <a:rPr kumimoji="1" lang="ja-JP" altLang="en-US" sz="800">
              <a:latin typeface="ＭＳ Ｐゴシック" panose="020B0600070205080204" pitchFamily="50" charset="-128"/>
              <a:ea typeface="ＭＳ Ｐゴシック" panose="020B0600070205080204" pitchFamily="50" charset="-128"/>
            </a:rPr>
            <a:t>％）となっており、令和</a:t>
          </a:r>
          <a:r>
            <a:rPr kumimoji="1" lang="en-US" altLang="ja-JP" sz="800">
              <a:latin typeface="ＭＳ Ｐゴシック" panose="020B0600070205080204" pitchFamily="50" charset="-128"/>
              <a:ea typeface="ＭＳ Ｐゴシック" panose="020B0600070205080204" pitchFamily="50" charset="-128"/>
            </a:rPr>
            <a:t>4</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8</a:t>
          </a:r>
          <a:r>
            <a:rPr kumimoji="1" lang="ja-JP" altLang="en-US" sz="800">
              <a:latin typeface="ＭＳ Ｐゴシック" panose="020B0600070205080204" pitchFamily="50" charset="-128"/>
              <a:ea typeface="ＭＳ Ｐゴシック" panose="020B0600070205080204" pitchFamily="50" charset="-128"/>
            </a:rPr>
            <a:t>月、令和</a:t>
          </a:r>
          <a:r>
            <a:rPr kumimoji="1" lang="en-US" altLang="ja-JP" sz="800">
              <a:latin typeface="ＭＳ Ｐゴシック" panose="020B0600070205080204" pitchFamily="50" charset="-128"/>
              <a:ea typeface="ＭＳ Ｐゴシック" panose="020B0600070205080204" pitchFamily="50" charset="-128"/>
            </a:rPr>
            <a:t>5</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7</a:t>
          </a:r>
          <a:r>
            <a:rPr kumimoji="1" lang="ja-JP" altLang="en-US" sz="800">
              <a:latin typeface="ＭＳ Ｐゴシック" panose="020B0600070205080204" pitchFamily="50" charset="-128"/>
              <a:ea typeface="ＭＳ Ｐゴシック" panose="020B0600070205080204" pitchFamily="50" charset="-128"/>
            </a:rPr>
            <a:t>月大雨災害が要因となり、類似団体と比較して </a:t>
          </a:r>
          <a:r>
            <a:rPr kumimoji="1" lang="en-US" altLang="ja-JP" sz="800">
              <a:latin typeface="ＭＳ Ｐゴシック" panose="020B0600070205080204" pitchFamily="50" charset="-128"/>
              <a:ea typeface="ＭＳ Ｐゴシック" panose="020B0600070205080204" pitchFamily="50" charset="-128"/>
            </a:rPr>
            <a:t>118,341</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968.0</a:t>
          </a:r>
          <a:r>
            <a:rPr kumimoji="1" lang="ja-JP" altLang="en-US" sz="800">
              <a:latin typeface="ＭＳ Ｐゴシック" panose="020B0600070205080204" pitchFamily="50" charset="-128"/>
              <a:ea typeface="ＭＳ Ｐゴシック" panose="020B0600070205080204" pitchFamily="50" charset="-128"/>
            </a:rPr>
            <a:t>％）高い状況となっている。</a:t>
          </a:r>
        </a:p>
        <a:p>
          <a:r>
            <a:rPr kumimoji="1" lang="ja-JP" altLang="en-US" sz="800">
              <a:latin typeface="ＭＳ Ｐゴシック" panose="020B0600070205080204" pitchFamily="50" charset="-128"/>
              <a:ea typeface="ＭＳ Ｐゴシック" panose="020B0600070205080204" pitchFamily="50" charset="-128"/>
            </a:rPr>
            <a:t>・公債費の住民一人当たりコストは</a:t>
          </a:r>
          <a:r>
            <a:rPr kumimoji="1" lang="en-US" altLang="ja-JP" sz="800">
              <a:latin typeface="ＭＳ Ｐゴシック" panose="020B0600070205080204" pitchFamily="50" charset="-128"/>
              <a:ea typeface="ＭＳ Ｐゴシック" panose="020B0600070205080204" pitchFamily="50" charset="-128"/>
            </a:rPr>
            <a:t>128,615</a:t>
          </a:r>
          <a:r>
            <a:rPr kumimoji="1" lang="ja-JP" altLang="en-US" sz="800">
              <a:latin typeface="ＭＳ Ｐゴシック" panose="020B0600070205080204" pitchFamily="50" charset="-128"/>
              <a:ea typeface="ＭＳ Ｐゴシック" panose="020B0600070205080204" pitchFamily="50" charset="-128"/>
            </a:rPr>
            <a:t>円（構成比 </a:t>
          </a:r>
          <a:r>
            <a:rPr kumimoji="1" lang="en-US" altLang="ja-JP" sz="800">
              <a:latin typeface="ＭＳ Ｐゴシック" panose="020B0600070205080204" pitchFamily="50" charset="-128"/>
              <a:ea typeface="ＭＳ Ｐゴシック" panose="020B0600070205080204" pitchFamily="50" charset="-128"/>
            </a:rPr>
            <a:t>10.0</a:t>
          </a:r>
          <a:r>
            <a:rPr kumimoji="1" lang="ja-JP" altLang="en-US" sz="800">
              <a:latin typeface="ＭＳ Ｐゴシック" panose="020B0600070205080204" pitchFamily="50" charset="-128"/>
              <a:ea typeface="ＭＳ Ｐゴシック" panose="020B0600070205080204" pitchFamily="50" charset="-128"/>
            </a:rPr>
            <a:t>％）となっており、類似団体との比較で</a:t>
          </a:r>
          <a:r>
            <a:rPr kumimoji="1" lang="en-US" altLang="ja-JP" sz="800">
              <a:latin typeface="ＭＳ Ｐゴシック" panose="020B0600070205080204" pitchFamily="50" charset="-128"/>
              <a:ea typeface="ＭＳ Ｐゴシック" panose="020B0600070205080204" pitchFamily="50" charset="-128"/>
            </a:rPr>
            <a:t>2,202</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1.7%</a:t>
          </a:r>
          <a:r>
            <a:rPr kumimoji="1" lang="ja-JP" altLang="en-US" sz="800">
              <a:latin typeface="ＭＳ Ｐゴシック" panose="020B0600070205080204" pitchFamily="50" charset="-128"/>
              <a:ea typeface="ＭＳ Ｐゴシック" panose="020B0600070205080204" pitchFamily="50" charset="-128"/>
            </a:rPr>
            <a:t>）高い状況となっており、今後も公債費対策を優先課題と位置付け、地理的にインフラ投資が嵩む深浦町固有のハンディキャップを反映した将来コストの試算を的確に行った上で、起債を伴う新たな建設事業の実施検討を十分に行い、公債費負担の軽減・抑制を図っ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2758</xdr:rowOff>
    </xdr:from>
    <xdr:to>
      <xdr:col>24</xdr:col>
      <xdr:colOff>63500</xdr:colOff>
      <xdr:row>35</xdr:row>
      <xdr:rowOff>71882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003508"/>
          <a:ext cx="838200" cy="6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163121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163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71882</xdr:rowOff>
    </xdr:from>
    <xdr:to>
      <xdr:col>19</xdr:col>
      <xdr:colOff>177800</xdr:colOff>
      <xdr:row>35</xdr:row>
      <xdr:rowOff>149824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72632"/>
          <a:ext cx="889000" cy="77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141567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631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149824</xdr:rowOff>
    </xdr:from>
    <xdr:to>
      <xdr:col>15</xdr:col>
      <xdr:colOff>50800</xdr:colOff>
      <xdr:row>36</xdr:row>
      <xdr:rowOff>49893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50574"/>
          <a:ext cx="889000" cy="71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2993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34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49893</xdr:rowOff>
    </xdr:from>
    <xdr:to>
      <xdr:col>10</xdr:col>
      <xdr:colOff>114300</xdr:colOff>
      <xdr:row>36</xdr:row>
      <xdr:rowOff>148082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222093"/>
          <a:ext cx="889000" cy="98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29227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37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37391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381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123408</xdr:rowOff>
    </xdr:from>
    <xdr:to>
      <xdr:col>24</xdr:col>
      <xdr:colOff>114300</xdr:colOff>
      <xdr:row>35</xdr:row>
      <xdr:rowOff>53558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952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146285</xdr:rowOff>
    </xdr:from>
    <xdr:ext cx="534377"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804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21082</xdr:rowOff>
    </xdr:from>
    <xdr:to>
      <xdr:col>20</xdr:col>
      <xdr:colOff>38100</xdr:colOff>
      <xdr:row>35</xdr:row>
      <xdr:rowOff>122682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2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139209</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30111" y="579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99024</xdr:rowOff>
    </xdr:from>
    <xdr:to>
      <xdr:col>15</xdr:col>
      <xdr:colOff>101600</xdr:colOff>
      <xdr:row>36</xdr:row>
      <xdr:rowOff>29174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09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45701</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41111" y="587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170543</xdr:rowOff>
    </xdr:from>
    <xdr:to>
      <xdr:col>10</xdr:col>
      <xdr:colOff>165100</xdr:colOff>
      <xdr:row>36</xdr:row>
      <xdr:rowOff>100693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171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117220</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52111" y="5946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97282</xdr:rowOff>
    </xdr:from>
    <xdr:to>
      <xdr:col>6</xdr:col>
      <xdr:colOff>38100</xdr:colOff>
      <xdr:row>37</xdr:row>
      <xdr:rowOff>27432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6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43959</xdr:rowOff>
    </xdr:from>
    <xdr:ext cx="534377"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63111" y="604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57389</xdr:rowOff>
    </xdr:from>
    <xdr:to>
      <xdr:col>24</xdr:col>
      <xdr:colOff>63500</xdr:colOff>
      <xdr:row>57</xdr:row>
      <xdr:rowOff>86051</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30039"/>
          <a:ext cx="838200" cy="2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20803</xdr:rowOff>
    </xdr:from>
    <xdr:to>
      <xdr:col>19</xdr:col>
      <xdr:colOff>177800</xdr:colOff>
      <xdr:row>57</xdr:row>
      <xdr:rowOff>86051</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93453"/>
          <a:ext cx="889000" cy="65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20803</xdr:rowOff>
    </xdr:from>
    <xdr:to>
      <xdr:col>15</xdr:col>
      <xdr:colOff>50800</xdr:colOff>
      <xdr:row>57</xdr:row>
      <xdr:rowOff>50258</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9793453"/>
          <a:ext cx="889000" cy="2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86678</xdr:rowOff>
    </xdr:from>
    <xdr:to>
      <xdr:col>10</xdr:col>
      <xdr:colOff>114300</xdr:colOff>
      <xdr:row>57</xdr:row>
      <xdr:rowOff>50258</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87878"/>
          <a:ext cx="889000" cy="135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6589</xdr:rowOff>
    </xdr:from>
    <xdr:to>
      <xdr:col>24</xdr:col>
      <xdr:colOff>114300</xdr:colOff>
      <xdr:row>57</xdr:row>
      <xdr:rowOff>108189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7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156466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757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35251</xdr:rowOff>
    </xdr:from>
    <xdr:to>
      <xdr:col>20</xdr:col>
      <xdr:colOff>38100</xdr:colOff>
      <xdr:row>57</xdr:row>
      <xdr:rowOff>136851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07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127978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900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141453</xdr:rowOff>
    </xdr:from>
    <xdr:to>
      <xdr:col>15</xdr:col>
      <xdr:colOff>101600</xdr:colOff>
      <xdr:row>57</xdr:row>
      <xdr:rowOff>71603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4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62730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35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170908</xdr:rowOff>
    </xdr:from>
    <xdr:to>
      <xdr:col>10</xdr:col>
      <xdr:colOff>165100</xdr:colOff>
      <xdr:row>57</xdr:row>
      <xdr:rowOff>101058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772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92185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864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35878</xdr:rowOff>
    </xdr:from>
    <xdr:to>
      <xdr:col>6</xdr:col>
      <xdr:colOff>38100</xdr:colOff>
      <xdr:row>56</xdr:row>
      <xdr:rowOff>137478</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3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128605</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29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86833</xdr:rowOff>
    </xdr:from>
    <xdr:to>
      <xdr:col>24</xdr:col>
      <xdr:colOff>63500</xdr:colOff>
      <xdr:row>75</xdr:row>
      <xdr:rowOff>123157</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45583"/>
          <a:ext cx="838200" cy="3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123157</xdr:rowOff>
    </xdr:from>
    <xdr:to>
      <xdr:col>19</xdr:col>
      <xdr:colOff>177800</xdr:colOff>
      <xdr:row>76</xdr:row>
      <xdr:rowOff>84661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81907"/>
          <a:ext cx="889000" cy="13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22885</xdr:rowOff>
    </xdr:from>
    <xdr:to>
      <xdr:col>15</xdr:col>
      <xdr:colOff>50800</xdr:colOff>
      <xdr:row>76</xdr:row>
      <xdr:rowOff>84661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53085"/>
          <a:ext cx="889000" cy="6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22885</xdr:rowOff>
    </xdr:from>
    <xdr:to>
      <xdr:col>10</xdr:col>
      <xdr:colOff>114300</xdr:colOff>
      <xdr:row>77</xdr:row>
      <xdr:rowOff>67790</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53085"/>
          <a:ext cx="889000" cy="216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36033</xdr:rowOff>
    </xdr:from>
    <xdr:to>
      <xdr:col>24</xdr:col>
      <xdr:colOff>114300</xdr:colOff>
      <xdr:row>75</xdr:row>
      <xdr:rowOff>137633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89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14460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3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72357</xdr:rowOff>
    </xdr:from>
    <xdr:to>
      <xdr:col>20</xdr:col>
      <xdr:colOff>38100</xdr:colOff>
      <xdr:row>76</xdr:row>
      <xdr:rowOff>2507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31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165084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2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33861</xdr:rowOff>
    </xdr:from>
    <xdr:to>
      <xdr:col>15</xdr:col>
      <xdr:colOff>101600</xdr:colOff>
      <xdr:row>76</xdr:row>
      <xdr:rowOff>135461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6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126588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56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143535</xdr:rowOff>
    </xdr:from>
    <xdr:to>
      <xdr:col>10</xdr:col>
      <xdr:colOff>165100</xdr:colOff>
      <xdr:row>76</xdr:row>
      <xdr:rowOff>73685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0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64812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95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16990</xdr:rowOff>
    </xdr:from>
    <xdr:to>
      <xdr:col>6</xdr:col>
      <xdr:colOff>38100</xdr:colOff>
      <xdr:row>77</xdr:row>
      <xdr:rowOff>118590</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109717</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311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128944</xdr:rowOff>
    </xdr:from>
    <xdr:to>
      <xdr:col>24</xdr:col>
      <xdr:colOff>63500</xdr:colOff>
      <xdr:row>96</xdr:row>
      <xdr:rowOff>41745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3797300" y="16245244"/>
          <a:ext cx="838200" cy="255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166733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454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41745</xdr:rowOff>
    </xdr:from>
    <xdr:to>
      <xdr:col>19</xdr:col>
      <xdr:colOff>177800</xdr:colOff>
      <xdr:row>96</xdr:row>
      <xdr:rowOff>169300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500945"/>
          <a:ext cx="889000" cy="12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152396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611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169300</xdr:rowOff>
    </xdr:from>
    <xdr:to>
      <xdr:col>15</xdr:col>
      <xdr:colOff>50800</xdr:colOff>
      <xdr:row>97</xdr:row>
      <xdr:rowOff>10399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019300" y="16628500"/>
          <a:ext cx="889000" cy="1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10399</xdr:rowOff>
    </xdr:from>
    <xdr:to>
      <xdr:col>10</xdr:col>
      <xdr:colOff>114300</xdr:colOff>
      <xdr:row>97</xdr:row>
      <xdr:rowOff>46965</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6641049"/>
          <a:ext cx="889000" cy="36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78144</xdr:rowOff>
    </xdr:from>
    <xdr:to>
      <xdr:col>24</xdr:col>
      <xdr:colOff>114300</xdr:colOff>
      <xdr:row>95</xdr:row>
      <xdr:rowOff>8294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19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101021</xdr:rowOff>
    </xdr:from>
    <xdr:ext cx="599010"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045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162395</xdr:rowOff>
    </xdr:from>
    <xdr:to>
      <xdr:col>20</xdr:col>
      <xdr:colOff>38100</xdr:colOff>
      <xdr:row>96</xdr:row>
      <xdr:rowOff>92545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45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109072</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497795" y="16225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118500</xdr:rowOff>
    </xdr:from>
    <xdr:to>
      <xdr:col>15</xdr:col>
      <xdr:colOff>101600</xdr:colOff>
      <xdr:row>97</xdr:row>
      <xdr:rowOff>48650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5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39777</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08795" y="16670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131049</xdr:rowOff>
    </xdr:from>
    <xdr:to>
      <xdr:col>10</xdr:col>
      <xdr:colOff>165100</xdr:colOff>
      <xdr:row>97</xdr:row>
      <xdr:rowOff>61199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590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52326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682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167615</xdr:rowOff>
    </xdr:from>
    <xdr:to>
      <xdr:col>6</xdr:col>
      <xdr:colOff>38100</xdr:colOff>
      <xdr:row>97</xdr:row>
      <xdr:rowOff>97765</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2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88892</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1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108153</xdr:rowOff>
    </xdr:from>
    <xdr:to>
      <xdr:col>55</xdr:col>
      <xdr:colOff>0</xdr:colOff>
      <xdr:row>37</xdr:row>
      <xdr:rowOff>129184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9639300" y="6451803"/>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63576</xdr:rowOff>
    </xdr:from>
    <xdr:to>
      <xdr:col>50</xdr:col>
      <xdr:colOff>114300</xdr:colOff>
      <xdr:row>37</xdr:row>
      <xdr:rowOff>129184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235776"/>
          <a:ext cx="889000" cy="237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63576</xdr:rowOff>
    </xdr:from>
    <xdr:to>
      <xdr:col>45</xdr:col>
      <xdr:colOff>177800</xdr:colOff>
      <xdr:row>37</xdr:row>
      <xdr:rowOff>65634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235776"/>
          <a:ext cx="889000" cy="17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65634</xdr:rowOff>
    </xdr:from>
    <xdr:to>
      <xdr:col>41</xdr:col>
      <xdr:colOff>50800</xdr:colOff>
      <xdr:row>37</xdr:row>
      <xdr:rowOff>73863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09284"/>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57353</xdr:rowOff>
    </xdr:from>
    <xdr:to>
      <xdr:col>55</xdr:col>
      <xdr:colOff>50800</xdr:colOff>
      <xdr:row>37</xdr:row>
      <xdr:rowOff>158953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40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80230</xdr:rowOff>
    </xdr:from>
    <xdr:ext cx="378565"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524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78384</xdr:rowOff>
    </xdr:from>
    <xdr:to>
      <xdr:col>50</xdr:col>
      <xdr:colOff>165100</xdr:colOff>
      <xdr:row>38</xdr:row>
      <xdr:rowOff>8534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42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25061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50017" y="61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12776</xdr:rowOff>
    </xdr:from>
    <xdr:to>
      <xdr:col>46</xdr:col>
      <xdr:colOff>38100</xdr:colOff>
      <xdr:row>36</xdr:row>
      <xdr:rowOff>114376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1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130903</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5960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14834</xdr:rowOff>
    </xdr:from>
    <xdr:to>
      <xdr:col>41</xdr:col>
      <xdr:colOff>101600</xdr:colOff>
      <xdr:row>37</xdr:row>
      <xdr:rowOff>116434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58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132961</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133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23063</xdr:rowOff>
    </xdr:from>
    <xdr:to>
      <xdr:col>36</xdr:col>
      <xdr:colOff>165100</xdr:colOff>
      <xdr:row>37</xdr:row>
      <xdr:rowOff>124663</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6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141190</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141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17982</xdr:rowOff>
    </xdr:from>
    <xdr:to>
      <xdr:col>55</xdr:col>
      <xdr:colOff>0</xdr:colOff>
      <xdr:row>57</xdr:row>
      <xdr:rowOff>136716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790632"/>
          <a:ext cx="838200" cy="118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94354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24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36578</xdr:rowOff>
    </xdr:from>
    <xdr:to>
      <xdr:col>50</xdr:col>
      <xdr:colOff>114300</xdr:colOff>
      <xdr:row>57</xdr:row>
      <xdr:rowOff>136716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809228"/>
          <a:ext cx="889000" cy="100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31900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46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36578</xdr:rowOff>
    </xdr:from>
    <xdr:to>
      <xdr:col>45</xdr:col>
      <xdr:colOff>177800</xdr:colOff>
      <xdr:row>57</xdr:row>
      <xdr:rowOff>90330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809228"/>
          <a:ext cx="889000" cy="53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10126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439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82596</xdr:rowOff>
    </xdr:from>
    <xdr:to>
      <xdr:col>41</xdr:col>
      <xdr:colOff>50800</xdr:colOff>
      <xdr:row>57</xdr:row>
      <xdr:rowOff>90330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855246"/>
          <a:ext cx="889000" cy="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46238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475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71707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50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138632</xdr:rowOff>
    </xdr:from>
    <xdr:to>
      <xdr:col>55</xdr:col>
      <xdr:colOff>50800</xdr:colOff>
      <xdr:row>57</xdr:row>
      <xdr:rowOff>68782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39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117059</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1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85916</xdr:rowOff>
    </xdr:from>
    <xdr:to>
      <xdr:col>50</xdr:col>
      <xdr:colOff>165100</xdr:colOff>
      <xdr:row>58</xdr:row>
      <xdr:rowOff>16066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85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7193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951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157228</xdr:rowOff>
    </xdr:from>
    <xdr:to>
      <xdr:col>46</xdr:col>
      <xdr:colOff>38100</xdr:colOff>
      <xdr:row>57</xdr:row>
      <xdr:rowOff>87378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7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78505</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851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39530</xdr:rowOff>
    </xdr:from>
    <xdr:to>
      <xdr:col>41</xdr:col>
      <xdr:colOff>101600</xdr:colOff>
      <xdr:row>57</xdr:row>
      <xdr:rowOff>141130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132257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904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31796</xdr:rowOff>
    </xdr:from>
    <xdr:to>
      <xdr:col>36</xdr:col>
      <xdr:colOff>165100</xdr:colOff>
      <xdr:row>57</xdr:row>
      <xdr:rowOff>133396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4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124523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9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82193</xdr:rowOff>
    </xdr:from>
    <xdr:to>
      <xdr:col>55</xdr:col>
      <xdr:colOff>0</xdr:colOff>
      <xdr:row>77</xdr:row>
      <xdr:rowOff>93783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283843"/>
          <a:ext cx="838200" cy="1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82193</xdr:rowOff>
    </xdr:from>
    <xdr:to>
      <xdr:col>50</xdr:col>
      <xdr:colOff>114300</xdr:colOff>
      <xdr:row>77</xdr:row>
      <xdr:rowOff>105228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283843"/>
          <a:ext cx="889000" cy="2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153075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35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105228</xdr:rowOff>
    </xdr:from>
    <xdr:to>
      <xdr:col>45</xdr:col>
      <xdr:colOff>177800</xdr:colOff>
      <xdr:row>77</xdr:row>
      <xdr:rowOff>107738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06878"/>
          <a:ext cx="889000" cy="2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107738</xdr:rowOff>
    </xdr:from>
    <xdr:to>
      <xdr:col>41</xdr:col>
      <xdr:colOff>50800</xdr:colOff>
      <xdr:row>77</xdr:row>
      <xdr:rowOff>117301</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309388"/>
          <a:ext cx="889000" cy="9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158292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359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42983</xdr:rowOff>
    </xdr:from>
    <xdr:to>
      <xdr:col>55</xdr:col>
      <xdr:colOff>50800</xdr:colOff>
      <xdr:row>77</xdr:row>
      <xdr:rowOff>144583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24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21410</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2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31393</xdr:rowOff>
    </xdr:from>
    <xdr:to>
      <xdr:col>50</xdr:col>
      <xdr:colOff>165100</xdr:colOff>
      <xdr:row>77</xdr:row>
      <xdr:rowOff>132993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233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149520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008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54428</xdr:rowOff>
    </xdr:from>
    <xdr:to>
      <xdr:col>46</xdr:col>
      <xdr:colOff>38100</xdr:colOff>
      <xdr:row>77</xdr:row>
      <xdr:rowOff>156028</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5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147155</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348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56938</xdr:rowOff>
    </xdr:from>
    <xdr:to>
      <xdr:col>41</xdr:col>
      <xdr:colOff>101600</xdr:colOff>
      <xdr:row>77</xdr:row>
      <xdr:rowOff>158538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5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3615</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03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66501</xdr:rowOff>
    </xdr:from>
    <xdr:to>
      <xdr:col>36</xdr:col>
      <xdr:colOff>165100</xdr:colOff>
      <xdr:row>77</xdr:row>
      <xdr:rowOff>168101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26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159228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36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157234</xdr:rowOff>
    </xdr:from>
    <xdr:to>
      <xdr:col>55</xdr:col>
      <xdr:colOff>0</xdr:colOff>
      <xdr:row>97</xdr:row>
      <xdr:rowOff>56567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444984"/>
          <a:ext cx="838200" cy="24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27873</xdr:rowOff>
    </xdr:from>
    <xdr:to>
      <xdr:col>50</xdr:col>
      <xdr:colOff>114300</xdr:colOff>
      <xdr:row>97</xdr:row>
      <xdr:rowOff>56567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58523"/>
          <a:ext cx="889000" cy="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33473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14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160717</xdr:rowOff>
    </xdr:from>
    <xdr:to>
      <xdr:col>45</xdr:col>
      <xdr:colOff>177800</xdr:colOff>
      <xdr:row>97</xdr:row>
      <xdr:rowOff>27873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19917"/>
          <a:ext cx="889000" cy="3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53984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170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99005</xdr:rowOff>
    </xdr:from>
    <xdr:to>
      <xdr:col>41</xdr:col>
      <xdr:colOff>50800</xdr:colOff>
      <xdr:row>96</xdr:row>
      <xdr:rowOff>160717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58205"/>
          <a:ext cx="889000" cy="61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69794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1860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106434</xdr:rowOff>
    </xdr:from>
    <xdr:to>
      <xdr:col>55</xdr:col>
      <xdr:colOff>50800</xdr:colOff>
      <xdr:row>96</xdr:row>
      <xdr:rowOff>36584</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9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84861</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72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5767</xdr:rowOff>
    </xdr:from>
    <xdr:to>
      <xdr:col>50</xdr:col>
      <xdr:colOff>165100</xdr:colOff>
      <xdr:row>97</xdr:row>
      <xdr:rowOff>107367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36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98494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29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148523</xdr:rowOff>
    </xdr:from>
    <xdr:to>
      <xdr:col>46</xdr:col>
      <xdr:colOff>38100</xdr:colOff>
      <xdr:row>97</xdr:row>
      <xdr:rowOff>78673</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0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69800</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00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109917</xdr:rowOff>
    </xdr:from>
    <xdr:to>
      <xdr:col>41</xdr:col>
      <xdr:colOff>101600</xdr:colOff>
      <xdr:row>97</xdr:row>
      <xdr:rowOff>40067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6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31194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661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48205</xdr:rowOff>
    </xdr:from>
    <xdr:to>
      <xdr:col>36</xdr:col>
      <xdr:colOff>165100</xdr:colOff>
      <xdr:row>96</xdr:row>
      <xdr:rowOff>149805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0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140932</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600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140393</xdr:rowOff>
    </xdr:from>
    <xdr:to>
      <xdr:col>85</xdr:col>
      <xdr:colOff>127000</xdr:colOff>
      <xdr:row>35</xdr:row>
      <xdr:rowOff>160244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141143"/>
          <a:ext cx="838200" cy="19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86499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58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160244</xdr:rowOff>
    </xdr:from>
    <xdr:to>
      <xdr:col>81</xdr:col>
      <xdr:colOff>50800</xdr:colOff>
      <xdr:row>36</xdr:row>
      <xdr:rowOff>60711</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160994"/>
          <a:ext cx="889000" cy="71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68478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412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60711</xdr:rowOff>
    </xdr:from>
    <xdr:to>
      <xdr:col>76</xdr:col>
      <xdr:colOff>114300</xdr:colOff>
      <xdr:row>36</xdr:row>
      <xdr:rowOff>89278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32911"/>
          <a:ext cx="889000" cy="2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80334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2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57031</xdr:rowOff>
    </xdr:from>
    <xdr:to>
      <xdr:col>71</xdr:col>
      <xdr:colOff>177800</xdr:colOff>
      <xdr:row>36</xdr:row>
      <xdr:rowOff>89278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5886331"/>
          <a:ext cx="889000" cy="375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60995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0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31269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74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89593</xdr:rowOff>
    </xdr:from>
    <xdr:to>
      <xdr:col>85</xdr:col>
      <xdr:colOff>177800</xdr:colOff>
      <xdr:row>36</xdr:row>
      <xdr:rowOff>19743</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09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112470</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94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109444</xdr:rowOff>
    </xdr:from>
    <xdr:to>
      <xdr:col>81</xdr:col>
      <xdr:colOff>101600</xdr:colOff>
      <xdr:row>36</xdr:row>
      <xdr:rowOff>39594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10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56121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885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9911</xdr:rowOff>
    </xdr:from>
    <xdr:to>
      <xdr:col>76</xdr:col>
      <xdr:colOff>165100</xdr:colOff>
      <xdr:row>36</xdr:row>
      <xdr:rowOff>111511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8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128038</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5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38478</xdr:rowOff>
    </xdr:from>
    <xdr:to>
      <xdr:col>72</xdr:col>
      <xdr:colOff>38100</xdr:colOff>
      <xdr:row>36</xdr:row>
      <xdr:rowOff>140078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156605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8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6231</xdr:rowOff>
    </xdr:from>
    <xdr:to>
      <xdr:col>67</xdr:col>
      <xdr:colOff>101600</xdr:colOff>
      <xdr:row>34</xdr:row>
      <xdr:rowOff>107831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583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32</xdr:row>
      <xdr:rowOff>124358</xdr:rowOff>
    </xdr:from>
    <xdr:ext cx="59901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14795" y="561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135032</xdr:rowOff>
    </xdr:from>
    <xdr:to>
      <xdr:col>85</xdr:col>
      <xdr:colOff>127000</xdr:colOff>
      <xdr:row>56</xdr:row>
      <xdr:rowOff>171315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36232"/>
          <a:ext cx="838200" cy="3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135832</xdr:rowOff>
    </xdr:from>
    <xdr:to>
      <xdr:col>81</xdr:col>
      <xdr:colOff>50800</xdr:colOff>
      <xdr:row>56</xdr:row>
      <xdr:rowOff>171315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737032"/>
          <a:ext cx="889000" cy="3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31764</xdr:rowOff>
    </xdr:from>
    <xdr:to>
      <xdr:col>76</xdr:col>
      <xdr:colOff>114300</xdr:colOff>
      <xdr:row>56</xdr:row>
      <xdr:rowOff>135832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32964"/>
          <a:ext cx="8890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31764</xdr:rowOff>
    </xdr:from>
    <xdr:to>
      <xdr:col>71</xdr:col>
      <xdr:colOff>177800</xdr:colOff>
      <xdr:row>57</xdr:row>
      <xdr:rowOff>10537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32964"/>
          <a:ext cx="889000" cy="15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84232</xdr:rowOff>
    </xdr:from>
    <xdr:to>
      <xdr:col>85</xdr:col>
      <xdr:colOff>177800</xdr:colOff>
      <xdr:row>57</xdr:row>
      <xdr:rowOff>14382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85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170609</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0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120515</xdr:rowOff>
    </xdr:from>
    <xdr:to>
      <xdr:col>81</xdr:col>
      <xdr:colOff>101600</xdr:colOff>
      <xdr:row>57</xdr:row>
      <xdr:rowOff>50665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2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41792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85032</xdr:rowOff>
    </xdr:from>
    <xdr:to>
      <xdr:col>76</xdr:col>
      <xdr:colOff>165100</xdr:colOff>
      <xdr:row>57</xdr:row>
      <xdr:rowOff>15182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8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6309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77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152414</xdr:rowOff>
    </xdr:from>
    <xdr:to>
      <xdr:col>72</xdr:col>
      <xdr:colOff>38100</xdr:colOff>
      <xdr:row>56</xdr:row>
      <xdr:rowOff>82564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8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73691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67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131187</xdr:rowOff>
    </xdr:from>
    <xdr:to>
      <xdr:col>67</xdr:col>
      <xdr:colOff>101600</xdr:colOff>
      <xdr:row>57</xdr:row>
      <xdr:rowOff>61337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3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52464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25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49175</xdr:rowOff>
    </xdr:from>
    <xdr:to>
      <xdr:col>85</xdr:col>
      <xdr:colOff>127000</xdr:colOff>
      <xdr:row>71</xdr:row>
      <xdr:rowOff>58797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2222125"/>
          <a:ext cx="838200" cy="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64878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43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58797</xdr:rowOff>
    </xdr:from>
    <xdr:to>
      <xdr:col>81</xdr:col>
      <xdr:colOff>50800</xdr:colOff>
      <xdr:row>75</xdr:row>
      <xdr:rowOff>155778</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2231747"/>
          <a:ext cx="889000" cy="78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134786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507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155778</xdr:rowOff>
    </xdr:from>
    <xdr:to>
      <xdr:col>76</xdr:col>
      <xdr:colOff>114300</xdr:colOff>
      <xdr:row>79</xdr:row>
      <xdr:rowOff>97213</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014528"/>
          <a:ext cx="889000" cy="62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153095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52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96331</xdr:rowOff>
    </xdr:from>
    <xdr:to>
      <xdr:col>71</xdr:col>
      <xdr:colOff>177800</xdr:colOff>
      <xdr:row>79</xdr:row>
      <xdr:rowOff>97213</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640881"/>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169825</xdr:rowOff>
    </xdr:from>
    <xdr:to>
      <xdr:col>85</xdr:col>
      <xdr:colOff>177800</xdr:colOff>
      <xdr:row>71</xdr:row>
      <xdr:rowOff>99975</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2171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122852</xdr:rowOff>
    </xdr:from>
    <xdr:ext cx="599010"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2124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7997</xdr:rowOff>
    </xdr:from>
    <xdr:to>
      <xdr:col>81</xdr:col>
      <xdr:colOff>101600</xdr:colOff>
      <xdr:row>71</xdr:row>
      <xdr:rowOff>109597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2180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69</xdr:row>
      <xdr:rowOff>126124</xdr:rowOff>
    </xdr:from>
    <xdr:ext cx="59901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181795" y="11956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104978</xdr:rowOff>
    </xdr:from>
    <xdr:to>
      <xdr:col>76</xdr:col>
      <xdr:colOff>165100</xdr:colOff>
      <xdr:row>76</xdr:row>
      <xdr:rowOff>35128</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296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51655</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2738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46413</xdr:rowOff>
    </xdr:from>
    <xdr:to>
      <xdr:col>72</xdr:col>
      <xdr:colOff>38100</xdr:colOff>
      <xdr:row>79</xdr:row>
      <xdr:rowOff>148013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139140</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4017" y="13683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45531</xdr:rowOff>
    </xdr:from>
    <xdr:to>
      <xdr:col>67</xdr:col>
      <xdr:colOff>101600</xdr:colOff>
      <xdr:row>79</xdr:row>
      <xdr:rowOff>147131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59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138258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625017" y="13682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66022</xdr:rowOff>
    </xdr:from>
    <xdr:to>
      <xdr:col>85</xdr:col>
      <xdr:colOff>127000</xdr:colOff>
      <xdr:row>95</xdr:row>
      <xdr:rowOff>115577</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353772"/>
          <a:ext cx="838200" cy="4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87903</xdr:rowOff>
    </xdr:from>
    <xdr:to>
      <xdr:col>81</xdr:col>
      <xdr:colOff>50800</xdr:colOff>
      <xdr:row>95</xdr:row>
      <xdr:rowOff>115577</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375653"/>
          <a:ext cx="889000" cy="2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159002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10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87903</xdr:rowOff>
    </xdr:from>
    <xdr:to>
      <xdr:col>76</xdr:col>
      <xdr:colOff>114300</xdr:colOff>
      <xdr:row>95</xdr:row>
      <xdr:rowOff>109415</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75653"/>
          <a:ext cx="889000" cy="2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100861</xdr:rowOff>
    </xdr:from>
    <xdr:to>
      <xdr:col>71</xdr:col>
      <xdr:colOff>177800</xdr:colOff>
      <xdr:row>95</xdr:row>
      <xdr:rowOff>109415</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388611"/>
          <a:ext cx="889000" cy="8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151996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439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16294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475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15222</xdr:rowOff>
    </xdr:from>
    <xdr:to>
      <xdr:col>85</xdr:col>
      <xdr:colOff>177800</xdr:colOff>
      <xdr:row>95</xdr:row>
      <xdr:rowOff>116822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30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38099</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154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64777</xdr:rowOff>
    </xdr:from>
    <xdr:to>
      <xdr:col>81</xdr:col>
      <xdr:colOff>101600</xdr:colOff>
      <xdr:row>95</xdr:row>
      <xdr:rowOff>166377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352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157504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45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37103</xdr:rowOff>
    </xdr:from>
    <xdr:to>
      <xdr:col>76</xdr:col>
      <xdr:colOff>165100</xdr:colOff>
      <xdr:row>95</xdr:row>
      <xdr:rowOff>138703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2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129830</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17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58615</xdr:rowOff>
    </xdr:from>
    <xdr:to>
      <xdr:col>72</xdr:col>
      <xdr:colOff>38100</xdr:colOff>
      <xdr:row>95</xdr:row>
      <xdr:rowOff>160215</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46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5292</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1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50061</xdr:rowOff>
    </xdr:from>
    <xdr:to>
      <xdr:col>67</xdr:col>
      <xdr:colOff>101600</xdr:colOff>
      <xdr:row>95</xdr:row>
      <xdr:rowOff>151661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3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93</xdr:row>
      <xdr:rowOff>168188</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113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年度の歳出総額は </a:t>
          </a:r>
          <a:r>
            <a:rPr kumimoji="1" lang="en-US" altLang="ja-JP" sz="1050">
              <a:latin typeface="ＭＳ Ｐゴシック" panose="020B0600070205080204" pitchFamily="50" charset="-128"/>
              <a:ea typeface="ＭＳ Ｐゴシック" panose="020B0600070205080204" pitchFamily="50" charset="-128"/>
            </a:rPr>
            <a:t>8,777,955</a:t>
          </a:r>
          <a:r>
            <a:rPr kumimoji="1" lang="ja-JP" altLang="en-US" sz="1050">
              <a:latin typeface="ＭＳ Ｐゴシック" panose="020B0600070205080204" pitchFamily="50" charset="-128"/>
              <a:ea typeface="ＭＳ Ｐゴシック" panose="020B0600070205080204" pitchFamily="50" charset="-128"/>
            </a:rPr>
            <a:t>千円となっており、住民一人当たりのコストは </a:t>
          </a:r>
          <a:r>
            <a:rPr kumimoji="1" lang="en-US" altLang="ja-JP" sz="1050">
              <a:latin typeface="ＭＳ Ｐゴシック" panose="020B0600070205080204" pitchFamily="50" charset="-128"/>
              <a:ea typeface="ＭＳ Ｐゴシック" panose="020B0600070205080204" pitchFamily="50" charset="-128"/>
            </a:rPr>
            <a:t>1,290,307</a:t>
          </a:r>
          <a:r>
            <a:rPr kumimoji="1" lang="ja-JP" altLang="en-US" sz="1050">
              <a:latin typeface="ＭＳ Ｐゴシック" panose="020B0600070205080204" pitchFamily="50" charset="-128"/>
              <a:ea typeface="ＭＳ Ｐゴシック" panose="020B0600070205080204" pitchFamily="50" charset="-128"/>
            </a:rPr>
            <a:t>円となっている。</a:t>
          </a:r>
        </a:p>
        <a:p>
          <a:r>
            <a:rPr kumimoji="1" lang="ja-JP" altLang="en-US" sz="1050">
              <a:latin typeface="ＭＳ Ｐゴシック" panose="020B0600070205080204" pitchFamily="50" charset="-128"/>
              <a:ea typeface="ＭＳ Ｐゴシック" panose="020B0600070205080204" pitchFamily="50" charset="-128"/>
            </a:rPr>
            <a:t>・構成項目別に見ると、議会費、衛生費、労働費、消防費、災害復旧費、公債費において、類似団体平均より高くなっている。</a:t>
          </a:r>
        </a:p>
        <a:p>
          <a:r>
            <a:rPr kumimoji="1" lang="ja-JP" altLang="en-US" sz="1050">
              <a:latin typeface="ＭＳ Ｐゴシック" panose="020B0600070205080204" pitchFamily="50" charset="-128"/>
              <a:ea typeface="ＭＳ Ｐゴシック" panose="020B0600070205080204" pitchFamily="50" charset="-128"/>
            </a:rPr>
            <a:t>・衛生費の住民一人当たりコストは </a:t>
          </a:r>
          <a:r>
            <a:rPr kumimoji="1" lang="en-US" altLang="ja-JP" sz="1050">
              <a:latin typeface="ＭＳ Ｐゴシック" panose="020B0600070205080204" pitchFamily="50" charset="-128"/>
              <a:ea typeface="ＭＳ Ｐゴシック" panose="020B0600070205080204" pitchFamily="50" charset="-128"/>
            </a:rPr>
            <a:t>202,823</a:t>
          </a:r>
          <a:r>
            <a:rPr kumimoji="1" lang="ja-JP" altLang="en-US" sz="1050">
              <a:latin typeface="ＭＳ Ｐゴシック" panose="020B0600070205080204" pitchFamily="50" charset="-128"/>
              <a:ea typeface="ＭＳ Ｐゴシック" panose="020B0600070205080204" pitchFamily="50" charset="-128"/>
            </a:rPr>
            <a:t>円（構成比 </a:t>
          </a:r>
          <a:r>
            <a:rPr kumimoji="1" lang="en-US" altLang="ja-JP" sz="1050">
              <a:latin typeface="ＭＳ Ｐゴシック" panose="020B0600070205080204" pitchFamily="50" charset="-128"/>
              <a:ea typeface="ＭＳ Ｐゴシック" panose="020B0600070205080204" pitchFamily="50" charset="-128"/>
            </a:rPr>
            <a:t>15.7</a:t>
          </a:r>
          <a:r>
            <a:rPr kumimoji="1" lang="ja-JP" altLang="en-US" sz="1050">
              <a:latin typeface="ＭＳ Ｐゴシック" panose="020B0600070205080204" pitchFamily="50" charset="-128"/>
              <a:ea typeface="ＭＳ Ｐゴシック" panose="020B0600070205080204" pitchFamily="50" charset="-128"/>
            </a:rPr>
            <a:t>％）となっており、焼却施設大規模改修に伴う西海岸衛生処理組合負担金等が多額であることが要因となり、類似団体と比較し</a:t>
          </a:r>
          <a:r>
            <a:rPr kumimoji="1" lang="en-US" altLang="ja-JP" sz="1050">
              <a:latin typeface="ＭＳ Ｐゴシック" panose="020B0600070205080204" pitchFamily="50" charset="-128"/>
              <a:ea typeface="ＭＳ Ｐゴシック" panose="020B0600070205080204" pitchFamily="50" charset="-128"/>
            </a:rPr>
            <a:t>73,914</a:t>
          </a:r>
          <a:r>
            <a:rPr kumimoji="1" lang="ja-JP" altLang="en-US" sz="1050">
              <a:latin typeface="ＭＳ Ｐゴシック" panose="020B0600070205080204" pitchFamily="50" charset="-128"/>
              <a:ea typeface="ＭＳ Ｐゴシック" panose="020B0600070205080204" pitchFamily="50" charset="-128"/>
            </a:rPr>
            <a:t>円（</a:t>
          </a:r>
          <a:r>
            <a:rPr kumimoji="1" lang="en-US" altLang="ja-JP" sz="1050">
              <a:latin typeface="ＭＳ Ｐゴシック" panose="020B0600070205080204" pitchFamily="50" charset="-128"/>
              <a:ea typeface="ＭＳ Ｐゴシック" panose="020B0600070205080204" pitchFamily="50" charset="-128"/>
            </a:rPr>
            <a:t>57.3</a:t>
          </a:r>
          <a:r>
            <a:rPr kumimoji="1" lang="ja-JP" altLang="en-US" sz="1050">
              <a:latin typeface="ＭＳ Ｐゴシック" panose="020B0600070205080204" pitchFamily="50" charset="-128"/>
              <a:ea typeface="ＭＳ Ｐゴシック" panose="020B0600070205080204" pitchFamily="50" charset="-128"/>
            </a:rPr>
            <a:t>％）高い状況となっている。</a:t>
          </a:r>
        </a:p>
        <a:p>
          <a:r>
            <a:rPr kumimoji="1" lang="ja-JP" altLang="en-US" sz="1050">
              <a:latin typeface="ＭＳ Ｐゴシック" panose="020B0600070205080204" pitchFamily="50" charset="-128"/>
              <a:ea typeface="ＭＳ Ｐゴシック" panose="020B0600070205080204" pitchFamily="50" charset="-128"/>
            </a:rPr>
            <a:t>・消防費の住民一人当たりコストは </a:t>
          </a:r>
          <a:r>
            <a:rPr kumimoji="1" lang="en-US" altLang="ja-JP" sz="1050">
              <a:latin typeface="ＭＳ Ｐゴシック" panose="020B0600070205080204" pitchFamily="50" charset="-128"/>
              <a:ea typeface="ＭＳ Ｐゴシック" panose="020B0600070205080204" pitchFamily="50" charset="-128"/>
            </a:rPr>
            <a:t>77,409</a:t>
          </a:r>
          <a:r>
            <a:rPr kumimoji="1" lang="ja-JP" altLang="en-US" sz="1050">
              <a:latin typeface="ＭＳ Ｐゴシック" panose="020B0600070205080204" pitchFamily="50" charset="-128"/>
              <a:ea typeface="ＭＳ Ｐゴシック" panose="020B0600070205080204" pitchFamily="50" charset="-128"/>
            </a:rPr>
            <a:t>円（構成比 </a:t>
          </a:r>
          <a:r>
            <a:rPr kumimoji="1" lang="en-US" altLang="ja-JP" sz="1050">
              <a:latin typeface="ＭＳ Ｐゴシック" panose="020B0600070205080204" pitchFamily="50" charset="-128"/>
              <a:ea typeface="ＭＳ Ｐゴシック" panose="020B0600070205080204" pitchFamily="50" charset="-128"/>
            </a:rPr>
            <a:t>6.0</a:t>
          </a:r>
          <a:r>
            <a:rPr kumimoji="1" lang="ja-JP" altLang="en-US" sz="1050">
              <a:latin typeface="ＭＳ Ｐゴシック" panose="020B0600070205080204" pitchFamily="50" charset="-128"/>
              <a:ea typeface="ＭＳ Ｐゴシック" panose="020B0600070205080204" pitchFamily="50" charset="-128"/>
            </a:rPr>
            <a:t>％）となっており、鰺ヶ沢地区消防事務組合負担金等が多額であることが要因となり、類似団体と比較し</a:t>
          </a:r>
          <a:r>
            <a:rPr kumimoji="1" lang="en-US" altLang="ja-JP" sz="1050">
              <a:latin typeface="ＭＳ Ｐゴシック" panose="020B0600070205080204" pitchFamily="50" charset="-128"/>
              <a:ea typeface="ＭＳ Ｐゴシック" panose="020B0600070205080204" pitchFamily="50" charset="-128"/>
            </a:rPr>
            <a:t>24,925</a:t>
          </a:r>
          <a:r>
            <a:rPr kumimoji="1" lang="ja-JP" altLang="en-US" sz="1050">
              <a:latin typeface="ＭＳ Ｐゴシック" panose="020B0600070205080204" pitchFamily="50" charset="-128"/>
              <a:ea typeface="ＭＳ Ｐゴシック" panose="020B0600070205080204" pitchFamily="50" charset="-128"/>
            </a:rPr>
            <a:t>円（</a:t>
          </a:r>
          <a:r>
            <a:rPr kumimoji="1" lang="en-US" altLang="ja-JP" sz="1050">
              <a:latin typeface="ＭＳ Ｐゴシック" panose="020B0600070205080204" pitchFamily="50" charset="-128"/>
              <a:ea typeface="ＭＳ Ｐゴシック" panose="020B0600070205080204" pitchFamily="50" charset="-128"/>
            </a:rPr>
            <a:t>47.5</a:t>
          </a:r>
          <a:r>
            <a:rPr kumimoji="1" lang="ja-JP" altLang="en-US" sz="1050">
              <a:latin typeface="ＭＳ Ｐゴシック" panose="020B0600070205080204" pitchFamily="50" charset="-128"/>
              <a:ea typeface="ＭＳ Ｐゴシック" panose="020B0600070205080204" pitchFamily="50" charset="-128"/>
            </a:rPr>
            <a:t>％）高い状況となっている。消防事務組合及び消防署、分署への負担金が高止まりしていることから、当面はコスト高のまま推移することが見込まれる。</a:t>
          </a:r>
        </a:p>
        <a:p>
          <a:r>
            <a:rPr kumimoji="1" lang="ja-JP" altLang="en-US" sz="1050">
              <a:latin typeface="ＭＳ Ｐゴシック" panose="020B0600070205080204" pitchFamily="50" charset="-128"/>
              <a:ea typeface="ＭＳ Ｐゴシック" panose="020B0600070205080204" pitchFamily="50" charset="-128"/>
            </a:rPr>
            <a:t>・災害復旧費、公債費については、性質別歳出決算分析表の分析欄と同様である。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青森県深浦町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年度決算においては、災害対応等による</a:t>
          </a:r>
          <a:r>
            <a:rPr kumimoji="1" lang="en-US" altLang="ja-JP" sz="1200">
              <a:latin typeface="ＭＳ ゴシック" pitchFamily="49" charset="-128"/>
              <a:ea typeface="ＭＳ ゴシック" pitchFamily="49" charset="-128"/>
            </a:rPr>
            <a:t>50</a:t>
          </a:r>
          <a:r>
            <a:rPr kumimoji="1" lang="ja-JP" altLang="en-US" sz="1200">
              <a:latin typeface="ＭＳ ゴシック" pitchFamily="49" charset="-128"/>
              <a:ea typeface="ＭＳ ゴシック" pitchFamily="49" charset="-128"/>
            </a:rPr>
            <a:t>百万円の財政調整基金の取り崩し等もあり実質単年度収支は</a:t>
          </a:r>
          <a:r>
            <a:rPr kumimoji="1" lang="en-US" altLang="ja-JP" sz="1200">
              <a:latin typeface="ＭＳ ゴシック" pitchFamily="49" charset="-128"/>
              <a:ea typeface="ＭＳ ゴシック" pitchFamily="49" charset="-128"/>
            </a:rPr>
            <a:t>28</a:t>
          </a:r>
          <a:r>
            <a:rPr kumimoji="1" lang="ja-JP" altLang="en-US" sz="1200">
              <a:latin typeface="ＭＳ ゴシック" pitchFamily="49" charset="-128"/>
              <a:ea typeface="ＭＳ ゴシック" pitchFamily="49" charset="-128"/>
            </a:rPr>
            <a:t>百万円の赤字となったが、実質収支は</a:t>
          </a:r>
          <a:r>
            <a:rPr kumimoji="1" lang="en-US" altLang="ja-JP" sz="1200">
              <a:latin typeface="ＭＳ ゴシック" pitchFamily="49" charset="-128"/>
              <a:ea typeface="ＭＳ ゴシック" pitchFamily="49" charset="-128"/>
            </a:rPr>
            <a:t>162</a:t>
          </a:r>
          <a:r>
            <a:rPr kumimoji="1" lang="ja-JP" altLang="en-US" sz="1200">
              <a:latin typeface="ＭＳ ゴシック" pitchFamily="49" charset="-128"/>
              <a:ea typeface="ＭＳ ゴシック" pitchFamily="49" charset="-128"/>
            </a:rPr>
            <a:t>百万の黒字となった。</a:t>
          </a:r>
        </a:p>
        <a:p>
          <a:r>
            <a:rPr kumimoji="1" lang="ja-JP" altLang="en-US" sz="1200">
              <a:latin typeface="ＭＳ ゴシック" pitchFamily="49" charset="-128"/>
              <a:ea typeface="ＭＳ ゴシック" pitchFamily="49" charset="-128"/>
            </a:rPr>
            <a:t>　基金に依存しない財政運営を行うことが当面の課題となっており、そのためには、コンパクトで身の丈に合った歳出構造を構築し、限られた財源で最大の効果を上げる体制づくりを行っていくとともに、臨時的な財政需要に対応できるよう、基金残高の安定的な確保に努め、健全な財政運営を行っていくことが重要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青森県深浦町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年度決算において連結実質赤字は発生しておらず、すべての会計において黒字を達成している。一般会計及び特別会計総額では実質収支</a:t>
          </a:r>
          <a:r>
            <a:rPr kumimoji="1" lang="en-US" altLang="ja-JP" sz="1200">
              <a:latin typeface="ＭＳ ゴシック" pitchFamily="49" charset="-128"/>
              <a:ea typeface="ＭＳ ゴシック" pitchFamily="49" charset="-128"/>
            </a:rPr>
            <a:t>221</a:t>
          </a:r>
          <a:r>
            <a:rPr kumimoji="1" lang="ja-JP" altLang="en-US" sz="1200">
              <a:latin typeface="ＭＳ ゴシック" pitchFamily="49" charset="-128"/>
              <a:ea typeface="ＭＳ ゴシック" pitchFamily="49" charset="-128"/>
            </a:rPr>
            <a:t>百万円の黒字決算となり、水道事業会計では資金剰余</a:t>
          </a:r>
          <a:r>
            <a:rPr kumimoji="1" lang="en-US" altLang="ja-JP" sz="1200">
              <a:latin typeface="ＭＳ ゴシック" pitchFamily="49" charset="-128"/>
              <a:ea typeface="ＭＳ ゴシック" pitchFamily="49" charset="-128"/>
            </a:rPr>
            <a:t>131</a:t>
          </a:r>
          <a:r>
            <a:rPr kumimoji="1" lang="ja-JP" altLang="en-US" sz="1200">
              <a:latin typeface="ＭＳ ゴシック" pitchFamily="49" charset="-128"/>
              <a:ea typeface="ＭＳ ゴシック" pitchFamily="49" charset="-128"/>
            </a:rPr>
            <a:t>百万円、下水道事業会計では資金剰余</a:t>
          </a:r>
          <a:r>
            <a:rPr kumimoji="1" lang="en-US" altLang="ja-JP" sz="1200">
              <a:latin typeface="ＭＳ ゴシック" pitchFamily="49" charset="-128"/>
              <a:ea typeface="ＭＳ ゴシック" pitchFamily="49" charset="-128"/>
            </a:rPr>
            <a:t>17</a:t>
          </a:r>
          <a:r>
            <a:rPr kumimoji="1" lang="ja-JP" altLang="en-US" sz="1200">
              <a:latin typeface="ＭＳ ゴシック" pitchFamily="49" charset="-128"/>
              <a:ea typeface="ＭＳ ゴシック" pitchFamily="49" charset="-128"/>
            </a:rPr>
            <a:t>百万円を計上している。</a:t>
          </a:r>
        </a:p>
        <a:p>
          <a:r>
            <a:rPr kumimoji="1" lang="ja-JP" altLang="en-US" sz="1200">
              <a:latin typeface="ＭＳ ゴシック" pitchFamily="49" charset="-128"/>
              <a:ea typeface="ＭＳ ゴシック" pitchFamily="49" charset="-128"/>
            </a:rPr>
            <a:t>　連結実質収支全体の主な割合を占める一般会計等では、平成</a:t>
          </a:r>
          <a:r>
            <a:rPr kumimoji="1" lang="en-US" altLang="ja-JP" sz="1200">
              <a:latin typeface="ＭＳ ゴシック" pitchFamily="49" charset="-128"/>
              <a:ea typeface="ＭＳ ゴシック" pitchFamily="49" charset="-128"/>
            </a:rPr>
            <a:t>19</a:t>
          </a:r>
          <a:r>
            <a:rPr kumimoji="1" lang="ja-JP" altLang="en-US" sz="1200">
              <a:latin typeface="ＭＳ ゴシック" pitchFamily="49" charset="-128"/>
              <a:ea typeface="ＭＳ ゴシック" pitchFamily="49" charset="-128"/>
            </a:rPr>
            <a:t>年度以降赤字は発生しておらず、毎年着実に一定の黒字を維持している。</a:t>
          </a:r>
        </a:p>
        <a:p>
          <a:r>
            <a:rPr kumimoji="1" lang="ja-JP" altLang="en-US" sz="1200">
              <a:latin typeface="ＭＳ ゴシック" pitchFamily="49" charset="-128"/>
              <a:ea typeface="ＭＳ ゴシック" pitchFamily="49" charset="-128"/>
            </a:rPr>
            <a:t>　国民健康保険事業特別会計（事業勘定・直診勘定）、後期高齢者医療特別会計、介護保険特別会計、訪問看護ステーション特別会計においては、給付費の増加を見据え、保険料の適正化と併せて、一般会計からの適切な繰出しを行ってきた結果、現在まで赤字は発生していない。</a:t>
          </a:r>
        </a:p>
        <a:p>
          <a:r>
            <a:rPr kumimoji="1" lang="ja-JP" altLang="en-US" sz="1200">
              <a:latin typeface="ＭＳ ゴシック" pitchFamily="49" charset="-128"/>
              <a:ea typeface="ＭＳ ゴシック" pitchFamily="49" charset="-128"/>
            </a:rPr>
            <a:t>　企業会計である水道事業会計において資金不足は生じておらず、平成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年度をピークに現金が減少傾向にあるものの、毎年度、一定額の資金剰余が生じている。</a:t>
          </a:r>
        </a:p>
        <a:p>
          <a:r>
            <a:rPr kumimoji="1" lang="ja-JP" altLang="en-US" sz="1200">
              <a:latin typeface="ＭＳ ゴシック" pitchFamily="49" charset="-128"/>
              <a:ea typeface="ＭＳ ゴシック" pitchFamily="49" charset="-128"/>
            </a:rPr>
            <a:t>　下水道事業会計においては、繰出基準に基づく繰出金のほか、料金収入で賄えない汚水維持管理費の補てんを目的とした基準外繰出しを実施してきた結果、毎年わずかな黒字を計上している。</a:t>
          </a:r>
        </a:p>
        <a:p>
          <a:r>
            <a:rPr kumimoji="1" lang="ja-JP" altLang="en-US" sz="1200">
              <a:latin typeface="ＭＳ ゴシック" pitchFamily="49" charset="-128"/>
              <a:ea typeface="ＭＳ ゴシック" pitchFamily="49" charset="-128"/>
            </a:rPr>
            <a:t>　以上のとおり、全会計ともに黒字となっており、今後も各会計の黒字を堅持するため、従来からの行財政改革と併せて、公営事業では料金の適正化と一般会計からの適切な繰出しを継続し、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青森県深浦町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年度決算における実質公債費比率は</a:t>
          </a:r>
          <a:r>
            <a:rPr kumimoji="1" lang="en-US" altLang="ja-JP" sz="1100">
              <a:latin typeface="ＭＳ ゴシック" pitchFamily="49" charset="-128"/>
              <a:ea typeface="ＭＳ ゴシック" pitchFamily="49" charset="-128"/>
            </a:rPr>
            <a:t>9.6</a:t>
          </a:r>
          <a:r>
            <a:rPr kumimoji="1" lang="ja-JP" altLang="en-US" sz="1100">
              <a:latin typeface="ＭＳ ゴシック" pitchFamily="49" charset="-128"/>
              <a:ea typeface="ＭＳ ゴシック" pitchFamily="49" charset="-128"/>
            </a:rPr>
            <a:t>％となり、前年度より</a:t>
          </a:r>
          <a:r>
            <a:rPr kumimoji="1" lang="en-US" altLang="ja-JP" sz="1100">
              <a:latin typeface="ＭＳ ゴシック" pitchFamily="49" charset="-128"/>
              <a:ea typeface="ＭＳ ゴシック" pitchFamily="49" charset="-128"/>
            </a:rPr>
            <a:t>0.3</a:t>
          </a:r>
          <a:r>
            <a:rPr kumimoji="1" lang="ja-JP" altLang="en-US" sz="1100">
              <a:latin typeface="ＭＳ ゴシック" pitchFamily="49" charset="-128"/>
              <a:ea typeface="ＭＳ ゴシック" pitchFamily="49" charset="-128"/>
            </a:rPr>
            <a:t>％増加となった。</a:t>
          </a:r>
        </a:p>
        <a:p>
          <a:r>
            <a:rPr kumimoji="1" lang="ja-JP" altLang="en-US" sz="1100">
              <a:latin typeface="ＭＳ ゴシック" pitchFamily="49" charset="-128"/>
              <a:ea typeface="ＭＳ ゴシック" pitchFamily="49" charset="-128"/>
            </a:rPr>
            <a:t>　分子の主要素である元利償還金は、町債の新規発行抑制や繰上償還などの公債費対策により、年々減少していたものの、令和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年度においては、新規発行額が増加したため増加している。また、算入公債費等も緩やかに減少しているが、分子全体としての公債費負担は年々着実に軽減されている。</a:t>
          </a:r>
        </a:p>
        <a:p>
          <a:r>
            <a:rPr kumimoji="1" lang="ja-JP" altLang="en-US" sz="1100">
              <a:latin typeface="ＭＳ ゴシック" pitchFamily="49" charset="-128"/>
              <a:ea typeface="ＭＳ ゴシック" pitchFamily="49" charset="-128"/>
            </a:rPr>
            <a:t>　公営企業債の元利償還金に対する繰入金は、水道事業会計の建設事業が予定されていることから、今後増加することが見込まれる。</a:t>
          </a:r>
        </a:p>
        <a:p>
          <a:r>
            <a:rPr kumimoji="1" lang="ja-JP" altLang="en-US" sz="1100">
              <a:latin typeface="ＭＳ ゴシック" pitchFamily="49" charset="-128"/>
              <a:ea typeface="ＭＳ ゴシック" pitchFamily="49" charset="-128"/>
            </a:rPr>
            <a:t>　組合等の元利償還金に対する負担金等は、当面の間は微減で推移していくが、清掃施設の大規模改修を行ったことにより大幅に増加する見込みである。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青森県深浦町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年度決算における将来負担比率は</a:t>
          </a:r>
          <a:r>
            <a:rPr kumimoji="1" lang="en-US" altLang="ja-JP" sz="1100">
              <a:latin typeface="ＭＳ ゴシック" pitchFamily="49" charset="-128"/>
              <a:ea typeface="ＭＳ ゴシック" pitchFamily="49" charset="-128"/>
            </a:rPr>
            <a:t>30.3</a:t>
          </a:r>
          <a:r>
            <a:rPr kumimoji="1" lang="ja-JP" altLang="en-US" sz="1100">
              <a:latin typeface="ＭＳ ゴシック" pitchFamily="49" charset="-128"/>
              <a:ea typeface="ＭＳ ゴシック" pitchFamily="49" charset="-128"/>
            </a:rPr>
            <a:t>％となり、算定分母である標準財政規模の減及び分子の充当可能基金の増が主な要因となり、令和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年度と比較して</a:t>
          </a:r>
          <a:r>
            <a:rPr kumimoji="1" lang="en-US" altLang="ja-JP" sz="1100">
              <a:latin typeface="ＭＳ ゴシック" pitchFamily="49" charset="-128"/>
              <a:ea typeface="ＭＳ ゴシック" pitchFamily="49" charset="-128"/>
            </a:rPr>
            <a:t>5.5</a:t>
          </a:r>
          <a:r>
            <a:rPr kumimoji="1" lang="ja-JP" altLang="en-US" sz="1100">
              <a:latin typeface="ＭＳ ゴシック" pitchFamily="49" charset="-128"/>
              <a:ea typeface="ＭＳ ゴシック" pitchFamily="49" charset="-128"/>
            </a:rPr>
            <a:t>％増加している。</a:t>
          </a:r>
        </a:p>
        <a:p>
          <a:r>
            <a:rPr kumimoji="1" lang="ja-JP" altLang="en-US" sz="1100">
              <a:latin typeface="ＭＳ ゴシック" pitchFamily="49" charset="-128"/>
              <a:ea typeface="ＭＳ ゴシック" pitchFamily="49" charset="-128"/>
            </a:rPr>
            <a:t>　分子の主要素である一般会計等の地方債現在高は、令和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年度及び令和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年度に発生した大雨災害による災害復旧一般廃棄物氏処理施設の整備等により</a:t>
          </a:r>
          <a:r>
            <a:rPr kumimoji="1" lang="en-US" altLang="ja-JP" sz="1100">
              <a:latin typeface="ＭＳ ゴシック" pitchFamily="49" charset="-128"/>
              <a:ea typeface="ＭＳ ゴシック" pitchFamily="49" charset="-128"/>
            </a:rPr>
            <a:t>344</a:t>
          </a:r>
          <a:r>
            <a:rPr kumimoji="1" lang="ja-JP" altLang="en-US" sz="1100">
              <a:latin typeface="ＭＳ ゴシック" pitchFamily="49" charset="-128"/>
              <a:ea typeface="ＭＳ ゴシック" pitchFamily="49" charset="-128"/>
            </a:rPr>
            <a:t>百万円の増となり、公営企業債等繰入見込額は水道事業会計分の減などで</a:t>
          </a:r>
          <a:r>
            <a:rPr kumimoji="1" lang="en-US" altLang="ja-JP" sz="1100">
              <a:latin typeface="ＭＳ ゴシック" pitchFamily="49" charset="-128"/>
              <a:ea typeface="ＭＳ ゴシック" pitchFamily="49" charset="-128"/>
            </a:rPr>
            <a:t>138</a:t>
          </a:r>
          <a:r>
            <a:rPr kumimoji="1" lang="ja-JP" altLang="en-US" sz="1100">
              <a:latin typeface="ＭＳ ゴシック" pitchFamily="49" charset="-128"/>
              <a:ea typeface="ＭＳ ゴシック" pitchFamily="49" charset="-128"/>
            </a:rPr>
            <a:t>百万円の減となっている。</a:t>
          </a:r>
        </a:p>
        <a:p>
          <a:r>
            <a:rPr kumimoji="1" lang="ja-JP" altLang="en-US" sz="1100">
              <a:latin typeface="ＭＳ ゴシック" pitchFamily="49" charset="-128"/>
              <a:ea typeface="ＭＳ ゴシック" pitchFamily="49" charset="-128"/>
            </a:rPr>
            <a:t>　また充当可能財源の主要素である基準財政需要額算入見込額が</a:t>
          </a:r>
          <a:r>
            <a:rPr kumimoji="1" lang="en-US" altLang="ja-JP" sz="1100">
              <a:latin typeface="ＭＳ ゴシック" pitchFamily="49" charset="-128"/>
              <a:ea typeface="ＭＳ ゴシック" pitchFamily="49" charset="-128"/>
            </a:rPr>
            <a:t>24</a:t>
          </a:r>
          <a:r>
            <a:rPr kumimoji="1" lang="ja-JP" altLang="en-US" sz="1100">
              <a:latin typeface="ＭＳ ゴシック" pitchFamily="49" charset="-128"/>
              <a:ea typeface="ＭＳ ゴシック" pitchFamily="49" charset="-128"/>
            </a:rPr>
            <a:t>百万円増加したものの、分子全体では</a:t>
          </a:r>
          <a:r>
            <a:rPr kumimoji="1" lang="en-US" altLang="ja-JP" sz="1100">
              <a:latin typeface="ＭＳ ゴシック" pitchFamily="49" charset="-128"/>
              <a:ea typeface="ＭＳ ゴシック" pitchFamily="49" charset="-128"/>
            </a:rPr>
            <a:t>244</a:t>
          </a:r>
          <a:r>
            <a:rPr kumimoji="1" lang="ja-JP" altLang="en-US" sz="1100">
              <a:latin typeface="ＭＳ ゴシック" pitchFamily="49" charset="-128"/>
              <a:ea typeface="ＭＳ ゴシック" pitchFamily="49" charset="-128"/>
            </a:rPr>
            <a:t>百万円の増となっている。</a:t>
          </a:r>
        </a:p>
        <a:p>
          <a:r>
            <a:rPr kumimoji="1" lang="ja-JP" altLang="en-US" sz="1100">
              <a:latin typeface="ＭＳ ゴシック" pitchFamily="49" charset="-128"/>
              <a:ea typeface="ＭＳ ゴシック" pitchFamily="49" charset="-128"/>
            </a:rPr>
            <a:t>　その他の将来負担見込みについては、公共施設等解体事業、水道及び下水道施設の整備などを予定しており、事業実施後は将来負担の増が見込まれている。</a:t>
          </a:r>
        </a:p>
        <a:p>
          <a:r>
            <a:rPr kumimoji="1" lang="ja-JP" altLang="en-US" sz="1100">
              <a:latin typeface="ＭＳ ゴシック" pitchFamily="49" charset="-128"/>
              <a:ea typeface="ＭＳ ゴシック" pitchFamily="49" charset="-128"/>
            </a:rPr>
            <a:t>　充当可能財源である充当可能基金については</a:t>
          </a:r>
          <a:r>
            <a:rPr kumimoji="1" lang="en-US" altLang="ja-JP" sz="1100">
              <a:latin typeface="ＭＳ ゴシック" pitchFamily="49" charset="-128"/>
              <a:ea typeface="ＭＳ ゴシック" pitchFamily="49" charset="-128"/>
            </a:rPr>
            <a:t>178</a:t>
          </a:r>
          <a:r>
            <a:rPr kumimoji="1" lang="ja-JP" altLang="en-US" sz="1100">
              <a:latin typeface="ＭＳ ゴシック" pitchFamily="49" charset="-128"/>
              <a:ea typeface="ＭＳ ゴシック" pitchFamily="49" charset="-128"/>
            </a:rPr>
            <a:t>百万円の増となったが、今後も基金残高を安定的に確保していくことが重要である。</a:t>
          </a:r>
        </a:p>
        <a:p>
          <a:r>
            <a:rPr kumimoji="1" lang="ja-JP" altLang="en-US" sz="1100">
              <a:latin typeface="ＭＳ ゴシック" pitchFamily="49" charset="-128"/>
              <a:ea typeface="ＭＳ ゴシック" pitchFamily="49" charset="-128"/>
            </a:rPr>
            <a:t>　今後においても将来負担を軽減するため、起債の着実な償還と併せて、行財政改革を推進し、健全な財政運営を行っていく。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青森県深浦町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百万円の積立てや公共施設等総合管理基金に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百万円の積立て、財政調整基金に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百万円の積立てを行った。一方で、財政調整基金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百万円の取崩しや地域医療対策基金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百万円の取崩し等も実施したが、基金全体としては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・財政調整基金については、積極的な歳出改革による取崩しの抑制を行うことが必要である。また、将来的には、災害等の備えとして、一定規模以上の基金残高を維持できるよう努めることとしている。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・公共施設等総合管理基金：公共施設等を総合的に管理するために要する経費（整備、維持補修、解体処分等）の財源に充てる。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・合併振興基金：合併に伴う地域の進行及び住民の一体感醸成を推進する事業の財源に充てる。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・公共施設等総合管理基金：施設の老朽化に伴う整備に係る将来的な財政需要を見込んだ</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百万円の積立てを行ったことによる増。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・合併振興基金：基金利子の積立てを除き、増減なし。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・公共施設等総合管理基金：公共施設の維持補修費等の内容に応じて適宜取崩しを行っていく。また、決算状況を踏まえ、必要に応じて積立てを行う予定である。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・合併振興基金：合併振興事業の財源として、適宜取崩しを行っていく予定である。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年度決算剰余金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百万円を取り崩したことによる差引きの増。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年度の町村合併以降は、決算状況を踏まえ、災害や合併算定替の適用期限終了への備えとして、可能な範囲で財政調整基金の積立てを行ってきたが、平成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年度以降は、普通交付税額の減少を主な要因とした取り崩しを何度か実施している。令和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百万円の取崩を行い今後も取崩を行う可能性がある。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・普通交付税再算定に係る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百万円を積立てたことによる増。</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年度決算における実質公債費比率は早期健全化基準を下回る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％となっているが、経常収支比率においては、公債費分が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％と増加し、類似団体を上回っている。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決算状況を踏まえ、必要に応じて、積立てを行う予定である。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9B4FE04-2F40-4F3C-8426-DEE4E456166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EB600D-6262-414A-8557-4470A6EED5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13F5A51-259E-4784-B614-C7072469364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F216C48-4A9A-4409-AEF9-0ADE5E0B5B6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6EA5D80-EC9C-4FB7-BB10-E08CB2EAB7A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383584E1-42AD-4239-B83A-4E6BC476E6B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183388C9-2B10-4782-9118-7BA25682CD9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0F89A62-3381-42EF-BD22-0F1C088FC8E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6BB3B06-EB89-433D-B586-7F155DC6BF1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81F6A3B-F459-4A32-9F36-4E3EA46E3453}"/>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4A572A8-FFC4-4A3C-ACC8-CA44F470465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10B7D06-FC81-4645-875E-E05D892BD76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7EBB7955-6CDE-4245-93C7-45AA65B4BC0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77E7D573-BBA2-44B9-92DF-F8BB1A3B1DB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7BE3698-22CC-4D81-A494-F6DAA76B3CFF}"/>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63626E1-94C2-4ED6-816D-B5D003B1D20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911E937-2574-4556-879B-0E1EE718644D}"/>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5B86BDD-63BE-495E-ACE5-2E288133B567}"/>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DD18D5E-7974-4F2C-9D00-9D9CCC40F3E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93E0E83-2953-4677-83DB-CD0A591EA5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E8756A5-A5A5-4015-BAF1-F4DCDE9AD80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68E80B5-BB09-48B6-ADEA-9E5AB4148BE4}"/>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8EDE9DE7-B359-4492-A5CA-949A16CB070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E40353B-4D69-4A8C-B67E-645B03B5BD9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F94F793A-2E76-43AF-A71B-495EAB0DC2C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757E9D5-FCFE-41EF-8BBD-E0A5375B347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98F0ED2-84F0-4A1F-B9BE-84CB796D962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A583CCC-F2D1-48DF-97EF-C0AEEA6ECAC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C265938-552F-49D2-848B-EAA49E9F8C26}"/>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43540D9-6183-4B58-970D-BB171088083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DBBA4B5-137B-47D3-A6E8-158782B61C8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2FD6FC5-E172-4F33-8434-DB371D01311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6939790F-9549-43E2-9D46-E606E4E9C67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7110107-AD73-4FDF-B504-36216B51436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9E79CFB-8545-4B0F-8F2E-271216D0A2F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01995E0-FE5C-471E-9A6F-659AF45B496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786BE31-F108-4322-ADC5-1F7E248AF82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61725A3-C11F-4561-A55B-3C4328DF499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E7C896A8-7182-4A2B-80BF-14EBC43777A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9B293F1-FF2C-49A3-BC6F-37719D5E5FC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D1E7587-D1F3-4F9B-BB50-2F62A01673B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5512E823-BD22-4863-BA49-26FFC70D692F}"/>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1551D8F-7A1C-4B5F-A3BD-2956896A9C7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6C60AC9-7395-4BAD-85A8-C03F80C0CF0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C5813EF4-34A7-4BE6-942F-2826E97889F7}"/>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9F7FD7F-B5D5-4066-9FC3-BBD98350D8D8}"/>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62746D33-3E7D-47B9-A8B9-4FAD893B94E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令和６年度有形固定資産減価償却率は</a:t>
          </a:r>
          <a:r>
            <a:rPr kumimoji="1" lang="en-US" altLang="ja-JP" sz="1100">
              <a:latin typeface="ＭＳ Ｐゴシック" panose="020B0600070205080204" pitchFamily="50" charset="-128"/>
              <a:ea typeface="ＭＳ Ｐゴシック" panose="020B0600070205080204" pitchFamily="50" charset="-128"/>
            </a:rPr>
            <a:t>72.1%</a:t>
          </a:r>
          <a:r>
            <a:rPr kumimoji="1" lang="ja-JP" altLang="en-US" sz="1100">
              <a:latin typeface="ＭＳ Ｐゴシック" panose="020B0600070205080204" pitchFamily="50" charset="-128"/>
              <a:ea typeface="ＭＳ Ｐゴシック" panose="020B0600070205080204" pitchFamily="50" charset="-128"/>
            </a:rPr>
            <a:t>であり、緩やかに上昇している。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また、類似団体内平均値や全国平均値、青森県平均値より高い状況にある。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施設の老朽化が進んでいることが要因の一つに挙げられる。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今後も個別施設計画に従い適切な維持管理に努めていく。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B3A4D9D-D840-4EB8-AFA0-FF7C76C1B6B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69509E7-40ED-44EC-9E2A-C2E218AA895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96F272C2-B453-41F6-955B-F75442D8FC3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49C0DC78-92A8-46BD-BC16-BBD305F4FA01}"/>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53" name="テキスト ボックス 52">
          <a:extLst>
            <a:ext uri="{FF2B5EF4-FFF2-40B4-BE49-F238E27FC236}">
              <a16:creationId xmlns:a16="http://schemas.microsoft.com/office/drawing/2014/main" id="{234D896B-F692-44AE-B490-94B421CE4F0E}"/>
            </a:ext>
          </a:extLst>
        </xdr:cNvPr>
        <xdr:cNvSpPr txBox="1"/>
      </xdr:nvSpPr>
      <xdr:spPr>
        <a:xfrm>
          <a:off x="795811" y="670977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4F7C638B-2E99-4303-8D83-18DB8EC19EC9}"/>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B4E1C091-34FB-4571-B3C4-902D96397A1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B0E10FA8-A490-47DC-A18A-B2F97DDBDCAB}"/>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4E67938C-6FEC-46E7-AB73-9A0CE85A37B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7C1E0281-AA7E-4322-9E20-EC71E15AFB3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A4B9E4A5-2BDD-4519-B003-244AE3F43FE6}"/>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5D58AD24-436D-4487-8BAC-FD4D1C6DA4F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23D4E6D3-6C2B-4AF5-8EC0-984BDF9EC55D}"/>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6C842112-E3F8-403B-924C-7E0DE3E75925}"/>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5192A39B-B7A1-481C-A4F6-DBFD5A5A73A5}"/>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D9AC30F4-89EF-4524-AC84-F640AEB7BB9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2A161F30-CFB2-4029-B150-5E70DC9D115D}"/>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1A3E9882-6DC8-46D4-A77A-D6512197A3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67" name="直線コネクタ 66">
          <a:extLst>
            <a:ext uri="{FF2B5EF4-FFF2-40B4-BE49-F238E27FC236}">
              <a16:creationId xmlns:a16="http://schemas.microsoft.com/office/drawing/2014/main" id="{4F9C6529-2BBD-4E48-B743-6C18AEE9C087}"/>
            </a:ext>
          </a:extLst>
        </xdr:cNvPr>
        <xdr:cNvCxnSpPr/>
      </xdr:nvCxnSpPr>
      <xdr:spPr>
        <a:xfrm flipV="1">
          <a:off x="4760595" y="5304608"/>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68" name="有形固定資産減価償却率最小値テキスト">
          <a:extLst>
            <a:ext uri="{FF2B5EF4-FFF2-40B4-BE49-F238E27FC236}">
              <a16:creationId xmlns:a16="http://schemas.microsoft.com/office/drawing/2014/main" id="{46AD0344-7C7B-4222-8F74-E4ED8900C76C}"/>
            </a:ext>
          </a:extLst>
        </xdr:cNvPr>
        <xdr:cNvSpPr txBox="1"/>
      </xdr:nvSpPr>
      <xdr:spPr>
        <a:xfrm>
          <a:off x="4813300" y="6619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69" name="直線コネクタ 68">
          <a:extLst>
            <a:ext uri="{FF2B5EF4-FFF2-40B4-BE49-F238E27FC236}">
              <a16:creationId xmlns:a16="http://schemas.microsoft.com/office/drawing/2014/main" id="{1A46C872-678C-4846-BFC0-FCB2F612786C}"/>
            </a:ext>
          </a:extLst>
        </xdr:cNvPr>
        <xdr:cNvCxnSpPr/>
      </xdr:nvCxnSpPr>
      <xdr:spPr>
        <a:xfrm>
          <a:off x="4673600" y="6615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0" name="有形固定資産減価償却率最大値テキスト">
          <a:extLst>
            <a:ext uri="{FF2B5EF4-FFF2-40B4-BE49-F238E27FC236}">
              <a16:creationId xmlns:a16="http://schemas.microsoft.com/office/drawing/2014/main" id="{9CE1695A-2DDA-43BD-9CEC-0D7080B88CC6}"/>
            </a:ext>
          </a:extLst>
        </xdr:cNvPr>
        <xdr:cNvSpPr txBox="1"/>
      </xdr:nvSpPr>
      <xdr:spPr>
        <a:xfrm>
          <a:off x="4813300" y="5079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1" name="直線コネクタ 70">
          <a:extLst>
            <a:ext uri="{FF2B5EF4-FFF2-40B4-BE49-F238E27FC236}">
              <a16:creationId xmlns:a16="http://schemas.microsoft.com/office/drawing/2014/main" id="{D9E26673-93B9-4A97-BF81-40439644A6F9}"/>
            </a:ext>
          </a:extLst>
        </xdr:cNvPr>
        <xdr:cNvCxnSpPr/>
      </xdr:nvCxnSpPr>
      <xdr:spPr>
        <a:xfrm>
          <a:off x="4673600" y="5304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54355</xdr:rowOff>
    </xdr:from>
    <xdr:ext cx="405111" cy="259045"/>
    <xdr:sp macro="" textlink="">
      <xdr:nvSpPr>
        <xdr:cNvPr id="72" name="有形固定資産減価償却率平均値テキスト">
          <a:extLst>
            <a:ext uri="{FF2B5EF4-FFF2-40B4-BE49-F238E27FC236}">
              <a16:creationId xmlns:a16="http://schemas.microsoft.com/office/drawing/2014/main" id="{E2BC52B0-D160-4BFE-B5F9-EE6A4DC75E9C}"/>
            </a:ext>
          </a:extLst>
        </xdr:cNvPr>
        <xdr:cNvSpPr txBox="1"/>
      </xdr:nvSpPr>
      <xdr:spPr>
        <a:xfrm>
          <a:off x="4813300" y="56264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73" name="フローチャート: 判断 72">
          <a:extLst>
            <a:ext uri="{FF2B5EF4-FFF2-40B4-BE49-F238E27FC236}">
              <a16:creationId xmlns:a16="http://schemas.microsoft.com/office/drawing/2014/main" id="{FB8A038D-5F79-4FD7-A30E-25658B00433E}"/>
            </a:ext>
          </a:extLst>
        </xdr:cNvPr>
        <xdr:cNvSpPr/>
      </xdr:nvSpPr>
      <xdr:spPr>
        <a:xfrm>
          <a:off x="4711700" y="577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74" name="フローチャート: 判断 73">
          <a:extLst>
            <a:ext uri="{FF2B5EF4-FFF2-40B4-BE49-F238E27FC236}">
              <a16:creationId xmlns:a16="http://schemas.microsoft.com/office/drawing/2014/main" id="{DA5EE47F-BC1C-40B2-B49B-D19D4E50A738}"/>
            </a:ext>
          </a:extLst>
        </xdr:cNvPr>
        <xdr:cNvSpPr/>
      </xdr:nvSpPr>
      <xdr:spPr>
        <a:xfrm>
          <a:off x="4000500" y="5741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75" name="フローチャート: 判断 74">
          <a:extLst>
            <a:ext uri="{FF2B5EF4-FFF2-40B4-BE49-F238E27FC236}">
              <a16:creationId xmlns:a16="http://schemas.microsoft.com/office/drawing/2014/main" id="{FCB12D5D-8F11-453C-9CC0-C77378F73B14}"/>
            </a:ext>
          </a:extLst>
        </xdr:cNvPr>
        <xdr:cNvSpPr/>
      </xdr:nvSpPr>
      <xdr:spPr>
        <a:xfrm>
          <a:off x="3238500" y="572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76" name="フローチャート: 判断 75">
          <a:extLst>
            <a:ext uri="{FF2B5EF4-FFF2-40B4-BE49-F238E27FC236}">
              <a16:creationId xmlns:a16="http://schemas.microsoft.com/office/drawing/2014/main" id="{96B1E34B-BF8B-4410-BED3-647D6AB39035}"/>
            </a:ext>
          </a:extLst>
        </xdr:cNvPr>
        <xdr:cNvSpPr/>
      </xdr:nvSpPr>
      <xdr:spPr>
        <a:xfrm>
          <a:off x="2476500" y="568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77" name="フローチャート: 判断 76">
          <a:extLst>
            <a:ext uri="{FF2B5EF4-FFF2-40B4-BE49-F238E27FC236}">
              <a16:creationId xmlns:a16="http://schemas.microsoft.com/office/drawing/2014/main" id="{28A4BF97-A529-45EF-ACB8-D30F7A6A75C4}"/>
            </a:ext>
          </a:extLst>
        </xdr:cNvPr>
        <xdr:cNvSpPr/>
      </xdr:nvSpPr>
      <xdr:spPr>
        <a:xfrm>
          <a:off x="1714500" y="56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0FF8E19-A1F9-4197-A7D3-CAFA3FF7DC0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B9ACC3CF-25AC-4F5E-B5D9-67828EDF88AF}"/>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96271A96-1214-404F-B9B4-F5A87A98656C}"/>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3696D1EE-A87D-45BF-BFBD-AD8758CA849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B0C12DD-5992-4060-B76B-8FAE879F3FEC}"/>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148681</xdr:rowOff>
    </xdr:from>
    <xdr:to>
      <xdr:col>23</xdr:col>
      <xdr:colOff>136525</xdr:colOff>
      <xdr:row>30</xdr:row>
      <xdr:rowOff>78831</xdr:rowOff>
    </xdr:to>
    <xdr:sp macro="" textlink="">
      <xdr:nvSpPr>
        <xdr:cNvPr id="83" name="楕円 82">
          <a:extLst>
            <a:ext uri="{FF2B5EF4-FFF2-40B4-BE49-F238E27FC236}">
              <a16:creationId xmlns:a16="http://schemas.microsoft.com/office/drawing/2014/main" id="{CACF8BFE-C981-4AD2-B479-CAEAFD615E35}"/>
            </a:ext>
          </a:extLst>
        </xdr:cNvPr>
        <xdr:cNvSpPr/>
      </xdr:nvSpPr>
      <xdr:spPr>
        <a:xfrm>
          <a:off x="4711700" y="5892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127108</xdr:rowOff>
    </xdr:from>
    <xdr:ext cx="405111" cy="259045"/>
    <xdr:sp macro="" textlink="">
      <xdr:nvSpPr>
        <xdr:cNvPr id="84" name="有形固定資産減価償却率該当値テキスト">
          <a:extLst>
            <a:ext uri="{FF2B5EF4-FFF2-40B4-BE49-F238E27FC236}">
              <a16:creationId xmlns:a16="http://schemas.microsoft.com/office/drawing/2014/main" id="{8E2757F4-817B-486D-AEE1-6647FBDED2AA}"/>
            </a:ext>
          </a:extLst>
        </xdr:cNvPr>
        <xdr:cNvSpPr txBox="1"/>
      </xdr:nvSpPr>
      <xdr:spPr>
        <a:xfrm>
          <a:off x="4813300" y="5870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114753</xdr:rowOff>
    </xdr:from>
    <xdr:to>
      <xdr:col>19</xdr:col>
      <xdr:colOff>187325</xdr:colOff>
      <xdr:row>30</xdr:row>
      <xdr:rowOff>44903</xdr:rowOff>
    </xdr:to>
    <xdr:sp macro="" textlink="">
      <xdr:nvSpPr>
        <xdr:cNvPr id="85" name="楕円 84">
          <a:extLst>
            <a:ext uri="{FF2B5EF4-FFF2-40B4-BE49-F238E27FC236}">
              <a16:creationId xmlns:a16="http://schemas.microsoft.com/office/drawing/2014/main" id="{108871D9-CEDE-44F2-BB2D-3EB73EE4218E}"/>
            </a:ext>
          </a:extLst>
        </xdr:cNvPr>
        <xdr:cNvSpPr/>
      </xdr:nvSpPr>
      <xdr:spPr>
        <a:xfrm>
          <a:off x="4000500" y="58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165553</xdr:rowOff>
    </xdr:from>
    <xdr:to>
      <xdr:col>23</xdr:col>
      <xdr:colOff>85725</xdr:colOff>
      <xdr:row>30</xdr:row>
      <xdr:rowOff>28031</xdr:rowOff>
    </xdr:to>
    <xdr:cxnSp macro="">
      <xdr:nvCxnSpPr>
        <xdr:cNvPr id="86" name="直線コネクタ 85">
          <a:extLst>
            <a:ext uri="{FF2B5EF4-FFF2-40B4-BE49-F238E27FC236}">
              <a16:creationId xmlns:a16="http://schemas.microsoft.com/office/drawing/2014/main" id="{56E560F2-73A1-46DC-B215-70A47FBA9038}"/>
            </a:ext>
          </a:extLst>
        </xdr:cNvPr>
        <xdr:cNvCxnSpPr/>
      </xdr:nvCxnSpPr>
      <xdr:spPr>
        <a:xfrm>
          <a:off x="4051300" y="5909128"/>
          <a:ext cx="7112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65405</xdr:rowOff>
    </xdr:from>
    <xdr:to>
      <xdr:col>15</xdr:col>
      <xdr:colOff>187325</xdr:colOff>
      <xdr:row>29</xdr:row>
      <xdr:rowOff>167005</xdr:rowOff>
    </xdr:to>
    <xdr:sp macro="" textlink="">
      <xdr:nvSpPr>
        <xdr:cNvPr id="87" name="楕円 86">
          <a:extLst>
            <a:ext uri="{FF2B5EF4-FFF2-40B4-BE49-F238E27FC236}">
              <a16:creationId xmlns:a16="http://schemas.microsoft.com/office/drawing/2014/main" id="{AA8DE41D-249F-49CC-9F3D-7CDF3A917425}"/>
            </a:ext>
          </a:extLst>
        </xdr:cNvPr>
        <xdr:cNvSpPr/>
      </xdr:nvSpPr>
      <xdr:spPr>
        <a:xfrm>
          <a:off x="3238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116205</xdr:rowOff>
    </xdr:from>
    <xdr:to>
      <xdr:col>19</xdr:col>
      <xdr:colOff>136525</xdr:colOff>
      <xdr:row>29</xdr:row>
      <xdr:rowOff>165553</xdr:rowOff>
    </xdr:to>
    <xdr:cxnSp macro="">
      <xdr:nvCxnSpPr>
        <xdr:cNvPr id="88" name="直線コネクタ 87">
          <a:extLst>
            <a:ext uri="{FF2B5EF4-FFF2-40B4-BE49-F238E27FC236}">
              <a16:creationId xmlns:a16="http://schemas.microsoft.com/office/drawing/2014/main" id="{554BE1EA-A794-495C-9FD4-6323C22BB9DF}"/>
            </a:ext>
          </a:extLst>
        </xdr:cNvPr>
        <xdr:cNvCxnSpPr/>
      </xdr:nvCxnSpPr>
      <xdr:spPr>
        <a:xfrm>
          <a:off x="3289300" y="5859780"/>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25309</xdr:rowOff>
    </xdr:from>
    <xdr:to>
      <xdr:col>11</xdr:col>
      <xdr:colOff>187325</xdr:colOff>
      <xdr:row>29</xdr:row>
      <xdr:rowOff>126909</xdr:rowOff>
    </xdr:to>
    <xdr:sp macro="" textlink="">
      <xdr:nvSpPr>
        <xdr:cNvPr id="89" name="楕円 88">
          <a:extLst>
            <a:ext uri="{FF2B5EF4-FFF2-40B4-BE49-F238E27FC236}">
              <a16:creationId xmlns:a16="http://schemas.microsoft.com/office/drawing/2014/main" id="{82F55095-6B81-4D8A-AE0F-92BC77A3C943}"/>
            </a:ext>
          </a:extLst>
        </xdr:cNvPr>
        <xdr:cNvSpPr/>
      </xdr:nvSpPr>
      <xdr:spPr>
        <a:xfrm>
          <a:off x="2476500" y="5768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76109</xdr:rowOff>
    </xdr:from>
    <xdr:to>
      <xdr:col>15</xdr:col>
      <xdr:colOff>136525</xdr:colOff>
      <xdr:row>29</xdr:row>
      <xdr:rowOff>116205</xdr:rowOff>
    </xdr:to>
    <xdr:cxnSp macro="">
      <xdr:nvCxnSpPr>
        <xdr:cNvPr id="90" name="直線コネクタ 89">
          <a:extLst>
            <a:ext uri="{FF2B5EF4-FFF2-40B4-BE49-F238E27FC236}">
              <a16:creationId xmlns:a16="http://schemas.microsoft.com/office/drawing/2014/main" id="{0EC70852-4EDB-4898-B720-3AA4BAFAD2A6}"/>
            </a:ext>
          </a:extLst>
        </xdr:cNvPr>
        <xdr:cNvCxnSpPr/>
      </xdr:nvCxnSpPr>
      <xdr:spPr>
        <a:xfrm>
          <a:off x="2527300" y="5819684"/>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147411</xdr:rowOff>
    </xdr:from>
    <xdr:to>
      <xdr:col>7</xdr:col>
      <xdr:colOff>187325</xdr:colOff>
      <xdr:row>29</xdr:row>
      <xdr:rowOff>77561</xdr:rowOff>
    </xdr:to>
    <xdr:sp macro="" textlink="">
      <xdr:nvSpPr>
        <xdr:cNvPr id="91" name="楕円 90">
          <a:extLst>
            <a:ext uri="{FF2B5EF4-FFF2-40B4-BE49-F238E27FC236}">
              <a16:creationId xmlns:a16="http://schemas.microsoft.com/office/drawing/2014/main" id="{3A1549DA-CDF3-4F14-AE31-615A62A05793}"/>
            </a:ext>
          </a:extLst>
        </xdr:cNvPr>
        <xdr:cNvSpPr/>
      </xdr:nvSpPr>
      <xdr:spPr>
        <a:xfrm>
          <a:off x="1714500" y="57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26761</xdr:rowOff>
    </xdr:from>
    <xdr:to>
      <xdr:col>11</xdr:col>
      <xdr:colOff>136525</xdr:colOff>
      <xdr:row>29</xdr:row>
      <xdr:rowOff>76109</xdr:rowOff>
    </xdr:to>
    <xdr:cxnSp macro="">
      <xdr:nvCxnSpPr>
        <xdr:cNvPr id="92" name="直線コネクタ 91">
          <a:extLst>
            <a:ext uri="{FF2B5EF4-FFF2-40B4-BE49-F238E27FC236}">
              <a16:creationId xmlns:a16="http://schemas.microsoft.com/office/drawing/2014/main" id="{B356B37C-8D46-42B5-A2EC-59FBA5A713EF}"/>
            </a:ext>
          </a:extLst>
        </xdr:cNvPr>
        <xdr:cNvCxnSpPr/>
      </xdr:nvCxnSpPr>
      <xdr:spPr>
        <a:xfrm>
          <a:off x="1765300" y="5770336"/>
          <a:ext cx="7620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27</xdr:row>
      <xdr:rowOff>115678</xdr:rowOff>
    </xdr:from>
    <xdr:ext cx="405111" cy="259045"/>
    <xdr:sp macro="" textlink="">
      <xdr:nvSpPr>
        <xdr:cNvPr id="93" name="n_1aveValue有形固定資産減価償却率">
          <a:extLst>
            <a:ext uri="{FF2B5EF4-FFF2-40B4-BE49-F238E27FC236}">
              <a16:creationId xmlns:a16="http://schemas.microsoft.com/office/drawing/2014/main" id="{2A8BC04F-D8EC-471D-BB91-81DC4FF44EFE}"/>
            </a:ext>
          </a:extLst>
        </xdr:cNvPr>
        <xdr:cNvSpPr txBox="1"/>
      </xdr:nvSpPr>
      <xdr:spPr>
        <a:xfrm>
          <a:off x="3836044" y="5516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94" name="n_2aveValue有形固定資産減価償却率">
          <a:extLst>
            <a:ext uri="{FF2B5EF4-FFF2-40B4-BE49-F238E27FC236}">
              <a16:creationId xmlns:a16="http://schemas.microsoft.com/office/drawing/2014/main" id="{BF62A194-6951-4A86-8D9E-0155DDB2CF17}"/>
            </a:ext>
          </a:extLst>
        </xdr:cNvPr>
        <xdr:cNvSpPr txBox="1"/>
      </xdr:nvSpPr>
      <xdr:spPr>
        <a:xfrm>
          <a:off x="3086744" y="550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95" name="n_3aveValue有形固定資産減価償却率">
          <a:extLst>
            <a:ext uri="{FF2B5EF4-FFF2-40B4-BE49-F238E27FC236}">
              <a16:creationId xmlns:a16="http://schemas.microsoft.com/office/drawing/2014/main" id="{17ED87A1-F780-404F-AC87-043D7ABF6F94}"/>
            </a:ext>
          </a:extLst>
        </xdr:cNvPr>
        <xdr:cNvSpPr txBox="1"/>
      </xdr:nvSpPr>
      <xdr:spPr>
        <a:xfrm>
          <a:off x="2324744" y="5457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96" name="n_4aveValue有形固定資産減価償却率">
          <a:extLst>
            <a:ext uri="{FF2B5EF4-FFF2-40B4-BE49-F238E27FC236}">
              <a16:creationId xmlns:a16="http://schemas.microsoft.com/office/drawing/2014/main" id="{7E452AEB-C660-4A52-8E59-B9455ECD4880}"/>
            </a:ext>
          </a:extLst>
        </xdr:cNvPr>
        <xdr:cNvSpPr txBox="1"/>
      </xdr:nvSpPr>
      <xdr:spPr>
        <a:xfrm>
          <a:off x="1562744" y="5429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36030</xdr:rowOff>
    </xdr:from>
    <xdr:ext cx="405111" cy="259045"/>
    <xdr:sp macro="" textlink="">
      <xdr:nvSpPr>
        <xdr:cNvPr id="97" name="n_1mainValue有形固定資産減価償却率">
          <a:extLst>
            <a:ext uri="{FF2B5EF4-FFF2-40B4-BE49-F238E27FC236}">
              <a16:creationId xmlns:a16="http://schemas.microsoft.com/office/drawing/2014/main" id="{B418C81A-C4E4-4031-88B7-0526F2888650}"/>
            </a:ext>
          </a:extLst>
        </xdr:cNvPr>
        <xdr:cNvSpPr txBox="1"/>
      </xdr:nvSpPr>
      <xdr:spPr>
        <a:xfrm>
          <a:off x="3836044" y="5951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158132</xdr:rowOff>
    </xdr:from>
    <xdr:ext cx="405111" cy="259045"/>
    <xdr:sp macro="" textlink="">
      <xdr:nvSpPr>
        <xdr:cNvPr id="98" name="n_2mainValue有形固定資産減価償却率">
          <a:extLst>
            <a:ext uri="{FF2B5EF4-FFF2-40B4-BE49-F238E27FC236}">
              <a16:creationId xmlns:a16="http://schemas.microsoft.com/office/drawing/2014/main" id="{981DBEF4-9CB0-47B4-85E0-1CC66A43D45F}"/>
            </a:ext>
          </a:extLst>
        </xdr:cNvPr>
        <xdr:cNvSpPr txBox="1"/>
      </xdr:nvSpPr>
      <xdr:spPr>
        <a:xfrm>
          <a:off x="3086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118036</xdr:rowOff>
    </xdr:from>
    <xdr:ext cx="405111" cy="259045"/>
    <xdr:sp macro="" textlink="">
      <xdr:nvSpPr>
        <xdr:cNvPr id="99" name="n_3mainValue有形固定資産減価償却率">
          <a:extLst>
            <a:ext uri="{FF2B5EF4-FFF2-40B4-BE49-F238E27FC236}">
              <a16:creationId xmlns:a16="http://schemas.microsoft.com/office/drawing/2014/main" id="{7C7E4FEF-24C5-4EEF-8BC0-1289E10F6EB2}"/>
            </a:ext>
          </a:extLst>
        </xdr:cNvPr>
        <xdr:cNvSpPr txBox="1"/>
      </xdr:nvSpPr>
      <xdr:spPr>
        <a:xfrm>
          <a:off x="2324744" y="5861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68688</xdr:rowOff>
    </xdr:from>
    <xdr:ext cx="405111" cy="259045"/>
    <xdr:sp macro="" textlink="">
      <xdr:nvSpPr>
        <xdr:cNvPr id="100" name="n_4mainValue有形固定資産減価償却率">
          <a:extLst>
            <a:ext uri="{FF2B5EF4-FFF2-40B4-BE49-F238E27FC236}">
              <a16:creationId xmlns:a16="http://schemas.microsoft.com/office/drawing/2014/main" id="{E3C2BC54-521E-43A2-9071-332CDB3807AF}"/>
            </a:ext>
          </a:extLst>
        </xdr:cNvPr>
        <xdr:cNvSpPr txBox="1"/>
      </xdr:nvSpPr>
      <xdr:spPr>
        <a:xfrm>
          <a:off x="1562744" y="581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5984ED31-0D23-4E0E-901F-DAEA246DF07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376B1A6C-511B-4953-B46C-C37B1068DEC9}"/>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8FBB7CC-A2EC-4023-A2B0-9310619D719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A1C498E9-B6AA-4B58-8545-A0DC768AB96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2891767-E2E6-4BBC-A1FB-A9542D23B19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EC714A48-6639-4EBE-80E9-AF3193BDF30F}"/>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F1CDF47-547A-4934-B434-E20416352DDC}"/>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B4AFC808-B870-4DBE-BA8D-268D491EC91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7BF64093-93A2-480E-B75A-A75466D6353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6A18386-DA28-4668-AD29-98252D9F658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BD612C38-1EA3-4AE9-BBAB-1C49E6CA909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17C8331-4FA7-4FDC-9F89-6242F1327A3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F0B5E1AD-DEAC-460D-B490-E8693E5340B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これまで横ばいであった債務償還比率が令和６年度に悪化し、類似団体内平均値との比較でも依然高い。</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原因として、人件費や物件費等といった業務支出が多いことが挙げられる。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また、地方債の新規発行の抑制に努めたものの、令和４年及び令和５年に発生した大雨災害の復旧に係る新規発行が続いたことから、今後はより一層の抑制に努め、行財政改革による業務支出の削減に取り組んで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6E64E5B9-5210-4FDB-A49B-A99B0706FE6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5AF5B30E-08EC-477D-898A-16CC735F2DA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E7F29F13-9C9B-43F1-BB01-5C476A194941}"/>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493C9945-44BC-47D1-AFD7-405B1111D1E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C59F59D2-C427-4A7B-8E27-2CD3EF42C40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9F9215E-2B3B-492F-8D85-9039AF5CFB5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4B7549C5-45A0-47D6-ACA8-16DA9B3C2E33}"/>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B47D2A02-6603-47EE-9454-CB8D48F9E843}"/>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CB4521D6-7CAD-459C-9F9C-1E33D3EE3EAE}"/>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A073062D-43AF-48A1-8447-0A9B0B63AE1C}"/>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15D23F89-EF86-4C56-BC3A-DFAC119744D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1FDEA0F6-E83C-4CC7-BB37-2AF0CAE54723}"/>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AD945F94-4C3F-4FE1-8E22-0B84A03E23E1}"/>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F4A8C862-3137-4B01-9ACA-83E96D457F0F}"/>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6361BB35-415E-438B-AD57-6391F6480D9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F1F2F77B-E744-42B8-AD1F-6D3040A4C14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22F7FD88-45DB-468D-BBC4-A213C8C6E58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1" name="直線コネクタ 130">
          <a:extLst>
            <a:ext uri="{FF2B5EF4-FFF2-40B4-BE49-F238E27FC236}">
              <a16:creationId xmlns:a16="http://schemas.microsoft.com/office/drawing/2014/main" id="{8D40719A-BB6D-429B-8AFE-8443AE0F8A66}"/>
            </a:ext>
          </a:extLst>
        </xdr:cNvPr>
        <xdr:cNvCxnSpPr/>
      </xdr:nvCxnSpPr>
      <xdr:spPr>
        <a:xfrm flipV="1">
          <a:off x="14793595" y="5261428"/>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32" name="債務償還比率最小値テキスト">
          <a:extLst>
            <a:ext uri="{FF2B5EF4-FFF2-40B4-BE49-F238E27FC236}">
              <a16:creationId xmlns:a16="http://schemas.microsoft.com/office/drawing/2014/main" id="{F43AC685-CE69-465E-AD0F-6DC8F65F7762}"/>
            </a:ext>
          </a:extLst>
        </xdr:cNvPr>
        <xdr:cNvSpPr txBox="1"/>
      </xdr:nvSpPr>
      <xdr:spPr>
        <a:xfrm>
          <a:off x="14846300" y="6714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33" name="直線コネクタ 132">
          <a:extLst>
            <a:ext uri="{FF2B5EF4-FFF2-40B4-BE49-F238E27FC236}">
              <a16:creationId xmlns:a16="http://schemas.microsoft.com/office/drawing/2014/main" id="{4D6CD410-A164-422E-9F19-B6F9AE72786B}"/>
            </a:ext>
          </a:extLst>
        </xdr:cNvPr>
        <xdr:cNvCxnSpPr/>
      </xdr:nvCxnSpPr>
      <xdr:spPr>
        <a:xfrm>
          <a:off x="14706600" y="6710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F12CD29F-8ED8-471A-BC83-7DD37471086D}"/>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DB2A4BA0-44E1-4220-81A9-3C621EF3B87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11792</xdr:rowOff>
    </xdr:from>
    <xdr:ext cx="469744" cy="259045"/>
    <xdr:sp macro="" textlink="">
      <xdr:nvSpPr>
        <xdr:cNvPr id="136" name="債務償還比率平均値テキスト">
          <a:extLst>
            <a:ext uri="{FF2B5EF4-FFF2-40B4-BE49-F238E27FC236}">
              <a16:creationId xmlns:a16="http://schemas.microsoft.com/office/drawing/2014/main" id="{A4BE6F09-2028-4D51-B629-6A1DCB291E5D}"/>
            </a:ext>
          </a:extLst>
        </xdr:cNvPr>
        <xdr:cNvSpPr txBox="1"/>
      </xdr:nvSpPr>
      <xdr:spPr>
        <a:xfrm>
          <a:off x="14846300" y="5583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37" name="フローチャート: 判断 136">
          <a:extLst>
            <a:ext uri="{FF2B5EF4-FFF2-40B4-BE49-F238E27FC236}">
              <a16:creationId xmlns:a16="http://schemas.microsoft.com/office/drawing/2014/main" id="{0AFD2249-6125-4335-BEEF-9C8A24486C61}"/>
            </a:ext>
          </a:extLst>
        </xdr:cNvPr>
        <xdr:cNvSpPr/>
      </xdr:nvSpPr>
      <xdr:spPr>
        <a:xfrm>
          <a:off x="14744700" y="5732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38" name="フローチャート: 判断 137">
          <a:extLst>
            <a:ext uri="{FF2B5EF4-FFF2-40B4-BE49-F238E27FC236}">
              <a16:creationId xmlns:a16="http://schemas.microsoft.com/office/drawing/2014/main" id="{87473168-549C-42FE-9EED-178E7A288A8A}"/>
            </a:ext>
          </a:extLst>
        </xdr:cNvPr>
        <xdr:cNvSpPr/>
      </xdr:nvSpPr>
      <xdr:spPr>
        <a:xfrm>
          <a:off x="14033500" y="571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39" name="フローチャート: 判断 138">
          <a:extLst>
            <a:ext uri="{FF2B5EF4-FFF2-40B4-BE49-F238E27FC236}">
              <a16:creationId xmlns:a16="http://schemas.microsoft.com/office/drawing/2014/main" id="{D073EACA-A8CD-4650-B7C3-D3CCC6079AED}"/>
            </a:ext>
          </a:extLst>
        </xdr:cNvPr>
        <xdr:cNvSpPr/>
      </xdr:nvSpPr>
      <xdr:spPr>
        <a:xfrm>
          <a:off x="13271500" y="5730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0" name="フローチャート: 判断 139">
          <a:extLst>
            <a:ext uri="{FF2B5EF4-FFF2-40B4-BE49-F238E27FC236}">
              <a16:creationId xmlns:a16="http://schemas.microsoft.com/office/drawing/2014/main" id="{540FDB13-5208-46FC-A75E-A9B59DB01C85}"/>
            </a:ext>
          </a:extLst>
        </xdr:cNvPr>
        <xdr:cNvSpPr/>
      </xdr:nvSpPr>
      <xdr:spPr>
        <a:xfrm>
          <a:off x="12509500" y="5709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1" name="フローチャート: 判断 140">
          <a:extLst>
            <a:ext uri="{FF2B5EF4-FFF2-40B4-BE49-F238E27FC236}">
              <a16:creationId xmlns:a16="http://schemas.microsoft.com/office/drawing/2014/main" id="{C11DC29A-F3E4-415E-8D38-73DE6C5D953F}"/>
            </a:ext>
          </a:extLst>
        </xdr:cNvPr>
        <xdr:cNvSpPr/>
      </xdr:nvSpPr>
      <xdr:spPr>
        <a:xfrm>
          <a:off x="117475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EEF72A6-DB97-4D01-839C-E463B05B9CE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E44E0F6-3227-4E37-A828-15FF32A335E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2B677A60-9C2B-415A-B44D-F60CF2BEC88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2058C79B-5CCD-4CBF-A1E0-65450C90876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6308A848-A126-4114-8F9D-0BC1C5A7B8B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57613</xdr:rowOff>
    </xdr:from>
    <xdr:to>
      <xdr:col>76</xdr:col>
      <xdr:colOff>73025</xdr:colOff>
      <xdr:row>31</xdr:row>
      <xdr:rowOff>159213</xdr:rowOff>
    </xdr:to>
    <xdr:sp macro="" textlink="">
      <xdr:nvSpPr>
        <xdr:cNvPr id="147" name="楕円 146">
          <a:extLst>
            <a:ext uri="{FF2B5EF4-FFF2-40B4-BE49-F238E27FC236}">
              <a16:creationId xmlns:a16="http://schemas.microsoft.com/office/drawing/2014/main" id="{DCF9858B-ACFD-41EC-A23E-92DAA375B9A6}"/>
            </a:ext>
          </a:extLst>
        </xdr:cNvPr>
        <xdr:cNvSpPr/>
      </xdr:nvSpPr>
      <xdr:spPr>
        <a:xfrm>
          <a:off x="14744700" y="614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36040</xdr:rowOff>
    </xdr:from>
    <xdr:ext cx="469744" cy="259045"/>
    <xdr:sp macro="" textlink="">
      <xdr:nvSpPr>
        <xdr:cNvPr id="148" name="債務償還比率該当値テキスト">
          <a:extLst>
            <a:ext uri="{FF2B5EF4-FFF2-40B4-BE49-F238E27FC236}">
              <a16:creationId xmlns:a16="http://schemas.microsoft.com/office/drawing/2014/main" id="{E596F84B-C91E-4ED9-B894-6217B3916C9C}"/>
            </a:ext>
          </a:extLst>
        </xdr:cNvPr>
        <xdr:cNvSpPr txBox="1"/>
      </xdr:nvSpPr>
      <xdr:spPr>
        <a:xfrm>
          <a:off x="14846300" y="612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159358</xdr:rowOff>
    </xdr:from>
    <xdr:to>
      <xdr:col>72</xdr:col>
      <xdr:colOff>123825</xdr:colOff>
      <xdr:row>31</xdr:row>
      <xdr:rowOff>89508</xdr:rowOff>
    </xdr:to>
    <xdr:sp macro="" textlink="">
      <xdr:nvSpPr>
        <xdr:cNvPr id="149" name="楕円 148">
          <a:extLst>
            <a:ext uri="{FF2B5EF4-FFF2-40B4-BE49-F238E27FC236}">
              <a16:creationId xmlns:a16="http://schemas.microsoft.com/office/drawing/2014/main" id="{14700F97-BEDE-47F3-8D60-8C7AF6ADF407}"/>
            </a:ext>
          </a:extLst>
        </xdr:cNvPr>
        <xdr:cNvSpPr/>
      </xdr:nvSpPr>
      <xdr:spPr>
        <a:xfrm>
          <a:off x="14033500" y="6074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38708</xdr:rowOff>
    </xdr:from>
    <xdr:to>
      <xdr:col>76</xdr:col>
      <xdr:colOff>22225</xdr:colOff>
      <xdr:row>31</xdr:row>
      <xdr:rowOff>108413</xdr:rowOff>
    </xdr:to>
    <xdr:cxnSp macro="">
      <xdr:nvCxnSpPr>
        <xdr:cNvPr id="150" name="直線コネクタ 149">
          <a:extLst>
            <a:ext uri="{FF2B5EF4-FFF2-40B4-BE49-F238E27FC236}">
              <a16:creationId xmlns:a16="http://schemas.microsoft.com/office/drawing/2014/main" id="{1592EE02-983B-4935-8F65-262CBD505D2D}"/>
            </a:ext>
          </a:extLst>
        </xdr:cNvPr>
        <xdr:cNvCxnSpPr/>
      </xdr:nvCxnSpPr>
      <xdr:spPr>
        <a:xfrm>
          <a:off x="14084300" y="6125183"/>
          <a:ext cx="711200" cy="6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162596</xdr:rowOff>
    </xdr:from>
    <xdr:to>
      <xdr:col>68</xdr:col>
      <xdr:colOff>123825</xdr:colOff>
      <xdr:row>31</xdr:row>
      <xdr:rowOff>92746</xdr:rowOff>
    </xdr:to>
    <xdr:sp macro="" textlink="">
      <xdr:nvSpPr>
        <xdr:cNvPr id="151" name="楕円 150">
          <a:extLst>
            <a:ext uri="{FF2B5EF4-FFF2-40B4-BE49-F238E27FC236}">
              <a16:creationId xmlns:a16="http://schemas.microsoft.com/office/drawing/2014/main" id="{8A996D5D-8B11-44A1-BC94-78EB42C38BB5}"/>
            </a:ext>
          </a:extLst>
        </xdr:cNvPr>
        <xdr:cNvSpPr/>
      </xdr:nvSpPr>
      <xdr:spPr>
        <a:xfrm>
          <a:off x="13271500" y="607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38708</xdr:rowOff>
    </xdr:from>
    <xdr:to>
      <xdr:col>72</xdr:col>
      <xdr:colOff>73025</xdr:colOff>
      <xdr:row>31</xdr:row>
      <xdr:rowOff>41946</xdr:rowOff>
    </xdr:to>
    <xdr:cxnSp macro="">
      <xdr:nvCxnSpPr>
        <xdr:cNvPr id="152" name="直線コネクタ 151">
          <a:extLst>
            <a:ext uri="{FF2B5EF4-FFF2-40B4-BE49-F238E27FC236}">
              <a16:creationId xmlns:a16="http://schemas.microsoft.com/office/drawing/2014/main" id="{F2DD1F4C-C99A-4C52-83B0-8AC08E9F843E}"/>
            </a:ext>
          </a:extLst>
        </xdr:cNvPr>
        <xdr:cNvCxnSpPr/>
      </xdr:nvCxnSpPr>
      <xdr:spPr>
        <a:xfrm flipV="1">
          <a:off x="13322300" y="6125183"/>
          <a:ext cx="762000" cy="3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148408</xdr:rowOff>
    </xdr:from>
    <xdr:to>
      <xdr:col>64</xdr:col>
      <xdr:colOff>123825</xdr:colOff>
      <xdr:row>31</xdr:row>
      <xdr:rowOff>78558</xdr:rowOff>
    </xdr:to>
    <xdr:sp macro="" textlink="">
      <xdr:nvSpPr>
        <xdr:cNvPr id="153" name="楕円 152">
          <a:extLst>
            <a:ext uri="{FF2B5EF4-FFF2-40B4-BE49-F238E27FC236}">
              <a16:creationId xmlns:a16="http://schemas.microsoft.com/office/drawing/2014/main" id="{A975CEC4-6632-4749-AD6F-A04BA2069C72}"/>
            </a:ext>
          </a:extLst>
        </xdr:cNvPr>
        <xdr:cNvSpPr/>
      </xdr:nvSpPr>
      <xdr:spPr>
        <a:xfrm>
          <a:off x="12509500" y="606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27758</xdr:rowOff>
    </xdr:from>
    <xdr:to>
      <xdr:col>68</xdr:col>
      <xdr:colOff>73025</xdr:colOff>
      <xdr:row>31</xdr:row>
      <xdr:rowOff>41946</xdr:rowOff>
    </xdr:to>
    <xdr:cxnSp macro="">
      <xdr:nvCxnSpPr>
        <xdr:cNvPr id="154" name="直線コネクタ 153">
          <a:extLst>
            <a:ext uri="{FF2B5EF4-FFF2-40B4-BE49-F238E27FC236}">
              <a16:creationId xmlns:a16="http://schemas.microsoft.com/office/drawing/2014/main" id="{01252535-1496-439D-85FA-CA18C2173803}"/>
            </a:ext>
          </a:extLst>
        </xdr:cNvPr>
        <xdr:cNvCxnSpPr/>
      </xdr:nvCxnSpPr>
      <xdr:spPr>
        <a:xfrm>
          <a:off x="12560300" y="6114233"/>
          <a:ext cx="762000" cy="1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80010</xdr:rowOff>
    </xdr:from>
    <xdr:to>
      <xdr:col>60</xdr:col>
      <xdr:colOff>123825</xdr:colOff>
      <xdr:row>33</xdr:row>
      <xdr:rowOff>10160</xdr:rowOff>
    </xdr:to>
    <xdr:sp macro="" textlink="">
      <xdr:nvSpPr>
        <xdr:cNvPr id="155" name="楕円 154">
          <a:extLst>
            <a:ext uri="{FF2B5EF4-FFF2-40B4-BE49-F238E27FC236}">
              <a16:creationId xmlns:a16="http://schemas.microsoft.com/office/drawing/2014/main" id="{0CEB732B-2BC4-438C-A098-B310FA675610}"/>
            </a:ext>
          </a:extLst>
        </xdr:cNvPr>
        <xdr:cNvSpPr/>
      </xdr:nvSpPr>
      <xdr:spPr>
        <a:xfrm>
          <a:off x="11747500" y="6337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27758</xdr:rowOff>
    </xdr:from>
    <xdr:to>
      <xdr:col>64</xdr:col>
      <xdr:colOff>73025</xdr:colOff>
      <xdr:row>32</xdr:row>
      <xdr:rowOff>130810</xdr:rowOff>
    </xdr:to>
    <xdr:cxnSp macro="">
      <xdr:nvCxnSpPr>
        <xdr:cNvPr id="156" name="直線コネクタ 155">
          <a:extLst>
            <a:ext uri="{FF2B5EF4-FFF2-40B4-BE49-F238E27FC236}">
              <a16:creationId xmlns:a16="http://schemas.microsoft.com/office/drawing/2014/main" id="{E27B7946-E3E4-4BAD-9061-0BEA137DD213}"/>
            </a:ext>
          </a:extLst>
        </xdr:cNvPr>
        <xdr:cNvCxnSpPr/>
      </xdr:nvCxnSpPr>
      <xdr:spPr>
        <a:xfrm flipV="1">
          <a:off x="11798300" y="6114233"/>
          <a:ext cx="762000" cy="27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57" name="n_1aveValue債務償還比率">
          <a:extLst>
            <a:ext uri="{FF2B5EF4-FFF2-40B4-BE49-F238E27FC236}">
              <a16:creationId xmlns:a16="http://schemas.microsoft.com/office/drawing/2014/main" id="{FEB98D6A-2CC7-4983-82EE-EE8EA104D8B9}"/>
            </a:ext>
          </a:extLst>
        </xdr:cNvPr>
        <xdr:cNvSpPr txBox="1"/>
      </xdr:nvSpPr>
      <xdr:spPr>
        <a:xfrm>
          <a:off x="13836727" y="548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58" name="n_2aveValue債務償還比率">
          <a:extLst>
            <a:ext uri="{FF2B5EF4-FFF2-40B4-BE49-F238E27FC236}">
              <a16:creationId xmlns:a16="http://schemas.microsoft.com/office/drawing/2014/main" id="{46D071DF-8F4C-4888-AE6F-958E9A164AFF}"/>
            </a:ext>
          </a:extLst>
        </xdr:cNvPr>
        <xdr:cNvSpPr txBox="1"/>
      </xdr:nvSpPr>
      <xdr:spPr>
        <a:xfrm>
          <a:off x="13087427" y="5506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59" name="n_3aveValue債務償還比率">
          <a:extLst>
            <a:ext uri="{FF2B5EF4-FFF2-40B4-BE49-F238E27FC236}">
              <a16:creationId xmlns:a16="http://schemas.microsoft.com/office/drawing/2014/main" id="{BF74CC01-A3C4-4400-A07E-305CEBC1EF03}"/>
            </a:ext>
          </a:extLst>
        </xdr:cNvPr>
        <xdr:cNvSpPr txBox="1"/>
      </xdr:nvSpPr>
      <xdr:spPr>
        <a:xfrm>
          <a:off x="12325427" y="5484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0" name="n_4aveValue債務償還比率">
          <a:extLst>
            <a:ext uri="{FF2B5EF4-FFF2-40B4-BE49-F238E27FC236}">
              <a16:creationId xmlns:a16="http://schemas.microsoft.com/office/drawing/2014/main" id="{23C04918-25EE-4403-A9F4-60B9781CDF49}"/>
            </a:ext>
          </a:extLst>
        </xdr:cNvPr>
        <xdr:cNvSpPr txBox="1"/>
      </xdr:nvSpPr>
      <xdr:spPr>
        <a:xfrm>
          <a:off x="11563427" y="5606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80635</xdr:rowOff>
    </xdr:from>
    <xdr:ext cx="469744" cy="259045"/>
    <xdr:sp macro="" textlink="">
      <xdr:nvSpPr>
        <xdr:cNvPr id="161" name="n_1mainValue債務償還比率">
          <a:extLst>
            <a:ext uri="{FF2B5EF4-FFF2-40B4-BE49-F238E27FC236}">
              <a16:creationId xmlns:a16="http://schemas.microsoft.com/office/drawing/2014/main" id="{D7000F56-AB4E-417C-93C0-40154CAF9975}"/>
            </a:ext>
          </a:extLst>
        </xdr:cNvPr>
        <xdr:cNvSpPr txBox="1"/>
      </xdr:nvSpPr>
      <xdr:spPr>
        <a:xfrm>
          <a:off x="13836727" y="6167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83873</xdr:rowOff>
    </xdr:from>
    <xdr:ext cx="469744" cy="259045"/>
    <xdr:sp macro="" textlink="">
      <xdr:nvSpPr>
        <xdr:cNvPr id="162" name="n_2mainValue債務償還比率">
          <a:extLst>
            <a:ext uri="{FF2B5EF4-FFF2-40B4-BE49-F238E27FC236}">
              <a16:creationId xmlns:a16="http://schemas.microsoft.com/office/drawing/2014/main" id="{779EB826-5C42-4FA6-ACB9-F6F8CFB52B08}"/>
            </a:ext>
          </a:extLst>
        </xdr:cNvPr>
        <xdr:cNvSpPr txBox="1"/>
      </xdr:nvSpPr>
      <xdr:spPr>
        <a:xfrm>
          <a:off x="13087427" y="6170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69685</xdr:rowOff>
    </xdr:from>
    <xdr:ext cx="469744" cy="259045"/>
    <xdr:sp macro="" textlink="">
      <xdr:nvSpPr>
        <xdr:cNvPr id="163" name="n_3mainValue債務償還比率">
          <a:extLst>
            <a:ext uri="{FF2B5EF4-FFF2-40B4-BE49-F238E27FC236}">
              <a16:creationId xmlns:a16="http://schemas.microsoft.com/office/drawing/2014/main" id="{61E89489-3D41-40A7-B185-44BD71175E65}"/>
            </a:ext>
          </a:extLst>
        </xdr:cNvPr>
        <xdr:cNvSpPr txBox="1"/>
      </xdr:nvSpPr>
      <xdr:spPr>
        <a:xfrm>
          <a:off x="12325427" y="6156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1287</xdr:rowOff>
    </xdr:from>
    <xdr:ext cx="469744" cy="259045"/>
    <xdr:sp macro="" textlink="">
      <xdr:nvSpPr>
        <xdr:cNvPr id="164" name="n_4mainValue債務償還比率">
          <a:extLst>
            <a:ext uri="{FF2B5EF4-FFF2-40B4-BE49-F238E27FC236}">
              <a16:creationId xmlns:a16="http://schemas.microsoft.com/office/drawing/2014/main" id="{89AB4323-0ADA-4C79-BF77-2B1F7609048C}"/>
            </a:ext>
          </a:extLst>
        </xdr:cNvPr>
        <xdr:cNvSpPr txBox="1"/>
      </xdr:nvSpPr>
      <xdr:spPr>
        <a:xfrm>
          <a:off x="11563427" y="6430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FBB94C4E-36BF-4DDD-AE25-05DF98F4B8A7}"/>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9AFF4DC8-4DF3-4EC2-9546-4BF81826F6A3}"/>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9F287431-AADB-43D5-9F51-40EEC4369B1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9CBEA278-8883-4617-8303-E9E904591B5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18E5580F-B554-47D2-B433-E78B03231F0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338F9BE4-3E2C-4B54-AE41-A04AAB29F4E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7B8AB0E-DD64-47ED-9931-6AD09FEC93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F874922-59DC-4BD8-837A-A11EEDA7796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CEF87F9-98A4-4E83-AC6B-6499580FC5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D53F040-1089-4169-A348-4B496EE545A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6D35B67-5C33-4BF1-A51D-7884C255376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2EB186C-05C5-4BF0-B3D9-07BC4D0578E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5FD4D84-9AA1-44B9-9489-AD175B5ACA1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6769869-0A78-4EE7-9638-07D9C865051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6F186CE-5BA1-410F-910D-376F50F210D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B2126A9-0BC3-43E5-9D71-14571798D70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C922E32-4432-4E5F-AFCD-62730C9DE56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450C904-4031-4C04-883D-6E61F1A62E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131EEF3-8D58-4CF7-8952-86AF235E0F9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4A9A622-2CE3-4696-BC52-E5FD94EF3A8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544E040-0071-4BFF-8DCD-BE0CF73E7C1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77310875-088D-433A-B912-A0A2136801C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63FF227-C829-439E-920C-8C69D814AF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91F4F5-26AF-405D-8AF9-3F8D33DC7E0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747A51C-C1EA-486D-82A9-D9EC6AA27F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5732A10-52D4-4A2F-9461-0B987B41282E}"/>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C107710-E19B-4C80-8570-6FAEB25F280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DD0526B-D549-4B51-B163-762E5F2976E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9337FA-53E4-439A-9683-CD9CBF93232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1622D29-D4EA-4768-9B87-0D9B1326B53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BC399C4-FF0A-4C41-A351-FA5F397FCC9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ED10113-D6AA-489D-AA1A-7BDE1981F72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B0C0C2-C620-4526-BB27-6787D52745D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FF68F37-623E-4202-A6E1-4224952A9F0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2583624-CF5C-4DDC-BAE5-944E508678A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687123-9722-4F7D-B878-67C692EF0D7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6F35008-4438-4A8A-ACDF-69DA5DB2B92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19E746-1280-4923-911B-A358788D8F6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BB3561-08B9-43BF-B40A-869AC81A272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970D35E-28AE-4D2C-ACCF-980C28FC060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F3952A-D51D-4C96-B886-5C82D7A0494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4168154-2FDE-4719-9616-9387CA9142B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B8FBD62-51F8-49C2-80E5-68F4D9A0D57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ABF7AF7-90E1-48FB-AFF0-07106C07F03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5ED6043-048E-4618-9559-4E8371012D4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CBE797-E7A6-401D-9A64-5E69FBF1137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AB68953-9AAA-4D10-AE73-F1430FB97EC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C363332-D676-4F74-9AB2-6B8250207E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9F92595-56FA-4C56-8C6B-D84DEE9617A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F377A428-177C-4717-97CF-F6763D8A0E1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66504BE-ED8A-4FC0-B1F7-F448C69709AB}"/>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4542199-2374-4DD1-A83E-5371B2A58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6056DEC-85A7-4DD6-A6B1-DC4BC97526DB}"/>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EB97531-5BD6-4377-8111-2859FB0D2F7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AE18C86-73B8-48C7-934E-7B67D234677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C049ECB5-98FD-41B4-BDC4-E64EA32B30D2}"/>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5B353132-520E-4DDD-8A53-1D44D8DE1B6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E0D143E-5EAD-42BD-A9FF-2650C42AA784}"/>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3807D1A-4EA3-42B9-8F2D-7A1F40F092D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6C893A-8CCD-42FD-85D3-D958F073611A}"/>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98B86ED4-4963-478E-945C-0D4ECFE99FF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C14ED5E2-E840-4B42-9C38-D21FB7A955EF}"/>
            </a:ext>
          </a:extLst>
        </xdr:cNvPr>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F4916943-0E17-401C-8241-512C81CFE4C4}"/>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9EC79DBC-4D8B-4161-BAF0-B91D8F0DAE92}"/>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a:extLst>
            <a:ext uri="{FF2B5EF4-FFF2-40B4-BE49-F238E27FC236}">
              <a16:creationId xmlns:a16="http://schemas.microsoft.com/office/drawing/2014/main" id="{6DF2CF10-97B7-425A-8B41-5230892BDAAA}"/>
            </a:ext>
          </a:extLst>
        </xdr:cNvPr>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a:extLst>
            <a:ext uri="{FF2B5EF4-FFF2-40B4-BE49-F238E27FC236}">
              <a16:creationId xmlns:a16="http://schemas.microsoft.com/office/drawing/2014/main" id="{8372E688-7208-42F2-BD85-2681D74A2C5A}"/>
            </a:ext>
          </a:extLst>
        </xdr:cNvPr>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a:extLst>
            <a:ext uri="{FF2B5EF4-FFF2-40B4-BE49-F238E27FC236}">
              <a16:creationId xmlns:a16="http://schemas.microsoft.com/office/drawing/2014/main" id="{F34C47C4-8713-4FB4-8F16-29E80E5F49F9}"/>
            </a:ext>
          </a:extLst>
        </xdr:cNvPr>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a:extLst>
            <a:ext uri="{FF2B5EF4-FFF2-40B4-BE49-F238E27FC236}">
              <a16:creationId xmlns:a16="http://schemas.microsoft.com/office/drawing/2014/main" id="{CFD6F823-038D-471D-9D25-5CFCF0E6E694}"/>
            </a:ext>
          </a:extLst>
        </xdr:cNvPr>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a:extLst>
            <a:ext uri="{FF2B5EF4-FFF2-40B4-BE49-F238E27FC236}">
              <a16:creationId xmlns:a16="http://schemas.microsoft.com/office/drawing/2014/main" id="{D7E3585B-6A0D-4202-8F2D-49AEEA48D759}"/>
            </a:ext>
          </a:extLst>
        </xdr:cNvPr>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a:extLst>
            <a:ext uri="{FF2B5EF4-FFF2-40B4-BE49-F238E27FC236}">
              <a16:creationId xmlns:a16="http://schemas.microsoft.com/office/drawing/2014/main" id="{AE86693D-9D15-4C04-88C0-955F34493991}"/>
            </a:ext>
          </a:extLst>
        </xdr:cNvPr>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a:extLst>
            <a:ext uri="{FF2B5EF4-FFF2-40B4-BE49-F238E27FC236}">
              <a16:creationId xmlns:a16="http://schemas.microsoft.com/office/drawing/2014/main" id="{04A77865-61EB-4C85-A7C0-4779F9B3157F}"/>
            </a:ext>
          </a:extLst>
        </xdr:cNvPr>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a:extLst>
            <a:ext uri="{FF2B5EF4-FFF2-40B4-BE49-F238E27FC236}">
              <a16:creationId xmlns:a16="http://schemas.microsoft.com/office/drawing/2014/main" id="{3BA84381-3E9C-4F0C-B188-BFF3C6932F08}"/>
            </a:ext>
          </a:extLst>
        </xdr:cNvPr>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96DE728-8CE4-4FCA-AE94-E774ECF3A14E}"/>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3C7A8AB-2A6C-450D-8FFC-CAB2C9168CD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768CF4D-2AE4-4A04-AEA0-8DE78CF3B12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229149F-C314-4384-89BD-6DFB2576995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5D9108B-9278-4D29-8170-448FA70BA13E}"/>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7ABF4B1B-5442-4395-A120-1BF47CCBA150}"/>
            </a:ext>
          </a:extLst>
        </xdr:cNvPr>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8757C9D8-E8EC-4A03-BD76-6D20223F2FD9}"/>
            </a:ext>
          </a:extLst>
        </xdr:cNvPr>
        <xdr:cNvSpPr txBox="1"/>
      </xdr:nvSpPr>
      <xdr:spPr>
        <a:xfrm>
          <a:off x="4673600"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53975</xdr:rowOff>
    </xdr:from>
    <xdr:to>
      <xdr:col>20</xdr:col>
      <xdr:colOff>38100</xdr:colOff>
      <xdr:row>38</xdr:row>
      <xdr:rowOff>155575</xdr:rowOff>
    </xdr:to>
    <xdr:sp macro="" textlink="">
      <xdr:nvSpPr>
        <xdr:cNvPr id="75" name="楕円 74">
          <a:extLst>
            <a:ext uri="{FF2B5EF4-FFF2-40B4-BE49-F238E27FC236}">
              <a16:creationId xmlns:a16="http://schemas.microsoft.com/office/drawing/2014/main" id="{C6C28FA7-6B7E-43D8-868B-935FF8EA0CCB}"/>
            </a:ext>
          </a:extLst>
        </xdr:cNvPr>
        <xdr:cNvSpPr/>
      </xdr:nvSpPr>
      <xdr:spPr>
        <a:xfrm>
          <a:off x="3746500" y="656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104775</xdr:rowOff>
    </xdr:from>
    <xdr:to>
      <xdr:col>24</xdr:col>
      <xdr:colOff>63500</xdr:colOff>
      <xdr:row>38</xdr:row>
      <xdr:rowOff>133350</xdr:rowOff>
    </xdr:to>
    <xdr:cxnSp macro="">
      <xdr:nvCxnSpPr>
        <xdr:cNvPr id="76" name="直線コネクタ 75">
          <a:extLst>
            <a:ext uri="{FF2B5EF4-FFF2-40B4-BE49-F238E27FC236}">
              <a16:creationId xmlns:a16="http://schemas.microsoft.com/office/drawing/2014/main" id="{D78C6368-D93E-4A1F-9E14-53B3C28E7A90}"/>
            </a:ext>
          </a:extLst>
        </xdr:cNvPr>
        <xdr:cNvCxnSpPr/>
      </xdr:nvCxnSpPr>
      <xdr:spPr>
        <a:xfrm>
          <a:off x="3797300" y="661987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19685</xdr:rowOff>
    </xdr:from>
    <xdr:to>
      <xdr:col>15</xdr:col>
      <xdr:colOff>101600</xdr:colOff>
      <xdr:row>38</xdr:row>
      <xdr:rowOff>121285</xdr:rowOff>
    </xdr:to>
    <xdr:sp macro="" textlink="">
      <xdr:nvSpPr>
        <xdr:cNvPr id="77" name="楕円 76">
          <a:extLst>
            <a:ext uri="{FF2B5EF4-FFF2-40B4-BE49-F238E27FC236}">
              <a16:creationId xmlns:a16="http://schemas.microsoft.com/office/drawing/2014/main" id="{92112370-F0BF-402B-8526-FED36CCE0871}"/>
            </a:ext>
          </a:extLst>
        </xdr:cNvPr>
        <xdr:cNvSpPr/>
      </xdr:nvSpPr>
      <xdr:spPr>
        <a:xfrm>
          <a:off x="2857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70485</xdr:rowOff>
    </xdr:from>
    <xdr:to>
      <xdr:col>19</xdr:col>
      <xdr:colOff>177800</xdr:colOff>
      <xdr:row>38</xdr:row>
      <xdr:rowOff>104775</xdr:rowOff>
    </xdr:to>
    <xdr:cxnSp macro="">
      <xdr:nvCxnSpPr>
        <xdr:cNvPr id="78" name="直線コネクタ 77">
          <a:extLst>
            <a:ext uri="{FF2B5EF4-FFF2-40B4-BE49-F238E27FC236}">
              <a16:creationId xmlns:a16="http://schemas.microsoft.com/office/drawing/2014/main" id="{D6CB4ECB-0DFB-4FB2-83E1-D714EFEF60F5}"/>
            </a:ext>
          </a:extLst>
        </xdr:cNvPr>
        <xdr:cNvCxnSpPr/>
      </xdr:nvCxnSpPr>
      <xdr:spPr>
        <a:xfrm>
          <a:off x="2908300" y="658558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156845</xdr:rowOff>
    </xdr:from>
    <xdr:to>
      <xdr:col>10</xdr:col>
      <xdr:colOff>165100</xdr:colOff>
      <xdr:row>38</xdr:row>
      <xdr:rowOff>86995</xdr:rowOff>
    </xdr:to>
    <xdr:sp macro="" textlink="">
      <xdr:nvSpPr>
        <xdr:cNvPr id="79" name="楕円 78">
          <a:extLst>
            <a:ext uri="{FF2B5EF4-FFF2-40B4-BE49-F238E27FC236}">
              <a16:creationId xmlns:a16="http://schemas.microsoft.com/office/drawing/2014/main" id="{8E4D2710-C5ED-48C1-AE34-F59ADA2BA1CB}"/>
            </a:ext>
          </a:extLst>
        </xdr:cNvPr>
        <xdr:cNvSpPr/>
      </xdr:nvSpPr>
      <xdr:spPr>
        <a:xfrm>
          <a:off x="1968500" y="650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36195</xdr:rowOff>
    </xdr:from>
    <xdr:to>
      <xdr:col>15</xdr:col>
      <xdr:colOff>50800</xdr:colOff>
      <xdr:row>38</xdr:row>
      <xdr:rowOff>70485</xdr:rowOff>
    </xdr:to>
    <xdr:cxnSp macro="">
      <xdr:nvCxnSpPr>
        <xdr:cNvPr id="80" name="直線コネクタ 79">
          <a:extLst>
            <a:ext uri="{FF2B5EF4-FFF2-40B4-BE49-F238E27FC236}">
              <a16:creationId xmlns:a16="http://schemas.microsoft.com/office/drawing/2014/main" id="{E0EC3969-A988-4432-84F7-50D7C1FC6F43}"/>
            </a:ext>
          </a:extLst>
        </xdr:cNvPr>
        <xdr:cNvCxnSpPr/>
      </xdr:nvCxnSpPr>
      <xdr:spPr>
        <a:xfrm>
          <a:off x="2019300" y="655129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128270</xdr:rowOff>
    </xdr:from>
    <xdr:to>
      <xdr:col>6</xdr:col>
      <xdr:colOff>38100</xdr:colOff>
      <xdr:row>38</xdr:row>
      <xdr:rowOff>58420</xdr:rowOff>
    </xdr:to>
    <xdr:sp macro="" textlink="">
      <xdr:nvSpPr>
        <xdr:cNvPr id="81" name="楕円 80">
          <a:extLst>
            <a:ext uri="{FF2B5EF4-FFF2-40B4-BE49-F238E27FC236}">
              <a16:creationId xmlns:a16="http://schemas.microsoft.com/office/drawing/2014/main" id="{CBA472B4-F1D0-48CA-B47C-A0E0AEC60C52}"/>
            </a:ext>
          </a:extLst>
        </xdr:cNvPr>
        <xdr:cNvSpPr/>
      </xdr:nvSpPr>
      <xdr:spPr>
        <a:xfrm>
          <a:off x="1079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7620</xdr:rowOff>
    </xdr:from>
    <xdr:to>
      <xdr:col>10</xdr:col>
      <xdr:colOff>114300</xdr:colOff>
      <xdr:row>38</xdr:row>
      <xdr:rowOff>36195</xdr:rowOff>
    </xdr:to>
    <xdr:cxnSp macro="">
      <xdr:nvCxnSpPr>
        <xdr:cNvPr id="82" name="直線コネクタ 81">
          <a:extLst>
            <a:ext uri="{FF2B5EF4-FFF2-40B4-BE49-F238E27FC236}">
              <a16:creationId xmlns:a16="http://schemas.microsoft.com/office/drawing/2014/main" id="{E5BA8D1C-5D23-4541-A1EE-DBC66291915A}"/>
            </a:ext>
          </a:extLst>
        </xdr:cNvPr>
        <xdr:cNvCxnSpPr/>
      </xdr:nvCxnSpPr>
      <xdr:spPr>
        <a:xfrm>
          <a:off x="1130300" y="652272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a:extLst>
            <a:ext uri="{FF2B5EF4-FFF2-40B4-BE49-F238E27FC236}">
              <a16:creationId xmlns:a16="http://schemas.microsoft.com/office/drawing/2014/main" id="{72EFEF00-8497-4997-AF11-A058CF075BDE}"/>
            </a:ext>
          </a:extLst>
        </xdr:cNvPr>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2B9F0261-3D30-4349-B193-EFF66A9AE63B}"/>
            </a:ext>
          </a:extLst>
        </xdr:cNvPr>
        <xdr:cNvSpPr txBox="1"/>
      </xdr:nvSpPr>
      <xdr:spPr>
        <a:xfrm>
          <a:off x="2705744"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167657</xdr:rowOff>
    </xdr:from>
    <xdr:ext cx="405111" cy="259045"/>
    <xdr:sp macro="" textlink="">
      <xdr:nvSpPr>
        <xdr:cNvPr id="85" name="n_3aveValue【道路】&#10;有形固定資産減価償却率">
          <a:extLst>
            <a:ext uri="{FF2B5EF4-FFF2-40B4-BE49-F238E27FC236}">
              <a16:creationId xmlns:a16="http://schemas.microsoft.com/office/drawing/2014/main" id="{BE1DAC0B-FD75-4A1C-B4C3-462046A0D953}"/>
            </a:ext>
          </a:extLst>
        </xdr:cNvPr>
        <xdr:cNvSpPr txBox="1"/>
      </xdr:nvSpPr>
      <xdr:spPr>
        <a:xfrm>
          <a:off x="18167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a:extLst>
            <a:ext uri="{FF2B5EF4-FFF2-40B4-BE49-F238E27FC236}">
              <a16:creationId xmlns:a16="http://schemas.microsoft.com/office/drawing/2014/main" id="{8E20E4FD-D4FE-442D-A76D-822182CD20A5}"/>
            </a:ext>
          </a:extLst>
        </xdr:cNvPr>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652</xdr:rowOff>
    </xdr:from>
    <xdr:ext cx="405111" cy="259045"/>
    <xdr:sp macro="" textlink="">
      <xdr:nvSpPr>
        <xdr:cNvPr id="87" name="n_1mainValue【道路】&#10;有形固定資産減価償却率">
          <a:extLst>
            <a:ext uri="{FF2B5EF4-FFF2-40B4-BE49-F238E27FC236}">
              <a16:creationId xmlns:a16="http://schemas.microsoft.com/office/drawing/2014/main" id="{D8DB62F6-1AE8-489A-8B5B-43DDAA21390B}"/>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137812</xdr:rowOff>
    </xdr:from>
    <xdr:ext cx="405111" cy="259045"/>
    <xdr:sp macro="" textlink="">
      <xdr:nvSpPr>
        <xdr:cNvPr id="88" name="n_2mainValue【道路】&#10;有形固定資産減価償却率">
          <a:extLst>
            <a:ext uri="{FF2B5EF4-FFF2-40B4-BE49-F238E27FC236}">
              <a16:creationId xmlns:a16="http://schemas.microsoft.com/office/drawing/2014/main" id="{0D50C844-3A2F-44E5-BDAE-E1B6E650F279}"/>
            </a:ext>
          </a:extLst>
        </xdr:cNvPr>
        <xdr:cNvSpPr txBox="1"/>
      </xdr:nvSpPr>
      <xdr:spPr>
        <a:xfrm>
          <a:off x="27057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103522</xdr:rowOff>
    </xdr:from>
    <xdr:ext cx="405111" cy="259045"/>
    <xdr:sp macro="" textlink="">
      <xdr:nvSpPr>
        <xdr:cNvPr id="89" name="n_3mainValue【道路】&#10;有形固定資産減価償却率">
          <a:extLst>
            <a:ext uri="{FF2B5EF4-FFF2-40B4-BE49-F238E27FC236}">
              <a16:creationId xmlns:a16="http://schemas.microsoft.com/office/drawing/2014/main" id="{07CE0C94-0AF5-4A43-BA2E-158A5EB262A4}"/>
            </a:ext>
          </a:extLst>
        </xdr:cNvPr>
        <xdr:cNvSpPr txBox="1"/>
      </xdr:nvSpPr>
      <xdr:spPr>
        <a:xfrm>
          <a:off x="1816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74947</xdr:rowOff>
    </xdr:from>
    <xdr:ext cx="405111" cy="259045"/>
    <xdr:sp macro="" textlink="">
      <xdr:nvSpPr>
        <xdr:cNvPr id="90" name="n_4mainValue【道路】&#10;有形固定資産減価償却率">
          <a:extLst>
            <a:ext uri="{FF2B5EF4-FFF2-40B4-BE49-F238E27FC236}">
              <a16:creationId xmlns:a16="http://schemas.microsoft.com/office/drawing/2014/main" id="{ACD6228A-76B3-4026-9EE4-DD91E708AEE3}"/>
            </a:ext>
          </a:extLst>
        </xdr:cNvPr>
        <xdr:cNvSpPr txBox="1"/>
      </xdr:nvSpPr>
      <xdr:spPr>
        <a:xfrm>
          <a:off x="9277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5835CA2-F48F-4CF4-BEE7-B5A349B765A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F79CFC70-E595-4D0F-AEC4-64C6B3A5E52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A7AD98A-F243-43B9-81EB-CAB9F294238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0A1D2F8-A541-4842-BA98-3533BB9BDF3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B02D003-0A04-4EE2-A7DE-064246BE31C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6F08E3D-1218-427B-AF52-5763FE3904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1F119D-0827-4166-BBF4-BD904742827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AFF738C-5F2F-4124-8274-8292DADC3A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909F3A8-39DC-41CF-AC23-9C3636B9064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B2F28E9A-8CE3-4055-A91B-71D8A6E7EBF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BBF0FCF-EF24-434B-918A-A042FDC2840C}"/>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A27081F-F00C-422E-A479-FECB4781A51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5DB6C95F-EE1F-432D-8ABE-751B91F9133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F4FD4A6F-E678-45B4-95BD-84DDC6309639}"/>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73FE51D-0237-49DE-AA06-6FC4F3F4EE6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6E3A59EE-13EE-4FF8-B558-DF62D1D33928}"/>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D4DEE45-2EE0-49D8-A9F5-B7D012E414B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C108A77-4D18-4682-855C-DC3DDA088493}"/>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E961536-18CC-457F-9041-2CD86242A82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C094E9EE-E6E9-4665-85C7-D1DC025A1229}"/>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6C43A58-3CDE-42A0-B702-540D6CBB225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2B5AA640-0D49-4E6B-A7D1-94920ACB7707}"/>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69C0D22A-FBAA-4BC0-B0CC-E074D05411B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a:extLst>
            <a:ext uri="{FF2B5EF4-FFF2-40B4-BE49-F238E27FC236}">
              <a16:creationId xmlns:a16="http://schemas.microsoft.com/office/drawing/2014/main" id="{1793B610-8CFA-4F6C-AA57-F371DFFE6D1F}"/>
            </a:ext>
          </a:extLst>
        </xdr:cNvPr>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a:extLst>
            <a:ext uri="{FF2B5EF4-FFF2-40B4-BE49-F238E27FC236}">
              <a16:creationId xmlns:a16="http://schemas.microsoft.com/office/drawing/2014/main" id="{9E879A75-1740-4053-8BF1-B17CC90300CF}"/>
            </a:ext>
          </a:extLst>
        </xdr:cNvPr>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a:extLst>
            <a:ext uri="{FF2B5EF4-FFF2-40B4-BE49-F238E27FC236}">
              <a16:creationId xmlns:a16="http://schemas.microsoft.com/office/drawing/2014/main" id="{ED53DA69-D309-48D3-B324-56A35E274AA3}"/>
            </a:ext>
          </a:extLst>
        </xdr:cNvPr>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a:extLst>
            <a:ext uri="{FF2B5EF4-FFF2-40B4-BE49-F238E27FC236}">
              <a16:creationId xmlns:a16="http://schemas.microsoft.com/office/drawing/2014/main" id="{5BBA5DF9-041B-4C26-9D90-ABBAC7510917}"/>
            </a:ext>
          </a:extLst>
        </xdr:cNvPr>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a:extLst>
            <a:ext uri="{FF2B5EF4-FFF2-40B4-BE49-F238E27FC236}">
              <a16:creationId xmlns:a16="http://schemas.microsoft.com/office/drawing/2014/main" id="{9B6CA731-CB60-464F-B3B9-65C37316EC22}"/>
            </a:ext>
          </a:extLst>
        </xdr:cNvPr>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a:extLst>
            <a:ext uri="{FF2B5EF4-FFF2-40B4-BE49-F238E27FC236}">
              <a16:creationId xmlns:a16="http://schemas.microsoft.com/office/drawing/2014/main" id="{F57CA403-BE58-4248-B014-C853A259C03B}"/>
            </a:ext>
          </a:extLst>
        </xdr:cNvPr>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a:extLst>
            <a:ext uri="{FF2B5EF4-FFF2-40B4-BE49-F238E27FC236}">
              <a16:creationId xmlns:a16="http://schemas.microsoft.com/office/drawing/2014/main" id="{BD5F03A8-7D5B-49AA-817F-A6E5348C56FF}"/>
            </a:ext>
          </a:extLst>
        </xdr:cNvPr>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a:extLst>
            <a:ext uri="{FF2B5EF4-FFF2-40B4-BE49-F238E27FC236}">
              <a16:creationId xmlns:a16="http://schemas.microsoft.com/office/drawing/2014/main" id="{C91A23B5-4CF6-41AF-8634-E3AF8F4DAF78}"/>
            </a:ext>
          </a:extLst>
        </xdr:cNvPr>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a:extLst>
            <a:ext uri="{FF2B5EF4-FFF2-40B4-BE49-F238E27FC236}">
              <a16:creationId xmlns:a16="http://schemas.microsoft.com/office/drawing/2014/main" id="{FC9F7252-E868-4BCF-B513-40A16F2364A9}"/>
            </a:ext>
          </a:extLst>
        </xdr:cNvPr>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a:extLst>
            <a:ext uri="{FF2B5EF4-FFF2-40B4-BE49-F238E27FC236}">
              <a16:creationId xmlns:a16="http://schemas.microsoft.com/office/drawing/2014/main" id="{6BA1D904-08C1-4D7E-9508-AB5F40E0EAB3}"/>
            </a:ext>
          </a:extLst>
        </xdr:cNvPr>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a:extLst>
            <a:ext uri="{FF2B5EF4-FFF2-40B4-BE49-F238E27FC236}">
              <a16:creationId xmlns:a16="http://schemas.microsoft.com/office/drawing/2014/main" id="{73FB1E84-F0C2-464E-87CB-558DEBEB53E8}"/>
            </a:ext>
          </a:extLst>
        </xdr:cNvPr>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E98D3C6-7CEF-4228-A07B-5DE1B8BE47C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6ED204A-4A0F-4DF1-A9D0-400FE8F67C3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847B15-112E-4EBA-93D0-F5043C325F0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CB688FE-FFC7-4791-BA7B-F7F2FF363D6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970412C-7B57-4968-8698-722234739E9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94056</xdr:rowOff>
    </xdr:from>
    <xdr:to>
      <xdr:col>55</xdr:col>
      <xdr:colOff>50800</xdr:colOff>
      <xdr:row>42</xdr:row>
      <xdr:rowOff>24206</xdr:rowOff>
    </xdr:to>
    <xdr:sp macro="" textlink="">
      <xdr:nvSpPr>
        <xdr:cNvPr id="130" name="楕円 129">
          <a:extLst>
            <a:ext uri="{FF2B5EF4-FFF2-40B4-BE49-F238E27FC236}">
              <a16:creationId xmlns:a16="http://schemas.microsoft.com/office/drawing/2014/main" id="{BCD9A7E4-0592-40DE-BD45-68EABF2746A7}"/>
            </a:ext>
          </a:extLst>
        </xdr:cNvPr>
        <xdr:cNvSpPr/>
      </xdr:nvSpPr>
      <xdr:spPr>
        <a:xfrm>
          <a:off x="10426700" y="712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a:extLst>
            <a:ext uri="{FF2B5EF4-FFF2-40B4-BE49-F238E27FC236}">
              <a16:creationId xmlns:a16="http://schemas.microsoft.com/office/drawing/2014/main" id="{A21CDD68-0DBF-4BDB-8CF3-622B401B293A}"/>
            </a:ext>
          </a:extLst>
        </xdr:cNvPr>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97151</xdr:rowOff>
    </xdr:from>
    <xdr:to>
      <xdr:col>50</xdr:col>
      <xdr:colOff>165100</xdr:colOff>
      <xdr:row>42</xdr:row>
      <xdr:rowOff>27301</xdr:rowOff>
    </xdr:to>
    <xdr:sp macro="" textlink="">
      <xdr:nvSpPr>
        <xdr:cNvPr id="132" name="楕円 131">
          <a:extLst>
            <a:ext uri="{FF2B5EF4-FFF2-40B4-BE49-F238E27FC236}">
              <a16:creationId xmlns:a16="http://schemas.microsoft.com/office/drawing/2014/main" id="{EA88E196-8E7C-4B95-A3C5-0BEC45C3E7BD}"/>
            </a:ext>
          </a:extLst>
        </xdr:cNvPr>
        <xdr:cNvSpPr/>
      </xdr:nvSpPr>
      <xdr:spPr>
        <a:xfrm>
          <a:off x="9588500" y="7126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144856</xdr:rowOff>
    </xdr:from>
    <xdr:to>
      <xdr:col>55</xdr:col>
      <xdr:colOff>0</xdr:colOff>
      <xdr:row>41</xdr:row>
      <xdr:rowOff>147951</xdr:rowOff>
    </xdr:to>
    <xdr:cxnSp macro="">
      <xdr:nvCxnSpPr>
        <xdr:cNvPr id="133" name="直線コネクタ 132">
          <a:extLst>
            <a:ext uri="{FF2B5EF4-FFF2-40B4-BE49-F238E27FC236}">
              <a16:creationId xmlns:a16="http://schemas.microsoft.com/office/drawing/2014/main" id="{F29D7AFB-933B-48A4-93FB-BDD4947AA310}"/>
            </a:ext>
          </a:extLst>
        </xdr:cNvPr>
        <xdr:cNvCxnSpPr/>
      </xdr:nvCxnSpPr>
      <xdr:spPr>
        <a:xfrm flipV="1">
          <a:off x="9639300" y="7174306"/>
          <a:ext cx="838200" cy="3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99454</xdr:rowOff>
    </xdr:from>
    <xdr:to>
      <xdr:col>46</xdr:col>
      <xdr:colOff>38100</xdr:colOff>
      <xdr:row>42</xdr:row>
      <xdr:rowOff>29604</xdr:rowOff>
    </xdr:to>
    <xdr:sp macro="" textlink="">
      <xdr:nvSpPr>
        <xdr:cNvPr id="134" name="楕円 133">
          <a:extLst>
            <a:ext uri="{FF2B5EF4-FFF2-40B4-BE49-F238E27FC236}">
              <a16:creationId xmlns:a16="http://schemas.microsoft.com/office/drawing/2014/main" id="{D222286E-0A98-468E-9125-13FE9B01708E}"/>
            </a:ext>
          </a:extLst>
        </xdr:cNvPr>
        <xdr:cNvSpPr/>
      </xdr:nvSpPr>
      <xdr:spPr>
        <a:xfrm>
          <a:off x="8699500" y="7128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147951</xdr:rowOff>
    </xdr:from>
    <xdr:to>
      <xdr:col>50</xdr:col>
      <xdr:colOff>114300</xdr:colOff>
      <xdr:row>41</xdr:row>
      <xdr:rowOff>150254</xdr:rowOff>
    </xdr:to>
    <xdr:cxnSp macro="">
      <xdr:nvCxnSpPr>
        <xdr:cNvPr id="135" name="直線コネクタ 134">
          <a:extLst>
            <a:ext uri="{FF2B5EF4-FFF2-40B4-BE49-F238E27FC236}">
              <a16:creationId xmlns:a16="http://schemas.microsoft.com/office/drawing/2014/main" id="{A7942252-4CA4-41DE-80F3-DB3488749AB8}"/>
            </a:ext>
          </a:extLst>
        </xdr:cNvPr>
        <xdr:cNvCxnSpPr/>
      </xdr:nvCxnSpPr>
      <xdr:spPr>
        <a:xfrm flipV="1">
          <a:off x="8750300" y="7177401"/>
          <a:ext cx="889000" cy="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100902</xdr:rowOff>
    </xdr:from>
    <xdr:to>
      <xdr:col>41</xdr:col>
      <xdr:colOff>101600</xdr:colOff>
      <xdr:row>42</xdr:row>
      <xdr:rowOff>31052</xdr:rowOff>
    </xdr:to>
    <xdr:sp macro="" textlink="">
      <xdr:nvSpPr>
        <xdr:cNvPr id="136" name="楕円 135">
          <a:extLst>
            <a:ext uri="{FF2B5EF4-FFF2-40B4-BE49-F238E27FC236}">
              <a16:creationId xmlns:a16="http://schemas.microsoft.com/office/drawing/2014/main" id="{D25B70D5-BD0F-47E9-82A7-938F2C75D712}"/>
            </a:ext>
          </a:extLst>
        </xdr:cNvPr>
        <xdr:cNvSpPr/>
      </xdr:nvSpPr>
      <xdr:spPr>
        <a:xfrm>
          <a:off x="7810500" y="713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150254</xdr:rowOff>
    </xdr:from>
    <xdr:to>
      <xdr:col>45</xdr:col>
      <xdr:colOff>177800</xdr:colOff>
      <xdr:row>41</xdr:row>
      <xdr:rowOff>151702</xdr:rowOff>
    </xdr:to>
    <xdr:cxnSp macro="">
      <xdr:nvCxnSpPr>
        <xdr:cNvPr id="137" name="直線コネクタ 136">
          <a:extLst>
            <a:ext uri="{FF2B5EF4-FFF2-40B4-BE49-F238E27FC236}">
              <a16:creationId xmlns:a16="http://schemas.microsoft.com/office/drawing/2014/main" id="{BDCD9538-56EA-4938-90AF-90D07A88B0AA}"/>
            </a:ext>
          </a:extLst>
        </xdr:cNvPr>
        <xdr:cNvCxnSpPr/>
      </xdr:nvCxnSpPr>
      <xdr:spPr>
        <a:xfrm flipV="1">
          <a:off x="7861300" y="7179704"/>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102873</xdr:rowOff>
    </xdr:from>
    <xdr:to>
      <xdr:col>36</xdr:col>
      <xdr:colOff>165100</xdr:colOff>
      <xdr:row>42</xdr:row>
      <xdr:rowOff>33023</xdr:rowOff>
    </xdr:to>
    <xdr:sp macro="" textlink="">
      <xdr:nvSpPr>
        <xdr:cNvPr id="138" name="楕円 137">
          <a:extLst>
            <a:ext uri="{FF2B5EF4-FFF2-40B4-BE49-F238E27FC236}">
              <a16:creationId xmlns:a16="http://schemas.microsoft.com/office/drawing/2014/main" id="{BC43D95F-0583-4E98-BEF6-A2D1FB053998}"/>
            </a:ext>
          </a:extLst>
        </xdr:cNvPr>
        <xdr:cNvSpPr/>
      </xdr:nvSpPr>
      <xdr:spPr>
        <a:xfrm>
          <a:off x="6921500" y="713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151702</xdr:rowOff>
    </xdr:from>
    <xdr:to>
      <xdr:col>41</xdr:col>
      <xdr:colOff>50800</xdr:colOff>
      <xdr:row>41</xdr:row>
      <xdr:rowOff>153673</xdr:rowOff>
    </xdr:to>
    <xdr:cxnSp macro="">
      <xdr:nvCxnSpPr>
        <xdr:cNvPr id="139" name="直線コネクタ 138">
          <a:extLst>
            <a:ext uri="{FF2B5EF4-FFF2-40B4-BE49-F238E27FC236}">
              <a16:creationId xmlns:a16="http://schemas.microsoft.com/office/drawing/2014/main" id="{A555A69B-925E-487E-B2D7-482D361F370A}"/>
            </a:ext>
          </a:extLst>
        </xdr:cNvPr>
        <xdr:cNvCxnSpPr/>
      </xdr:nvCxnSpPr>
      <xdr:spPr>
        <a:xfrm flipV="1">
          <a:off x="6972300" y="7181152"/>
          <a:ext cx="889000" cy="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a:extLst>
            <a:ext uri="{FF2B5EF4-FFF2-40B4-BE49-F238E27FC236}">
              <a16:creationId xmlns:a16="http://schemas.microsoft.com/office/drawing/2014/main" id="{49E44C41-A4AD-4CF8-9A18-27C7C4D4CBFF}"/>
            </a:ext>
          </a:extLst>
        </xdr:cNvPr>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a:extLst>
            <a:ext uri="{FF2B5EF4-FFF2-40B4-BE49-F238E27FC236}">
              <a16:creationId xmlns:a16="http://schemas.microsoft.com/office/drawing/2014/main" id="{383BC095-8D15-4442-80AB-2905AD25BD66}"/>
            </a:ext>
          </a:extLst>
        </xdr:cNvPr>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a:extLst>
            <a:ext uri="{FF2B5EF4-FFF2-40B4-BE49-F238E27FC236}">
              <a16:creationId xmlns:a16="http://schemas.microsoft.com/office/drawing/2014/main" id="{92E48DE0-E58E-4179-B6B4-F733C2906CCF}"/>
            </a:ext>
          </a:extLst>
        </xdr:cNvPr>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33279</xdr:rowOff>
    </xdr:from>
    <xdr:ext cx="534377" cy="259045"/>
    <xdr:sp macro="" textlink="">
      <xdr:nvSpPr>
        <xdr:cNvPr id="143" name="n_4aveValue【道路】&#10;一人当たり延長">
          <a:extLst>
            <a:ext uri="{FF2B5EF4-FFF2-40B4-BE49-F238E27FC236}">
              <a16:creationId xmlns:a16="http://schemas.microsoft.com/office/drawing/2014/main" id="{50840443-DB61-4A47-B186-FB72CAF2FB16}"/>
            </a:ext>
          </a:extLst>
        </xdr:cNvPr>
        <xdr:cNvSpPr txBox="1"/>
      </xdr:nvSpPr>
      <xdr:spPr>
        <a:xfrm>
          <a:off x="6705111" y="6891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18428</xdr:rowOff>
    </xdr:from>
    <xdr:ext cx="534377" cy="259045"/>
    <xdr:sp macro="" textlink="">
      <xdr:nvSpPr>
        <xdr:cNvPr id="144" name="n_1mainValue【道路】&#10;一人当たり延長">
          <a:extLst>
            <a:ext uri="{FF2B5EF4-FFF2-40B4-BE49-F238E27FC236}">
              <a16:creationId xmlns:a16="http://schemas.microsoft.com/office/drawing/2014/main" id="{8FFE6969-431D-4CC1-B6F3-F2551D6DAC39}"/>
            </a:ext>
          </a:extLst>
        </xdr:cNvPr>
        <xdr:cNvSpPr txBox="1"/>
      </xdr:nvSpPr>
      <xdr:spPr>
        <a:xfrm>
          <a:off x="9359411" y="7219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20731</xdr:rowOff>
    </xdr:from>
    <xdr:ext cx="534377" cy="259045"/>
    <xdr:sp macro="" textlink="">
      <xdr:nvSpPr>
        <xdr:cNvPr id="145" name="n_2mainValue【道路】&#10;一人当たり延長">
          <a:extLst>
            <a:ext uri="{FF2B5EF4-FFF2-40B4-BE49-F238E27FC236}">
              <a16:creationId xmlns:a16="http://schemas.microsoft.com/office/drawing/2014/main" id="{29D1A8E7-81BC-4FF1-B931-FE9F862EB973}"/>
            </a:ext>
          </a:extLst>
        </xdr:cNvPr>
        <xdr:cNvSpPr txBox="1"/>
      </xdr:nvSpPr>
      <xdr:spPr>
        <a:xfrm>
          <a:off x="8483111" y="7221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22179</xdr:rowOff>
    </xdr:from>
    <xdr:ext cx="534377" cy="259045"/>
    <xdr:sp macro="" textlink="">
      <xdr:nvSpPr>
        <xdr:cNvPr id="146" name="n_3mainValue【道路】&#10;一人当たり延長">
          <a:extLst>
            <a:ext uri="{FF2B5EF4-FFF2-40B4-BE49-F238E27FC236}">
              <a16:creationId xmlns:a16="http://schemas.microsoft.com/office/drawing/2014/main" id="{58D11BE7-25D9-4A38-8A7D-69F0E997AC3E}"/>
            </a:ext>
          </a:extLst>
        </xdr:cNvPr>
        <xdr:cNvSpPr txBox="1"/>
      </xdr:nvSpPr>
      <xdr:spPr>
        <a:xfrm>
          <a:off x="7594111" y="7223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24150</xdr:rowOff>
    </xdr:from>
    <xdr:ext cx="534377" cy="259045"/>
    <xdr:sp macro="" textlink="">
      <xdr:nvSpPr>
        <xdr:cNvPr id="147" name="n_4mainValue【道路】&#10;一人当たり延長">
          <a:extLst>
            <a:ext uri="{FF2B5EF4-FFF2-40B4-BE49-F238E27FC236}">
              <a16:creationId xmlns:a16="http://schemas.microsoft.com/office/drawing/2014/main" id="{D51BD3DF-1DE9-4A71-8DED-A24B1E0FB21C}"/>
            </a:ext>
          </a:extLst>
        </xdr:cNvPr>
        <xdr:cNvSpPr txBox="1"/>
      </xdr:nvSpPr>
      <xdr:spPr>
        <a:xfrm>
          <a:off x="6705111" y="7225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996666C-9446-4BF9-9408-B87205D08B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D815DA82-C834-478E-A4DD-739DC7DE279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A84256E1-16CA-470A-A6B1-2D24E2F5B9A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B2D33819-6390-4D07-8266-0D9496BD45A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2F8F5320-EC76-4539-A13D-292F288D8D2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FEE4264-B59B-4AE7-BA35-DC394E35A60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C8C8ACE5-895B-4803-BBF6-74D1367F26F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B3C6F41-D194-40A5-9057-3C92BB5ECE0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6D5EC061-3D4D-4E68-92CD-FA0667C4B49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EC9E33F1-0228-46FB-9B07-F94D2E3F549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7139E1B3-CC1D-482F-843F-C2E9349E0BE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AEAC243-DC44-4809-83BB-010B07DD55F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CFD841D-FBAD-4159-AFAD-F7045AAB14F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A6A7DD3-8754-4813-80BB-463C17E8666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D3D98D37-6ED6-4B79-B713-02B58D111B41}"/>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29ADE98-3F50-4897-82C5-4397921714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39CCB7D-9E36-474E-A0CC-8618008199C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E8312E6-FAE1-45C0-98B9-DCC2FA5E7AB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1D408E14-7023-4D93-B417-BD1C0F50887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1FE23DE9-66CD-48AE-BFCA-169BB045B51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3FA95E14-E73A-422C-9E31-1EABD25823B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DAEE908-18FA-4ACC-B0C7-58889A28739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3BE7777-9BC6-4320-909C-B45CA375A327}"/>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4DD9EAB-4154-4A19-8673-8D00B36F31F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548F0F0-349F-4581-9C27-BB48C755CE8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a:extLst>
            <a:ext uri="{FF2B5EF4-FFF2-40B4-BE49-F238E27FC236}">
              <a16:creationId xmlns:a16="http://schemas.microsoft.com/office/drawing/2014/main" id="{82DDC103-AF6A-4107-90BB-96CA4DE484E8}"/>
            </a:ext>
          </a:extLst>
        </xdr:cNvPr>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3B45970D-9777-4F04-8A25-35910BAD586C}"/>
            </a:ext>
          </a:extLst>
        </xdr:cNvPr>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a:extLst>
            <a:ext uri="{FF2B5EF4-FFF2-40B4-BE49-F238E27FC236}">
              <a16:creationId xmlns:a16="http://schemas.microsoft.com/office/drawing/2014/main" id="{EF718085-FFFB-46DD-8039-5AA93E35347C}"/>
            </a:ext>
          </a:extLst>
        </xdr:cNvPr>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127DDFE-EBC9-4B45-BFA4-1C8FC1763C86}"/>
            </a:ext>
          </a:extLst>
        </xdr:cNvPr>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a:extLst>
            <a:ext uri="{FF2B5EF4-FFF2-40B4-BE49-F238E27FC236}">
              <a16:creationId xmlns:a16="http://schemas.microsoft.com/office/drawing/2014/main" id="{DAA7EEAA-9421-4D49-BDA0-098959CF8AAE}"/>
            </a:ext>
          </a:extLst>
        </xdr:cNvPr>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158223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BB764465-8893-41C6-96C4-4E53C038BF99}"/>
            </a:ext>
          </a:extLst>
        </xdr:cNvPr>
        <xdr:cNvSpPr txBox="1"/>
      </xdr:nvSpPr>
      <xdr:spPr>
        <a:xfrm>
          <a:off x="4673600" y="10273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a:extLst>
            <a:ext uri="{FF2B5EF4-FFF2-40B4-BE49-F238E27FC236}">
              <a16:creationId xmlns:a16="http://schemas.microsoft.com/office/drawing/2014/main" id="{1936512E-5C24-4A21-84CC-D338346687F6}"/>
            </a:ext>
          </a:extLst>
        </xdr:cNvPr>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a:extLst>
            <a:ext uri="{FF2B5EF4-FFF2-40B4-BE49-F238E27FC236}">
              <a16:creationId xmlns:a16="http://schemas.microsoft.com/office/drawing/2014/main" id="{431B037D-19BB-4634-BCE8-FA205B6BF74E}"/>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a:extLst>
            <a:ext uri="{FF2B5EF4-FFF2-40B4-BE49-F238E27FC236}">
              <a16:creationId xmlns:a16="http://schemas.microsoft.com/office/drawing/2014/main" id="{8575C434-DC18-4A76-BDA3-9772ACB02D51}"/>
            </a:ext>
          </a:extLst>
        </xdr:cNvPr>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a:extLst>
            <a:ext uri="{FF2B5EF4-FFF2-40B4-BE49-F238E27FC236}">
              <a16:creationId xmlns:a16="http://schemas.microsoft.com/office/drawing/2014/main" id="{86D9C12F-72C7-4B5D-9332-9872FFFF4D91}"/>
            </a:ext>
          </a:extLst>
        </xdr:cNvPr>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a:extLst>
            <a:ext uri="{FF2B5EF4-FFF2-40B4-BE49-F238E27FC236}">
              <a16:creationId xmlns:a16="http://schemas.microsoft.com/office/drawing/2014/main" id="{387188AF-7A1F-470D-95BB-0BE9E62F166C}"/>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BD87B1D-E59E-447A-8EAE-43A038560E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1517379-BCD5-4C4B-9524-9F84E5249DA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DAC4604-B358-451A-BBA0-0FB130442AC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B9FF14A-2AD9-423E-AC4A-26DCD0218A7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CB0DB5E-B41F-4CDC-9F4D-CC5EBEF5E63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168003</xdr:rowOff>
    </xdr:from>
    <xdr:to>
      <xdr:col>24</xdr:col>
      <xdr:colOff>114300</xdr:colOff>
      <xdr:row>62</xdr:row>
      <xdr:rowOff>98153</xdr:rowOff>
    </xdr:to>
    <xdr:sp macro="" textlink="">
      <xdr:nvSpPr>
        <xdr:cNvPr id="189" name="楕円 188">
          <a:extLst>
            <a:ext uri="{FF2B5EF4-FFF2-40B4-BE49-F238E27FC236}">
              <a16:creationId xmlns:a16="http://schemas.microsoft.com/office/drawing/2014/main" id="{6B01B842-5D3C-421D-ACC4-746396A0B4EF}"/>
            </a:ext>
          </a:extLst>
        </xdr:cNvPr>
        <xdr:cNvSpPr/>
      </xdr:nvSpPr>
      <xdr:spPr>
        <a:xfrm>
          <a:off x="4584700" y="10626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146430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428D6EDD-3783-4440-9100-2D7994D93D4D}"/>
            </a:ext>
          </a:extLst>
        </xdr:cNvPr>
        <xdr:cNvSpPr txBox="1"/>
      </xdr:nvSpPr>
      <xdr:spPr>
        <a:xfrm>
          <a:off x="4673600" y="1060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12881</xdr:rowOff>
    </xdr:from>
    <xdr:to>
      <xdr:col>20</xdr:col>
      <xdr:colOff>38100</xdr:colOff>
      <xdr:row>62</xdr:row>
      <xdr:rowOff>114481</xdr:rowOff>
    </xdr:to>
    <xdr:sp macro="" textlink="">
      <xdr:nvSpPr>
        <xdr:cNvPr id="191" name="楕円 190">
          <a:extLst>
            <a:ext uri="{FF2B5EF4-FFF2-40B4-BE49-F238E27FC236}">
              <a16:creationId xmlns:a16="http://schemas.microsoft.com/office/drawing/2014/main" id="{C3EB8C9A-ADE0-4561-9F3D-09F3026FA3F1}"/>
            </a:ext>
          </a:extLst>
        </xdr:cNvPr>
        <xdr:cNvSpPr/>
      </xdr:nvSpPr>
      <xdr:spPr>
        <a:xfrm>
          <a:off x="3746500" y="1064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47353</xdr:rowOff>
    </xdr:from>
    <xdr:to>
      <xdr:col>24</xdr:col>
      <xdr:colOff>63500</xdr:colOff>
      <xdr:row>62</xdr:row>
      <xdr:rowOff>63681</xdr:rowOff>
    </xdr:to>
    <xdr:cxnSp macro="">
      <xdr:nvCxnSpPr>
        <xdr:cNvPr id="192" name="直線コネクタ 191">
          <a:extLst>
            <a:ext uri="{FF2B5EF4-FFF2-40B4-BE49-F238E27FC236}">
              <a16:creationId xmlns:a16="http://schemas.microsoft.com/office/drawing/2014/main" id="{3612B19B-94E4-4CC9-8D11-73C23A94DF0D}"/>
            </a:ext>
          </a:extLst>
        </xdr:cNvPr>
        <xdr:cNvCxnSpPr/>
      </xdr:nvCxnSpPr>
      <xdr:spPr>
        <a:xfrm flipV="1">
          <a:off x="3797300" y="10677253"/>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171269</xdr:rowOff>
    </xdr:from>
    <xdr:to>
      <xdr:col>15</xdr:col>
      <xdr:colOff>101600</xdr:colOff>
      <xdr:row>62</xdr:row>
      <xdr:rowOff>101419</xdr:rowOff>
    </xdr:to>
    <xdr:sp macro="" textlink="">
      <xdr:nvSpPr>
        <xdr:cNvPr id="193" name="楕円 192">
          <a:extLst>
            <a:ext uri="{FF2B5EF4-FFF2-40B4-BE49-F238E27FC236}">
              <a16:creationId xmlns:a16="http://schemas.microsoft.com/office/drawing/2014/main" id="{96175C9A-76D5-4C5D-A04A-8860CD8995DB}"/>
            </a:ext>
          </a:extLst>
        </xdr:cNvPr>
        <xdr:cNvSpPr/>
      </xdr:nvSpPr>
      <xdr:spPr>
        <a:xfrm>
          <a:off x="2857500" y="1062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50619</xdr:rowOff>
    </xdr:from>
    <xdr:to>
      <xdr:col>19</xdr:col>
      <xdr:colOff>177800</xdr:colOff>
      <xdr:row>62</xdr:row>
      <xdr:rowOff>63681</xdr:rowOff>
    </xdr:to>
    <xdr:cxnSp macro="">
      <xdr:nvCxnSpPr>
        <xdr:cNvPr id="194" name="直線コネクタ 193">
          <a:extLst>
            <a:ext uri="{FF2B5EF4-FFF2-40B4-BE49-F238E27FC236}">
              <a16:creationId xmlns:a16="http://schemas.microsoft.com/office/drawing/2014/main" id="{8BBC6DF5-FDB7-4C65-934C-94AED50DAEEC}"/>
            </a:ext>
          </a:extLst>
        </xdr:cNvPr>
        <xdr:cNvCxnSpPr/>
      </xdr:nvCxnSpPr>
      <xdr:spPr>
        <a:xfrm>
          <a:off x="2908300" y="1068051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159838</xdr:rowOff>
    </xdr:from>
    <xdr:to>
      <xdr:col>10</xdr:col>
      <xdr:colOff>165100</xdr:colOff>
      <xdr:row>62</xdr:row>
      <xdr:rowOff>89988</xdr:rowOff>
    </xdr:to>
    <xdr:sp macro="" textlink="">
      <xdr:nvSpPr>
        <xdr:cNvPr id="195" name="楕円 194">
          <a:extLst>
            <a:ext uri="{FF2B5EF4-FFF2-40B4-BE49-F238E27FC236}">
              <a16:creationId xmlns:a16="http://schemas.microsoft.com/office/drawing/2014/main" id="{DED68D3A-82C0-49F0-A0E0-22DB529AC557}"/>
            </a:ext>
          </a:extLst>
        </xdr:cNvPr>
        <xdr:cNvSpPr/>
      </xdr:nvSpPr>
      <xdr:spPr>
        <a:xfrm>
          <a:off x="1968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39188</xdr:rowOff>
    </xdr:from>
    <xdr:to>
      <xdr:col>15</xdr:col>
      <xdr:colOff>50800</xdr:colOff>
      <xdr:row>62</xdr:row>
      <xdr:rowOff>50619</xdr:rowOff>
    </xdr:to>
    <xdr:cxnSp macro="">
      <xdr:nvCxnSpPr>
        <xdr:cNvPr id="196" name="直線コネクタ 195">
          <a:extLst>
            <a:ext uri="{FF2B5EF4-FFF2-40B4-BE49-F238E27FC236}">
              <a16:creationId xmlns:a16="http://schemas.microsoft.com/office/drawing/2014/main" id="{D04C3509-BA42-477B-9D28-9B9E0684DBE1}"/>
            </a:ext>
          </a:extLst>
        </xdr:cNvPr>
        <xdr:cNvCxnSpPr/>
      </xdr:nvCxnSpPr>
      <xdr:spPr>
        <a:xfrm>
          <a:off x="2019300" y="10669088"/>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140244</xdr:rowOff>
    </xdr:from>
    <xdr:to>
      <xdr:col>6</xdr:col>
      <xdr:colOff>38100</xdr:colOff>
      <xdr:row>62</xdr:row>
      <xdr:rowOff>70394</xdr:rowOff>
    </xdr:to>
    <xdr:sp macro="" textlink="">
      <xdr:nvSpPr>
        <xdr:cNvPr id="197" name="楕円 196">
          <a:extLst>
            <a:ext uri="{FF2B5EF4-FFF2-40B4-BE49-F238E27FC236}">
              <a16:creationId xmlns:a16="http://schemas.microsoft.com/office/drawing/2014/main" id="{85FF6B0A-60BD-42F2-BF9F-3A2093FE38D7}"/>
            </a:ext>
          </a:extLst>
        </xdr:cNvPr>
        <xdr:cNvSpPr/>
      </xdr:nvSpPr>
      <xdr:spPr>
        <a:xfrm>
          <a:off x="1079500" y="1059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19594</xdr:rowOff>
    </xdr:from>
    <xdr:to>
      <xdr:col>10</xdr:col>
      <xdr:colOff>114300</xdr:colOff>
      <xdr:row>62</xdr:row>
      <xdr:rowOff>39188</xdr:rowOff>
    </xdr:to>
    <xdr:cxnSp macro="">
      <xdr:nvCxnSpPr>
        <xdr:cNvPr id="198" name="直線コネクタ 197">
          <a:extLst>
            <a:ext uri="{FF2B5EF4-FFF2-40B4-BE49-F238E27FC236}">
              <a16:creationId xmlns:a16="http://schemas.microsoft.com/office/drawing/2014/main" id="{BB9DF824-7F3B-4F59-B421-5B38B739C414}"/>
            </a:ext>
          </a:extLst>
        </xdr:cNvPr>
        <xdr:cNvCxnSpPr/>
      </xdr:nvCxnSpPr>
      <xdr:spPr>
        <a:xfrm>
          <a:off x="1130300" y="106494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65694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0A4DEEE-4F3E-4705-B11B-794ACA940029}"/>
            </a:ext>
          </a:extLst>
        </xdr:cNvPr>
        <xdr:cNvSpPr txBox="1"/>
      </xdr:nvSpPr>
      <xdr:spPr>
        <a:xfrm>
          <a:off x="3582044" y="1018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1F4157C-B822-41E2-9FA6-340737A07051}"/>
            </a:ext>
          </a:extLst>
        </xdr:cNvPr>
        <xdr:cNvSpPr txBox="1"/>
      </xdr:nvSpPr>
      <xdr:spPr>
        <a:xfrm>
          <a:off x="2705744" y="1016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6AB373C-0982-4008-8D4C-6DE12B0F7ABE}"/>
            </a:ext>
          </a:extLst>
        </xdr:cNvPr>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DFEDD8EA-6A92-4B42-BB63-0F938167410D}"/>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105608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EC9D684C-92DF-44FF-A1E8-7A654CFD0497}"/>
            </a:ext>
          </a:extLst>
        </xdr:cNvPr>
        <xdr:cNvSpPr txBox="1"/>
      </xdr:nvSpPr>
      <xdr:spPr>
        <a:xfrm>
          <a:off x="3582044"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92546</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12FB504-FD97-49C7-B407-C22C92B9455E}"/>
            </a:ext>
          </a:extLst>
        </xdr:cNvPr>
        <xdr:cNvSpPr txBox="1"/>
      </xdr:nvSpPr>
      <xdr:spPr>
        <a:xfrm>
          <a:off x="2705744" y="107224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81115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E20A8594-130E-45F2-A4E1-E5276C4E2D0C}"/>
            </a:ext>
          </a:extLst>
        </xdr:cNvPr>
        <xdr:cNvSpPr txBox="1"/>
      </xdr:nvSpPr>
      <xdr:spPr>
        <a:xfrm>
          <a:off x="18167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61521</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6CE0D39B-C0CF-40F7-9B5F-F80A8F790335}"/>
            </a:ext>
          </a:extLst>
        </xdr:cNvPr>
        <xdr:cNvSpPr txBox="1"/>
      </xdr:nvSpPr>
      <xdr:spPr>
        <a:xfrm>
          <a:off x="927744" y="10691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7FB464DD-74A7-4DAB-BA3F-41DC6A80EF5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EC745C6-FACC-414E-91A8-C9FD9FBAFEE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211473A-54F3-4AE5-A0FB-0EA25205C32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D570203-E732-4A7C-AFE6-50205988B08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32D90F1-34C1-400C-B70F-7696BA7816B4}"/>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FC4FFE70-4E29-4D8D-9E4C-AD6B4482D5E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BE80D8E-66E2-4917-8069-2C24C0F3BBA1}"/>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896AC988-9C1D-4E74-9363-BCE4539A9F2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F90D990-D421-4400-ABA0-5B57FFFD478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34D9C56D-2C7A-4E00-B5A8-C02B30E16EE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12F26935-2856-486E-AFE1-DE6FDE103478}"/>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4F4E51D-EECB-4B94-A068-8FFE88E47FC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C22D515-EB8D-4D93-91F6-6A8492AFCB6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a:extLst>
            <a:ext uri="{FF2B5EF4-FFF2-40B4-BE49-F238E27FC236}">
              <a16:creationId xmlns:a16="http://schemas.microsoft.com/office/drawing/2014/main" id="{1B8FA593-E7FB-42D2-BFD8-943A1ED3D61F}"/>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F39E98A7-71E7-404D-9775-A9FC84D776F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164E951-1557-435A-8131-546F90154CB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03DD3CD-A0A0-45E9-AC0E-9F0ED2B2648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A3C00202-64D0-40CA-B29B-B743837EDD43}"/>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992186B-2A74-4B16-9F34-6179CCCEE62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265CDC4A-FD0B-4CA5-8E75-13BBE71C3CA2}"/>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3618CC5-78B7-4513-849F-E045A45FF72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F6D2AA0-23EC-4B50-87DC-CF0BF2AA138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C614AC78-BE8B-4BF0-A9B2-F1F0CA7059A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a:extLst>
            <a:ext uri="{FF2B5EF4-FFF2-40B4-BE49-F238E27FC236}">
              <a16:creationId xmlns:a16="http://schemas.microsoft.com/office/drawing/2014/main" id="{D448A57F-D24D-4F8B-AF33-230BA5202A2D}"/>
            </a:ext>
          </a:extLst>
        </xdr:cNvPr>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E09B77-CE57-41DD-B4A4-896AE8800C7C}"/>
            </a:ext>
          </a:extLst>
        </xdr:cNvPr>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a:extLst>
            <a:ext uri="{FF2B5EF4-FFF2-40B4-BE49-F238E27FC236}">
              <a16:creationId xmlns:a16="http://schemas.microsoft.com/office/drawing/2014/main" id="{41F05A91-FB7C-4D73-9EF9-1F9D8E90B51B}"/>
            </a:ext>
          </a:extLst>
        </xdr:cNvPr>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2986E14F-ABF2-456C-AA26-7A6835DD4CCD}"/>
            </a:ext>
          </a:extLst>
        </xdr:cNvPr>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a:extLst>
            <a:ext uri="{FF2B5EF4-FFF2-40B4-BE49-F238E27FC236}">
              <a16:creationId xmlns:a16="http://schemas.microsoft.com/office/drawing/2014/main" id="{6D351057-44D0-4DD0-AEEC-99296432E21D}"/>
            </a:ext>
          </a:extLst>
        </xdr:cNvPr>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48956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7A8E087A-06B4-4FA9-AD7B-C5E543F88B2A}"/>
            </a:ext>
          </a:extLst>
        </xdr:cNvPr>
        <xdr:cNvSpPr txBox="1"/>
      </xdr:nvSpPr>
      <xdr:spPr>
        <a:xfrm>
          <a:off x="10515600" y="10507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a:extLst>
            <a:ext uri="{FF2B5EF4-FFF2-40B4-BE49-F238E27FC236}">
              <a16:creationId xmlns:a16="http://schemas.microsoft.com/office/drawing/2014/main" id="{8073A38E-FB46-4733-B74D-BCE94628BBE3}"/>
            </a:ext>
          </a:extLst>
        </xdr:cNvPr>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a:extLst>
            <a:ext uri="{FF2B5EF4-FFF2-40B4-BE49-F238E27FC236}">
              <a16:creationId xmlns:a16="http://schemas.microsoft.com/office/drawing/2014/main" id="{64C3071C-6549-4C49-BB3C-2D365A50FAA3}"/>
            </a:ext>
          </a:extLst>
        </xdr:cNvPr>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a:extLst>
            <a:ext uri="{FF2B5EF4-FFF2-40B4-BE49-F238E27FC236}">
              <a16:creationId xmlns:a16="http://schemas.microsoft.com/office/drawing/2014/main" id="{0750D5C2-CC39-4CA2-9465-CFD7A7BBB28F}"/>
            </a:ext>
          </a:extLst>
        </xdr:cNvPr>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a:extLst>
            <a:ext uri="{FF2B5EF4-FFF2-40B4-BE49-F238E27FC236}">
              <a16:creationId xmlns:a16="http://schemas.microsoft.com/office/drawing/2014/main" id="{C7AAF9B7-D50B-4F88-81A5-78139CA86F06}"/>
            </a:ext>
          </a:extLst>
        </xdr:cNvPr>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a:extLst>
            <a:ext uri="{FF2B5EF4-FFF2-40B4-BE49-F238E27FC236}">
              <a16:creationId xmlns:a16="http://schemas.microsoft.com/office/drawing/2014/main" id="{0B52B5DD-70BC-4C08-AEF2-C06353101073}"/>
            </a:ext>
          </a:extLst>
        </xdr:cNvPr>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46C7ECE-B9A1-4968-A078-AE85BCBBADD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B182726-88AE-4BB1-A266-ECA6D57FE71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F372133-BBE0-40A7-A661-A019F88E57BF}"/>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9A7C434-3861-4F50-A9A5-0DA60D16618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0117222-8C9C-4C0A-9C49-5BFEE687F78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68620</xdr:rowOff>
    </xdr:from>
    <xdr:to>
      <xdr:col>55</xdr:col>
      <xdr:colOff>50800</xdr:colOff>
      <xdr:row>63</xdr:row>
      <xdr:rowOff>170220</xdr:rowOff>
    </xdr:to>
    <xdr:sp macro="" textlink="">
      <xdr:nvSpPr>
        <xdr:cNvPr id="246" name="楕円 245">
          <a:extLst>
            <a:ext uri="{FF2B5EF4-FFF2-40B4-BE49-F238E27FC236}">
              <a16:creationId xmlns:a16="http://schemas.microsoft.com/office/drawing/2014/main" id="{13EF5DB2-53E9-435B-AD0D-F09C5A05D23A}"/>
            </a:ext>
          </a:extLst>
        </xdr:cNvPr>
        <xdr:cNvSpPr/>
      </xdr:nvSpPr>
      <xdr:spPr>
        <a:xfrm>
          <a:off x="10426700" y="1086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154997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B794DD62-388C-40DD-9031-153D5E881F8C}"/>
            </a:ext>
          </a:extLst>
        </xdr:cNvPr>
        <xdr:cNvSpPr txBox="1"/>
      </xdr:nvSpPr>
      <xdr:spPr>
        <a:xfrm>
          <a:off x="10515600" y="1078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76344</xdr:rowOff>
    </xdr:from>
    <xdr:to>
      <xdr:col>50</xdr:col>
      <xdr:colOff>165100</xdr:colOff>
      <xdr:row>64</xdr:row>
      <xdr:rowOff>6494</xdr:rowOff>
    </xdr:to>
    <xdr:sp macro="" textlink="">
      <xdr:nvSpPr>
        <xdr:cNvPr id="248" name="楕円 247">
          <a:extLst>
            <a:ext uri="{FF2B5EF4-FFF2-40B4-BE49-F238E27FC236}">
              <a16:creationId xmlns:a16="http://schemas.microsoft.com/office/drawing/2014/main" id="{F2F555C1-305A-4A4C-8B88-8BD8D48F326C}"/>
            </a:ext>
          </a:extLst>
        </xdr:cNvPr>
        <xdr:cNvSpPr/>
      </xdr:nvSpPr>
      <xdr:spPr>
        <a:xfrm>
          <a:off x="9588500" y="1087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119420</xdr:rowOff>
    </xdr:from>
    <xdr:to>
      <xdr:col>55</xdr:col>
      <xdr:colOff>0</xdr:colOff>
      <xdr:row>63</xdr:row>
      <xdr:rowOff>127144</xdr:rowOff>
    </xdr:to>
    <xdr:cxnSp macro="">
      <xdr:nvCxnSpPr>
        <xdr:cNvPr id="249" name="直線コネクタ 248">
          <a:extLst>
            <a:ext uri="{FF2B5EF4-FFF2-40B4-BE49-F238E27FC236}">
              <a16:creationId xmlns:a16="http://schemas.microsoft.com/office/drawing/2014/main" id="{A1471206-FF79-40A5-826D-93C40FD72836}"/>
            </a:ext>
          </a:extLst>
        </xdr:cNvPr>
        <xdr:cNvCxnSpPr/>
      </xdr:nvCxnSpPr>
      <xdr:spPr>
        <a:xfrm flipV="1">
          <a:off x="9639300" y="10920770"/>
          <a:ext cx="838200" cy="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80851</xdr:rowOff>
    </xdr:from>
    <xdr:to>
      <xdr:col>46</xdr:col>
      <xdr:colOff>38100</xdr:colOff>
      <xdr:row>64</xdr:row>
      <xdr:rowOff>11001</xdr:rowOff>
    </xdr:to>
    <xdr:sp macro="" textlink="">
      <xdr:nvSpPr>
        <xdr:cNvPr id="250" name="楕円 249">
          <a:extLst>
            <a:ext uri="{FF2B5EF4-FFF2-40B4-BE49-F238E27FC236}">
              <a16:creationId xmlns:a16="http://schemas.microsoft.com/office/drawing/2014/main" id="{C021BD8A-A2D0-4547-BA15-DB03A0507002}"/>
            </a:ext>
          </a:extLst>
        </xdr:cNvPr>
        <xdr:cNvSpPr/>
      </xdr:nvSpPr>
      <xdr:spPr>
        <a:xfrm>
          <a:off x="8699500" y="10882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127144</xdr:rowOff>
    </xdr:from>
    <xdr:to>
      <xdr:col>50</xdr:col>
      <xdr:colOff>114300</xdr:colOff>
      <xdr:row>63</xdr:row>
      <xdr:rowOff>131651</xdr:rowOff>
    </xdr:to>
    <xdr:cxnSp macro="">
      <xdr:nvCxnSpPr>
        <xdr:cNvPr id="251" name="直線コネクタ 250">
          <a:extLst>
            <a:ext uri="{FF2B5EF4-FFF2-40B4-BE49-F238E27FC236}">
              <a16:creationId xmlns:a16="http://schemas.microsoft.com/office/drawing/2014/main" id="{1A1071A5-543A-4F2D-8C3B-4B76EFECF4CA}"/>
            </a:ext>
          </a:extLst>
        </xdr:cNvPr>
        <xdr:cNvCxnSpPr/>
      </xdr:nvCxnSpPr>
      <xdr:spPr>
        <a:xfrm flipV="1">
          <a:off x="8750300" y="10928494"/>
          <a:ext cx="889000" cy="4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85701</xdr:rowOff>
    </xdr:from>
    <xdr:to>
      <xdr:col>41</xdr:col>
      <xdr:colOff>101600</xdr:colOff>
      <xdr:row>64</xdr:row>
      <xdr:rowOff>15851</xdr:rowOff>
    </xdr:to>
    <xdr:sp macro="" textlink="">
      <xdr:nvSpPr>
        <xdr:cNvPr id="252" name="楕円 251">
          <a:extLst>
            <a:ext uri="{FF2B5EF4-FFF2-40B4-BE49-F238E27FC236}">
              <a16:creationId xmlns:a16="http://schemas.microsoft.com/office/drawing/2014/main" id="{A5963F5E-EFB5-4251-BD9C-24A8A6E5CBB4}"/>
            </a:ext>
          </a:extLst>
        </xdr:cNvPr>
        <xdr:cNvSpPr/>
      </xdr:nvSpPr>
      <xdr:spPr>
        <a:xfrm>
          <a:off x="7810500" y="1088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131651</xdr:rowOff>
    </xdr:from>
    <xdr:to>
      <xdr:col>45</xdr:col>
      <xdr:colOff>177800</xdr:colOff>
      <xdr:row>63</xdr:row>
      <xdr:rowOff>136501</xdr:rowOff>
    </xdr:to>
    <xdr:cxnSp macro="">
      <xdr:nvCxnSpPr>
        <xdr:cNvPr id="253" name="直線コネクタ 252">
          <a:extLst>
            <a:ext uri="{FF2B5EF4-FFF2-40B4-BE49-F238E27FC236}">
              <a16:creationId xmlns:a16="http://schemas.microsoft.com/office/drawing/2014/main" id="{C42C6C33-693A-4F1C-AB21-552ED2B3A8E2}"/>
            </a:ext>
          </a:extLst>
        </xdr:cNvPr>
        <xdr:cNvCxnSpPr/>
      </xdr:nvCxnSpPr>
      <xdr:spPr>
        <a:xfrm flipV="1">
          <a:off x="7861300" y="10933001"/>
          <a:ext cx="889000" cy="4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89255</xdr:rowOff>
    </xdr:from>
    <xdr:to>
      <xdr:col>36</xdr:col>
      <xdr:colOff>165100</xdr:colOff>
      <xdr:row>64</xdr:row>
      <xdr:rowOff>19405</xdr:rowOff>
    </xdr:to>
    <xdr:sp macro="" textlink="">
      <xdr:nvSpPr>
        <xdr:cNvPr id="254" name="楕円 253">
          <a:extLst>
            <a:ext uri="{FF2B5EF4-FFF2-40B4-BE49-F238E27FC236}">
              <a16:creationId xmlns:a16="http://schemas.microsoft.com/office/drawing/2014/main" id="{34A62AE5-DC01-4875-A31B-B76CA91E0010}"/>
            </a:ext>
          </a:extLst>
        </xdr:cNvPr>
        <xdr:cNvSpPr/>
      </xdr:nvSpPr>
      <xdr:spPr>
        <a:xfrm>
          <a:off x="6921500" y="10890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136501</xdr:rowOff>
    </xdr:from>
    <xdr:to>
      <xdr:col>41</xdr:col>
      <xdr:colOff>50800</xdr:colOff>
      <xdr:row>63</xdr:row>
      <xdr:rowOff>140055</xdr:rowOff>
    </xdr:to>
    <xdr:cxnSp macro="">
      <xdr:nvCxnSpPr>
        <xdr:cNvPr id="255" name="直線コネクタ 254">
          <a:extLst>
            <a:ext uri="{FF2B5EF4-FFF2-40B4-BE49-F238E27FC236}">
              <a16:creationId xmlns:a16="http://schemas.microsoft.com/office/drawing/2014/main" id="{9DB8C0CA-A985-4400-9B59-214F8BC1F9EF}"/>
            </a:ext>
          </a:extLst>
        </xdr:cNvPr>
        <xdr:cNvCxnSpPr/>
      </xdr:nvCxnSpPr>
      <xdr:spPr>
        <a:xfrm flipV="1">
          <a:off x="6972300" y="10937851"/>
          <a:ext cx="889000" cy="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155488</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841B766-9370-4990-A26A-EE8AD8E6CCC6}"/>
            </a:ext>
          </a:extLst>
        </xdr:cNvPr>
        <xdr:cNvSpPr txBox="1"/>
      </xdr:nvSpPr>
      <xdr:spPr>
        <a:xfrm>
          <a:off x="9327095" y="1044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167186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A26FAAD4-0801-4843-AEBB-5DCB8307F79F}"/>
            </a:ext>
          </a:extLst>
        </xdr:cNvPr>
        <xdr:cNvSpPr txBox="1"/>
      </xdr:nvSpPr>
      <xdr:spPr>
        <a:xfrm>
          <a:off x="8450795" y="10454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7062</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40324C9A-1D1B-49D1-A27C-ED35073FCC79}"/>
            </a:ext>
          </a:extLst>
        </xdr:cNvPr>
        <xdr:cNvSpPr txBox="1"/>
      </xdr:nvSpPr>
      <xdr:spPr>
        <a:xfrm>
          <a:off x="7561795" y="10465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167293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F5FDEB23-DF16-4BC9-B08E-00720C72DFB8}"/>
            </a:ext>
          </a:extLst>
        </xdr:cNvPr>
        <xdr:cNvSpPr txBox="1"/>
      </xdr:nvSpPr>
      <xdr:spPr>
        <a:xfrm>
          <a:off x="6672795" y="10454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169071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13D658C7-EC7F-4FA4-A16E-EDEA4775FA57}"/>
            </a:ext>
          </a:extLst>
        </xdr:cNvPr>
        <xdr:cNvSpPr txBox="1"/>
      </xdr:nvSpPr>
      <xdr:spPr>
        <a:xfrm>
          <a:off x="9327095" y="10970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2128</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E9072D59-F4CB-4CD9-A2F9-4550030D63FA}"/>
            </a:ext>
          </a:extLst>
        </xdr:cNvPr>
        <xdr:cNvSpPr txBox="1"/>
      </xdr:nvSpPr>
      <xdr:spPr>
        <a:xfrm>
          <a:off x="8450795" y="10974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6978</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F530EC2-0996-4CC0-B33E-62B2C74DF74C}"/>
            </a:ext>
          </a:extLst>
        </xdr:cNvPr>
        <xdr:cNvSpPr txBox="1"/>
      </xdr:nvSpPr>
      <xdr:spPr>
        <a:xfrm>
          <a:off x="7561795" y="1097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10532</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D478CE37-9D19-4A02-BCB4-9001F7582103}"/>
            </a:ext>
          </a:extLst>
        </xdr:cNvPr>
        <xdr:cNvSpPr txBox="1"/>
      </xdr:nvSpPr>
      <xdr:spPr>
        <a:xfrm>
          <a:off x="6672795" y="10983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7A4FC4C1-1CD0-4777-9443-FFBD43032FC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917038C-02A7-42F3-954A-D569B62A007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BED4501-AD36-41A9-9FFA-CFCA3C7D839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A5F19DC-762B-4643-95F1-7B99E77B07A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29EBB70F-F1BE-45E9-8723-FA1A2B0DDCA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B68B07A-D8F1-47A9-92D3-63C3B1D2A12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2940B70-501D-4B13-AFBA-D0813ED5080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2E9A74FF-2C43-4592-BB54-30ACE027653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920BEF-226B-4820-89D5-7A5881D31D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DBDEFC9D-EDAD-4BB5-9A99-C02062EDBC0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BDCEB088-39EB-4C77-BC7E-84FC6B74AB5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001B728C-F8B7-44B7-8A64-1AA54E48E052}"/>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57BFB564-05C4-4442-9263-20C07876107F}"/>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BB8EE863-7699-4DD9-AA1D-C997C1EE2E0D}"/>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35C85037-7569-4404-8EC2-320F064279E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5C1ACF3-99F3-4FAC-AE12-839A292C1D8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A1516136-D078-4B7C-AE91-043EAB623B63}"/>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639EF32C-F069-4683-A705-8CB6CCCB897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3FF23FE-AE30-47E7-B193-C0FE39585A54}"/>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59FC0687-DAE8-4037-812E-5346E507EFD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38D66FC1-64BB-4698-80CC-29C69AC33A6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0C771C7F-69F8-4EB0-8C84-53FF5B495B3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390605F-F606-4F04-B089-8259947E9B8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C39D29FC-64C8-41B6-A870-A9FFF283F0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20797D7A-411A-4253-87FB-61739F67BC5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80</xdr:row>
      <xdr:rowOff>20138</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252629A3-3A83-49AA-A47C-98FCA7A45061}"/>
            </a:ext>
          </a:extLst>
        </xdr:cNvPr>
        <xdr:cNvCxnSpPr/>
      </xdr:nvCxnSpPr>
      <xdr:spPr>
        <a:xfrm flipV="1">
          <a:off x="4634865" y="13736138"/>
          <a:ext cx="0" cy="1177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3F376AED-3CA8-45B3-A5C6-30CA4C5E3B44}"/>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A0B09FC-1015-43E3-B288-F09A48DBAA5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138265</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8A1B3F08-E642-4E27-AAA5-D1A27FC14DB7}"/>
            </a:ext>
          </a:extLst>
        </xdr:cNvPr>
        <xdr:cNvSpPr txBox="1"/>
      </xdr:nvSpPr>
      <xdr:spPr>
        <a:xfrm>
          <a:off x="4673600" y="13511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80</xdr:row>
      <xdr:rowOff>20138</xdr:rowOff>
    </xdr:from>
    <xdr:to>
      <xdr:col>24</xdr:col>
      <xdr:colOff>152400</xdr:colOff>
      <xdr:row>80</xdr:row>
      <xdr:rowOff>20138</xdr:rowOff>
    </xdr:to>
    <xdr:cxnSp macro="">
      <xdr:nvCxnSpPr>
        <xdr:cNvPr id="293" name="直線コネクタ 292">
          <a:extLst>
            <a:ext uri="{FF2B5EF4-FFF2-40B4-BE49-F238E27FC236}">
              <a16:creationId xmlns:a16="http://schemas.microsoft.com/office/drawing/2014/main" id="{9055E3F1-0933-4491-AA8A-EDDF7C761945}"/>
            </a:ext>
          </a:extLst>
        </xdr:cNvPr>
        <xdr:cNvCxnSpPr/>
      </xdr:nvCxnSpPr>
      <xdr:spPr>
        <a:xfrm>
          <a:off x="4546600" y="13736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112684</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A99A9C6A-81D9-468A-92C4-977487C91411}"/>
            </a:ext>
          </a:extLst>
        </xdr:cNvPr>
        <xdr:cNvSpPr txBox="1"/>
      </xdr:nvSpPr>
      <xdr:spPr>
        <a:xfrm>
          <a:off x="4673600" y="143430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134257</xdr:rowOff>
    </xdr:from>
    <xdr:to>
      <xdr:col>24</xdr:col>
      <xdr:colOff>114300</xdr:colOff>
      <xdr:row>84</xdr:row>
      <xdr:rowOff>64407</xdr:rowOff>
    </xdr:to>
    <xdr:sp macro="" textlink="">
      <xdr:nvSpPr>
        <xdr:cNvPr id="295" name="フローチャート: 判断 294">
          <a:extLst>
            <a:ext uri="{FF2B5EF4-FFF2-40B4-BE49-F238E27FC236}">
              <a16:creationId xmlns:a16="http://schemas.microsoft.com/office/drawing/2014/main" id="{59A61244-3CA2-4F8F-9DCE-F6CD3DD4DA70}"/>
            </a:ext>
          </a:extLst>
        </xdr:cNvPr>
        <xdr:cNvSpPr/>
      </xdr:nvSpPr>
      <xdr:spPr>
        <a:xfrm>
          <a:off x="4584700" y="1436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103232</xdr:rowOff>
    </xdr:from>
    <xdr:to>
      <xdr:col>20</xdr:col>
      <xdr:colOff>38100</xdr:colOff>
      <xdr:row>84</xdr:row>
      <xdr:rowOff>33382</xdr:rowOff>
    </xdr:to>
    <xdr:sp macro="" textlink="">
      <xdr:nvSpPr>
        <xdr:cNvPr id="296" name="フローチャート: 判断 295">
          <a:extLst>
            <a:ext uri="{FF2B5EF4-FFF2-40B4-BE49-F238E27FC236}">
              <a16:creationId xmlns:a16="http://schemas.microsoft.com/office/drawing/2014/main" id="{7F1E5E63-DE40-4F58-9FCC-1CCAA26EE876}"/>
            </a:ext>
          </a:extLst>
        </xdr:cNvPr>
        <xdr:cNvSpPr/>
      </xdr:nvSpPr>
      <xdr:spPr>
        <a:xfrm>
          <a:off x="3746500" y="1433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98334</xdr:rowOff>
    </xdr:from>
    <xdr:to>
      <xdr:col>15</xdr:col>
      <xdr:colOff>101600</xdr:colOff>
      <xdr:row>84</xdr:row>
      <xdr:rowOff>28484</xdr:rowOff>
    </xdr:to>
    <xdr:sp macro="" textlink="">
      <xdr:nvSpPr>
        <xdr:cNvPr id="297" name="フローチャート: 判断 296">
          <a:extLst>
            <a:ext uri="{FF2B5EF4-FFF2-40B4-BE49-F238E27FC236}">
              <a16:creationId xmlns:a16="http://schemas.microsoft.com/office/drawing/2014/main" id="{F0E4069F-040B-4C3F-93C8-22D6DFE6C87F}"/>
            </a:ext>
          </a:extLst>
        </xdr:cNvPr>
        <xdr:cNvSpPr/>
      </xdr:nvSpPr>
      <xdr:spPr>
        <a:xfrm>
          <a:off x="2857500" y="1432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82006</xdr:rowOff>
    </xdr:from>
    <xdr:to>
      <xdr:col>10</xdr:col>
      <xdr:colOff>165100</xdr:colOff>
      <xdr:row>84</xdr:row>
      <xdr:rowOff>12156</xdr:rowOff>
    </xdr:to>
    <xdr:sp macro="" textlink="">
      <xdr:nvSpPr>
        <xdr:cNvPr id="298" name="フローチャート: 判断 297">
          <a:extLst>
            <a:ext uri="{FF2B5EF4-FFF2-40B4-BE49-F238E27FC236}">
              <a16:creationId xmlns:a16="http://schemas.microsoft.com/office/drawing/2014/main" id="{5AE6A6F4-9BE9-48DE-A1A2-7423CA6DA276}"/>
            </a:ext>
          </a:extLst>
        </xdr:cNvPr>
        <xdr:cNvSpPr/>
      </xdr:nvSpPr>
      <xdr:spPr>
        <a:xfrm>
          <a:off x="1968500" y="1431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55880</xdr:rowOff>
    </xdr:from>
    <xdr:to>
      <xdr:col>6</xdr:col>
      <xdr:colOff>38100</xdr:colOff>
      <xdr:row>83</xdr:row>
      <xdr:rowOff>157480</xdr:rowOff>
    </xdr:to>
    <xdr:sp macro="" textlink="">
      <xdr:nvSpPr>
        <xdr:cNvPr id="299" name="フローチャート: 判断 298">
          <a:extLst>
            <a:ext uri="{FF2B5EF4-FFF2-40B4-BE49-F238E27FC236}">
              <a16:creationId xmlns:a16="http://schemas.microsoft.com/office/drawing/2014/main" id="{A51B5188-FF4C-48A5-839C-6000B5992BCC}"/>
            </a:ext>
          </a:extLst>
        </xdr:cNvPr>
        <xdr:cNvSpPr/>
      </xdr:nvSpPr>
      <xdr:spPr>
        <a:xfrm>
          <a:off x="1079500" y="1428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E1EF3E-F349-4F19-8C11-2A9336D65CE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BA1ABB0-1BB4-496C-8BBF-53D99E747B0A}"/>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4C6DB7B-7379-4833-B844-04055AC7304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CECAD51-B520-4A22-8734-D3F0C28AFF28}"/>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3579711-5A8E-4FFB-A180-E86CFC3AD03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140788</xdr:rowOff>
    </xdr:from>
    <xdr:to>
      <xdr:col>24</xdr:col>
      <xdr:colOff>114300</xdr:colOff>
      <xdr:row>80</xdr:row>
      <xdr:rowOff>70938</xdr:rowOff>
    </xdr:to>
    <xdr:sp macro="" textlink="">
      <xdr:nvSpPr>
        <xdr:cNvPr id="305" name="楕円 304">
          <a:extLst>
            <a:ext uri="{FF2B5EF4-FFF2-40B4-BE49-F238E27FC236}">
              <a16:creationId xmlns:a16="http://schemas.microsoft.com/office/drawing/2014/main" id="{2A62A766-1269-43C8-94B2-8899778347C0}"/>
            </a:ext>
          </a:extLst>
        </xdr:cNvPr>
        <xdr:cNvSpPr/>
      </xdr:nvSpPr>
      <xdr:spPr>
        <a:xfrm>
          <a:off x="4584700" y="13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93815</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79995BCA-FAFF-4BA0-B08B-FD77C124B3AB}"/>
            </a:ext>
          </a:extLst>
        </xdr:cNvPr>
        <xdr:cNvSpPr txBox="1"/>
      </xdr:nvSpPr>
      <xdr:spPr>
        <a:xfrm>
          <a:off x="4673600" y="13638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75474</xdr:rowOff>
    </xdr:from>
    <xdr:to>
      <xdr:col>20</xdr:col>
      <xdr:colOff>38100</xdr:colOff>
      <xdr:row>80</xdr:row>
      <xdr:rowOff>5624</xdr:rowOff>
    </xdr:to>
    <xdr:sp macro="" textlink="">
      <xdr:nvSpPr>
        <xdr:cNvPr id="307" name="楕円 306">
          <a:extLst>
            <a:ext uri="{FF2B5EF4-FFF2-40B4-BE49-F238E27FC236}">
              <a16:creationId xmlns:a16="http://schemas.microsoft.com/office/drawing/2014/main" id="{8A58EF81-64D3-4F60-9A2B-08DB568F1908}"/>
            </a:ext>
          </a:extLst>
        </xdr:cNvPr>
        <xdr:cNvSpPr/>
      </xdr:nvSpPr>
      <xdr:spPr>
        <a:xfrm>
          <a:off x="3746500" y="1362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126274</xdr:rowOff>
    </xdr:from>
    <xdr:to>
      <xdr:col>24</xdr:col>
      <xdr:colOff>63500</xdr:colOff>
      <xdr:row>80</xdr:row>
      <xdr:rowOff>20138</xdr:rowOff>
    </xdr:to>
    <xdr:cxnSp macro="">
      <xdr:nvCxnSpPr>
        <xdr:cNvPr id="308" name="直線コネクタ 307">
          <a:extLst>
            <a:ext uri="{FF2B5EF4-FFF2-40B4-BE49-F238E27FC236}">
              <a16:creationId xmlns:a16="http://schemas.microsoft.com/office/drawing/2014/main" id="{65344364-8D1B-4303-9F26-DD6413C006BD}"/>
            </a:ext>
          </a:extLst>
        </xdr:cNvPr>
        <xdr:cNvCxnSpPr/>
      </xdr:nvCxnSpPr>
      <xdr:spPr>
        <a:xfrm>
          <a:off x="3797300" y="13670824"/>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363</xdr:rowOff>
    </xdr:from>
    <xdr:to>
      <xdr:col>15</xdr:col>
      <xdr:colOff>101600</xdr:colOff>
      <xdr:row>79</xdr:row>
      <xdr:rowOff>101963</xdr:rowOff>
    </xdr:to>
    <xdr:sp macro="" textlink="">
      <xdr:nvSpPr>
        <xdr:cNvPr id="309" name="楕円 308">
          <a:extLst>
            <a:ext uri="{FF2B5EF4-FFF2-40B4-BE49-F238E27FC236}">
              <a16:creationId xmlns:a16="http://schemas.microsoft.com/office/drawing/2014/main" id="{F04CDB65-64B4-4D9B-98A0-A58A46178C9C}"/>
            </a:ext>
          </a:extLst>
        </xdr:cNvPr>
        <xdr:cNvSpPr/>
      </xdr:nvSpPr>
      <xdr:spPr>
        <a:xfrm>
          <a:off x="2857500" y="13544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51163</xdr:rowOff>
    </xdr:from>
    <xdr:to>
      <xdr:col>19</xdr:col>
      <xdr:colOff>177800</xdr:colOff>
      <xdr:row>79</xdr:row>
      <xdr:rowOff>126274</xdr:rowOff>
    </xdr:to>
    <xdr:cxnSp macro="">
      <xdr:nvCxnSpPr>
        <xdr:cNvPr id="310" name="直線コネクタ 309">
          <a:extLst>
            <a:ext uri="{FF2B5EF4-FFF2-40B4-BE49-F238E27FC236}">
              <a16:creationId xmlns:a16="http://schemas.microsoft.com/office/drawing/2014/main" id="{CC0CDFAB-4353-4EB1-89E2-C96F10B9C1FD}"/>
            </a:ext>
          </a:extLst>
        </xdr:cNvPr>
        <xdr:cNvCxnSpPr/>
      </xdr:nvCxnSpPr>
      <xdr:spPr>
        <a:xfrm>
          <a:off x="2908300" y="1359571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96701</xdr:rowOff>
    </xdr:from>
    <xdr:to>
      <xdr:col>10</xdr:col>
      <xdr:colOff>165100</xdr:colOff>
      <xdr:row>79</xdr:row>
      <xdr:rowOff>26851</xdr:rowOff>
    </xdr:to>
    <xdr:sp macro="" textlink="">
      <xdr:nvSpPr>
        <xdr:cNvPr id="311" name="楕円 310">
          <a:extLst>
            <a:ext uri="{FF2B5EF4-FFF2-40B4-BE49-F238E27FC236}">
              <a16:creationId xmlns:a16="http://schemas.microsoft.com/office/drawing/2014/main" id="{A42ACF5E-2015-4618-A5E5-F124109A2B53}"/>
            </a:ext>
          </a:extLst>
        </xdr:cNvPr>
        <xdr:cNvSpPr/>
      </xdr:nvSpPr>
      <xdr:spPr>
        <a:xfrm>
          <a:off x="1968500" y="13469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147501</xdr:rowOff>
    </xdr:from>
    <xdr:to>
      <xdr:col>15</xdr:col>
      <xdr:colOff>50800</xdr:colOff>
      <xdr:row>79</xdr:row>
      <xdr:rowOff>51163</xdr:rowOff>
    </xdr:to>
    <xdr:cxnSp macro="">
      <xdr:nvCxnSpPr>
        <xdr:cNvPr id="312" name="直線コネクタ 311">
          <a:extLst>
            <a:ext uri="{FF2B5EF4-FFF2-40B4-BE49-F238E27FC236}">
              <a16:creationId xmlns:a16="http://schemas.microsoft.com/office/drawing/2014/main" id="{F472977E-1AD8-4C09-B5FB-460A0B04C340}"/>
            </a:ext>
          </a:extLst>
        </xdr:cNvPr>
        <xdr:cNvCxnSpPr/>
      </xdr:nvCxnSpPr>
      <xdr:spPr>
        <a:xfrm>
          <a:off x="2019300" y="13520601"/>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21589</xdr:rowOff>
    </xdr:from>
    <xdr:to>
      <xdr:col>6</xdr:col>
      <xdr:colOff>38100</xdr:colOff>
      <xdr:row>78</xdr:row>
      <xdr:rowOff>123189</xdr:rowOff>
    </xdr:to>
    <xdr:sp macro="" textlink="">
      <xdr:nvSpPr>
        <xdr:cNvPr id="313" name="楕円 312">
          <a:extLst>
            <a:ext uri="{FF2B5EF4-FFF2-40B4-BE49-F238E27FC236}">
              <a16:creationId xmlns:a16="http://schemas.microsoft.com/office/drawing/2014/main" id="{4587B26F-02EC-4B1B-9236-90B1AADC5279}"/>
            </a:ext>
          </a:extLst>
        </xdr:cNvPr>
        <xdr:cNvSpPr/>
      </xdr:nvSpPr>
      <xdr:spPr>
        <a:xfrm>
          <a:off x="1079500" y="13394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72389</xdr:rowOff>
    </xdr:from>
    <xdr:to>
      <xdr:col>10</xdr:col>
      <xdr:colOff>114300</xdr:colOff>
      <xdr:row>78</xdr:row>
      <xdr:rowOff>147501</xdr:rowOff>
    </xdr:to>
    <xdr:cxnSp macro="">
      <xdr:nvCxnSpPr>
        <xdr:cNvPr id="314" name="直線コネクタ 313">
          <a:extLst>
            <a:ext uri="{FF2B5EF4-FFF2-40B4-BE49-F238E27FC236}">
              <a16:creationId xmlns:a16="http://schemas.microsoft.com/office/drawing/2014/main" id="{801364C2-2477-4B31-890E-7ABD6405117A}"/>
            </a:ext>
          </a:extLst>
        </xdr:cNvPr>
        <xdr:cNvCxnSpPr/>
      </xdr:nvCxnSpPr>
      <xdr:spPr>
        <a:xfrm>
          <a:off x="1130300" y="13445489"/>
          <a:ext cx="8890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24509</xdr:rowOff>
    </xdr:from>
    <xdr:ext cx="405111" cy="259045"/>
    <xdr:sp macro="" textlink="">
      <xdr:nvSpPr>
        <xdr:cNvPr id="315" name="n_1aveValue【公営住宅】&#10;有形固定資産減価償却率">
          <a:extLst>
            <a:ext uri="{FF2B5EF4-FFF2-40B4-BE49-F238E27FC236}">
              <a16:creationId xmlns:a16="http://schemas.microsoft.com/office/drawing/2014/main" id="{BDEFA75A-C391-4EF4-A82D-CC0A13AC4F35}"/>
            </a:ext>
          </a:extLst>
        </xdr:cNvPr>
        <xdr:cNvSpPr txBox="1"/>
      </xdr:nvSpPr>
      <xdr:spPr>
        <a:xfrm>
          <a:off x="35820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19611</xdr:rowOff>
    </xdr:from>
    <xdr:ext cx="405111" cy="259045"/>
    <xdr:sp macro="" textlink="">
      <xdr:nvSpPr>
        <xdr:cNvPr id="316" name="n_2aveValue【公営住宅】&#10;有形固定資産減価償却率">
          <a:extLst>
            <a:ext uri="{FF2B5EF4-FFF2-40B4-BE49-F238E27FC236}">
              <a16:creationId xmlns:a16="http://schemas.microsoft.com/office/drawing/2014/main" id="{F8635D48-0ADE-4208-8DD5-929741C3D7DB}"/>
            </a:ext>
          </a:extLst>
        </xdr:cNvPr>
        <xdr:cNvSpPr txBox="1"/>
      </xdr:nvSpPr>
      <xdr:spPr>
        <a:xfrm>
          <a:off x="2705744"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3283</xdr:rowOff>
    </xdr:from>
    <xdr:ext cx="405111" cy="259045"/>
    <xdr:sp macro="" textlink="">
      <xdr:nvSpPr>
        <xdr:cNvPr id="317" name="n_3aveValue【公営住宅】&#10;有形固定資産減価償却率">
          <a:extLst>
            <a:ext uri="{FF2B5EF4-FFF2-40B4-BE49-F238E27FC236}">
              <a16:creationId xmlns:a16="http://schemas.microsoft.com/office/drawing/2014/main" id="{10B15A7F-F590-44F5-9692-B70ADE8837B8}"/>
            </a:ext>
          </a:extLst>
        </xdr:cNvPr>
        <xdr:cNvSpPr txBox="1"/>
      </xdr:nvSpPr>
      <xdr:spPr>
        <a:xfrm>
          <a:off x="1816744" y="1440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148607</xdr:rowOff>
    </xdr:from>
    <xdr:ext cx="405111" cy="259045"/>
    <xdr:sp macro="" textlink="">
      <xdr:nvSpPr>
        <xdr:cNvPr id="318" name="n_4aveValue【公営住宅】&#10;有形固定資産減価償却率">
          <a:extLst>
            <a:ext uri="{FF2B5EF4-FFF2-40B4-BE49-F238E27FC236}">
              <a16:creationId xmlns:a16="http://schemas.microsoft.com/office/drawing/2014/main" id="{EC5C8B7D-2048-4CFD-AABE-CC5734C9E5E9}"/>
            </a:ext>
          </a:extLst>
        </xdr:cNvPr>
        <xdr:cNvSpPr txBox="1"/>
      </xdr:nvSpPr>
      <xdr:spPr>
        <a:xfrm>
          <a:off x="927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22151</xdr:rowOff>
    </xdr:from>
    <xdr:ext cx="405111" cy="259045"/>
    <xdr:sp macro="" textlink="">
      <xdr:nvSpPr>
        <xdr:cNvPr id="319" name="n_1mainValue【公営住宅】&#10;有形固定資産減価償却率">
          <a:extLst>
            <a:ext uri="{FF2B5EF4-FFF2-40B4-BE49-F238E27FC236}">
              <a16:creationId xmlns:a16="http://schemas.microsoft.com/office/drawing/2014/main" id="{2B649F73-1165-4BE0-8F97-5C958B76078B}"/>
            </a:ext>
          </a:extLst>
        </xdr:cNvPr>
        <xdr:cNvSpPr txBox="1"/>
      </xdr:nvSpPr>
      <xdr:spPr>
        <a:xfrm>
          <a:off x="3582044" y="1339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118490</xdr:rowOff>
    </xdr:from>
    <xdr:ext cx="405111" cy="259045"/>
    <xdr:sp macro="" textlink="">
      <xdr:nvSpPr>
        <xdr:cNvPr id="320" name="n_2mainValue【公営住宅】&#10;有形固定資産減価償却率">
          <a:extLst>
            <a:ext uri="{FF2B5EF4-FFF2-40B4-BE49-F238E27FC236}">
              <a16:creationId xmlns:a16="http://schemas.microsoft.com/office/drawing/2014/main" id="{41DC6046-8B08-47CB-996D-30A40F99284B}"/>
            </a:ext>
          </a:extLst>
        </xdr:cNvPr>
        <xdr:cNvSpPr txBox="1"/>
      </xdr:nvSpPr>
      <xdr:spPr>
        <a:xfrm>
          <a:off x="2705744" y="13320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43378</xdr:rowOff>
    </xdr:from>
    <xdr:ext cx="405111" cy="259045"/>
    <xdr:sp macro="" textlink="">
      <xdr:nvSpPr>
        <xdr:cNvPr id="321" name="n_3mainValue【公営住宅】&#10;有形固定資産減価償却率">
          <a:extLst>
            <a:ext uri="{FF2B5EF4-FFF2-40B4-BE49-F238E27FC236}">
              <a16:creationId xmlns:a16="http://schemas.microsoft.com/office/drawing/2014/main" id="{D8E0D573-85D9-4CF5-97A9-15D47FF2717D}"/>
            </a:ext>
          </a:extLst>
        </xdr:cNvPr>
        <xdr:cNvSpPr txBox="1"/>
      </xdr:nvSpPr>
      <xdr:spPr>
        <a:xfrm>
          <a:off x="1816744" y="13245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139716</xdr:rowOff>
    </xdr:from>
    <xdr:ext cx="405111" cy="259045"/>
    <xdr:sp macro="" textlink="">
      <xdr:nvSpPr>
        <xdr:cNvPr id="322" name="n_4mainValue【公営住宅】&#10;有形固定資産減価償却率">
          <a:extLst>
            <a:ext uri="{FF2B5EF4-FFF2-40B4-BE49-F238E27FC236}">
              <a16:creationId xmlns:a16="http://schemas.microsoft.com/office/drawing/2014/main" id="{0FDED018-83F5-4A0C-8A91-1F74106836CF}"/>
            </a:ext>
          </a:extLst>
        </xdr:cNvPr>
        <xdr:cNvSpPr txBox="1"/>
      </xdr:nvSpPr>
      <xdr:spPr>
        <a:xfrm>
          <a:off x="927744" y="13169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27EA41D8-54CB-413B-974C-FFEE18A2B09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1E79EC03-CBFA-4BFD-982C-2D91706170A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47DD7085-FAD9-4AAA-B93C-4F22BFC1FC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61C85E87-54DF-4091-89F1-C07E1A2CB8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73CC8E02-BC01-4179-8FD2-57478F3E32F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F871187A-A215-44C3-B750-2E3821EC55C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533FF0C9-BABE-4E4B-9603-D7051FB6AF1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F426EF3-5C81-4CE1-B41E-BC7FDF10AE2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B6C8FAD0-397D-4A57-9696-34C7A0F1F18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2564CAB-293B-4179-A288-2A447EE9DCC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BD827766-15AC-4971-B4B5-52E7E23A02E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3D69050E-469D-4996-9174-4D81EC5E295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E8D6B024-8CC3-4F39-9714-2526F21C5C58}"/>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DC640E01-2BB8-48AC-9322-4DA70320240C}"/>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383E8BFE-9741-4AAA-A921-142AFEB36EF3}"/>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8" name="テキスト ボックス 337">
          <a:extLst>
            <a:ext uri="{FF2B5EF4-FFF2-40B4-BE49-F238E27FC236}">
              <a16:creationId xmlns:a16="http://schemas.microsoft.com/office/drawing/2014/main" id="{135C81E3-D3AE-4570-B03F-73D61566BA42}"/>
            </a:ext>
          </a:extLst>
        </xdr:cNvPr>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2EFDC03-7655-4803-A180-975BFCC1A23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DFB9D3C6-1530-495B-9776-60859EF5FC6E}"/>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84F2353E-2038-41F0-9062-E8D3BB76AA7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2" name="直線コネクタ 341">
          <a:extLst>
            <a:ext uri="{FF2B5EF4-FFF2-40B4-BE49-F238E27FC236}">
              <a16:creationId xmlns:a16="http://schemas.microsoft.com/office/drawing/2014/main" id="{E547CCC4-4BAD-4919-A573-7D99759739D0}"/>
            </a:ext>
          </a:extLst>
        </xdr:cNvPr>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3" name="【公営住宅】&#10;一人当たり面積最小値テキスト">
          <a:extLst>
            <a:ext uri="{FF2B5EF4-FFF2-40B4-BE49-F238E27FC236}">
              <a16:creationId xmlns:a16="http://schemas.microsoft.com/office/drawing/2014/main" id="{9B6E9A5B-07EC-4E99-955D-247502B1F735}"/>
            </a:ext>
          </a:extLst>
        </xdr:cNvPr>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4" name="直線コネクタ 343">
          <a:extLst>
            <a:ext uri="{FF2B5EF4-FFF2-40B4-BE49-F238E27FC236}">
              <a16:creationId xmlns:a16="http://schemas.microsoft.com/office/drawing/2014/main" id="{FAF36074-F26E-44C1-A378-7C03E4664440}"/>
            </a:ext>
          </a:extLst>
        </xdr:cNvPr>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5" name="【公営住宅】&#10;一人当たり面積最大値テキスト">
          <a:extLst>
            <a:ext uri="{FF2B5EF4-FFF2-40B4-BE49-F238E27FC236}">
              <a16:creationId xmlns:a16="http://schemas.microsoft.com/office/drawing/2014/main" id="{386FE6E1-102D-4DF9-9DBD-AE9527075596}"/>
            </a:ext>
          </a:extLst>
        </xdr:cNvPr>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6" name="直線コネクタ 345">
          <a:extLst>
            <a:ext uri="{FF2B5EF4-FFF2-40B4-BE49-F238E27FC236}">
              <a16:creationId xmlns:a16="http://schemas.microsoft.com/office/drawing/2014/main" id="{C83FE239-7C56-4D53-9C9F-1E7896C4ED4D}"/>
            </a:ext>
          </a:extLst>
        </xdr:cNvPr>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37609</xdr:rowOff>
    </xdr:from>
    <xdr:ext cx="469744" cy="259045"/>
    <xdr:sp macro="" textlink="">
      <xdr:nvSpPr>
        <xdr:cNvPr id="347" name="【公営住宅】&#10;一人当たり面積平均値テキスト">
          <a:extLst>
            <a:ext uri="{FF2B5EF4-FFF2-40B4-BE49-F238E27FC236}">
              <a16:creationId xmlns:a16="http://schemas.microsoft.com/office/drawing/2014/main" id="{1A5ECB53-AF2C-416B-85F7-5C33E406294C}"/>
            </a:ext>
          </a:extLst>
        </xdr:cNvPr>
        <xdr:cNvSpPr txBox="1"/>
      </xdr:nvSpPr>
      <xdr:spPr>
        <a:xfrm>
          <a:off x="10515600" y="14267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8" name="フローチャート: 判断 347">
          <a:extLst>
            <a:ext uri="{FF2B5EF4-FFF2-40B4-BE49-F238E27FC236}">
              <a16:creationId xmlns:a16="http://schemas.microsoft.com/office/drawing/2014/main" id="{282E216F-D631-435D-888A-7EC95E31AC14}"/>
            </a:ext>
          </a:extLst>
        </xdr:cNvPr>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9" name="フローチャート: 判断 348">
          <a:extLst>
            <a:ext uri="{FF2B5EF4-FFF2-40B4-BE49-F238E27FC236}">
              <a16:creationId xmlns:a16="http://schemas.microsoft.com/office/drawing/2014/main" id="{B4E3DBBA-E8CF-4D25-9D39-44980A72CEB6}"/>
            </a:ext>
          </a:extLst>
        </xdr:cNvPr>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50" name="フローチャート: 判断 349">
          <a:extLst>
            <a:ext uri="{FF2B5EF4-FFF2-40B4-BE49-F238E27FC236}">
              <a16:creationId xmlns:a16="http://schemas.microsoft.com/office/drawing/2014/main" id="{DAD7A450-F075-4462-81D9-BCFA39394FE8}"/>
            </a:ext>
          </a:extLst>
        </xdr:cNvPr>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1" name="フローチャート: 判断 350">
          <a:extLst>
            <a:ext uri="{FF2B5EF4-FFF2-40B4-BE49-F238E27FC236}">
              <a16:creationId xmlns:a16="http://schemas.microsoft.com/office/drawing/2014/main" id="{F5C68B34-981A-4C8B-9B47-C758A0E75A24}"/>
            </a:ext>
          </a:extLst>
        </xdr:cNvPr>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2" name="フローチャート: 判断 351">
          <a:extLst>
            <a:ext uri="{FF2B5EF4-FFF2-40B4-BE49-F238E27FC236}">
              <a16:creationId xmlns:a16="http://schemas.microsoft.com/office/drawing/2014/main" id="{24E926C9-07A7-4BD7-9FF5-613DEEF520D8}"/>
            </a:ext>
          </a:extLst>
        </xdr:cNvPr>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A1274FDF-5CBD-4CDE-ABAD-8DD32C1FB579}"/>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C69545D-5D66-45C7-A456-C705D304B6D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123EE74-6ABD-4151-B2D6-2B24C772E6CE}"/>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429ECFA-9FF8-4D24-B7D9-90AAC8AFDDD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5C505E7-EC3C-4B0D-94DF-5416ADCB992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35134</xdr:rowOff>
    </xdr:from>
    <xdr:to>
      <xdr:col>55</xdr:col>
      <xdr:colOff>50800</xdr:colOff>
      <xdr:row>85</xdr:row>
      <xdr:rowOff>136734</xdr:rowOff>
    </xdr:to>
    <xdr:sp macro="" textlink="">
      <xdr:nvSpPr>
        <xdr:cNvPr id="358" name="楕円 357">
          <a:extLst>
            <a:ext uri="{FF2B5EF4-FFF2-40B4-BE49-F238E27FC236}">
              <a16:creationId xmlns:a16="http://schemas.microsoft.com/office/drawing/2014/main" id="{8F774165-6F7D-47CA-8F98-242FF386C70B}"/>
            </a:ext>
          </a:extLst>
        </xdr:cNvPr>
        <xdr:cNvSpPr/>
      </xdr:nvSpPr>
      <xdr:spPr>
        <a:xfrm>
          <a:off x="10426700" y="14608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121511</xdr:rowOff>
    </xdr:from>
    <xdr:ext cx="469744" cy="259045"/>
    <xdr:sp macro="" textlink="">
      <xdr:nvSpPr>
        <xdr:cNvPr id="359" name="【公営住宅】&#10;一人当たり面積該当値テキスト">
          <a:extLst>
            <a:ext uri="{FF2B5EF4-FFF2-40B4-BE49-F238E27FC236}">
              <a16:creationId xmlns:a16="http://schemas.microsoft.com/office/drawing/2014/main" id="{35A1992C-B7A7-41F6-BAC2-2CE8C97E3FA0}"/>
            </a:ext>
          </a:extLst>
        </xdr:cNvPr>
        <xdr:cNvSpPr txBox="1"/>
      </xdr:nvSpPr>
      <xdr:spPr>
        <a:xfrm>
          <a:off x="10515600" y="14523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35420</xdr:rowOff>
    </xdr:from>
    <xdr:to>
      <xdr:col>50</xdr:col>
      <xdr:colOff>165100</xdr:colOff>
      <xdr:row>85</xdr:row>
      <xdr:rowOff>137020</xdr:rowOff>
    </xdr:to>
    <xdr:sp macro="" textlink="">
      <xdr:nvSpPr>
        <xdr:cNvPr id="360" name="楕円 359">
          <a:extLst>
            <a:ext uri="{FF2B5EF4-FFF2-40B4-BE49-F238E27FC236}">
              <a16:creationId xmlns:a16="http://schemas.microsoft.com/office/drawing/2014/main" id="{F5BFA1CF-979A-47F8-BFE5-F267A31D4268}"/>
            </a:ext>
          </a:extLst>
        </xdr:cNvPr>
        <xdr:cNvSpPr/>
      </xdr:nvSpPr>
      <xdr:spPr>
        <a:xfrm>
          <a:off x="9588500" y="1460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85934</xdr:rowOff>
    </xdr:from>
    <xdr:to>
      <xdr:col>55</xdr:col>
      <xdr:colOff>0</xdr:colOff>
      <xdr:row>85</xdr:row>
      <xdr:rowOff>86220</xdr:rowOff>
    </xdr:to>
    <xdr:cxnSp macro="">
      <xdr:nvCxnSpPr>
        <xdr:cNvPr id="361" name="直線コネクタ 360">
          <a:extLst>
            <a:ext uri="{FF2B5EF4-FFF2-40B4-BE49-F238E27FC236}">
              <a16:creationId xmlns:a16="http://schemas.microsoft.com/office/drawing/2014/main" id="{8D55088F-A41A-4F04-A187-816E9D1D05D4}"/>
            </a:ext>
          </a:extLst>
        </xdr:cNvPr>
        <xdr:cNvCxnSpPr/>
      </xdr:nvCxnSpPr>
      <xdr:spPr>
        <a:xfrm flipV="1">
          <a:off x="9639300" y="14659184"/>
          <a:ext cx="838200" cy="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35764</xdr:rowOff>
    </xdr:from>
    <xdr:to>
      <xdr:col>46</xdr:col>
      <xdr:colOff>38100</xdr:colOff>
      <xdr:row>85</xdr:row>
      <xdr:rowOff>137364</xdr:rowOff>
    </xdr:to>
    <xdr:sp macro="" textlink="">
      <xdr:nvSpPr>
        <xdr:cNvPr id="362" name="楕円 361">
          <a:extLst>
            <a:ext uri="{FF2B5EF4-FFF2-40B4-BE49-F238E27FC236}">
              <a16:creationId xmlns:a16="http://schemas.microsoft.com/office/drawing/2014/main" id="{0EE055A4-231E-42CE-86A2-193885F6A718}"/>
            </a:ext>
          </a:extLst>
        </xdr:cNvPr>
        <xdr:cNvSpPr/>
      </xdr:nvSpPr>
      <xdr:spPr>
        <a:xfrm>
          <a:off x="8699500" y="1460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86220</xdr:rowOff>
    </xdr:from>
    <xdr:to>
      <xdr:col>50</xdr:col>
      <xdr:colOff>114300</xdr:colOff>
      <xdr:row>85</xdr:row>
      <xdr:rowOff>86564</xdr:rowOff>
    </xdr:to>
    <xdr:cxnSp macro="">
      <xdr:nvCxnSpPr>
        <xdr:cNvPr id="363" name="直線コネクタ 362">
          <a:extLst>
            <a:ext uri="{FF2B5EF4-FFF2-40B4-BE49-F238E27FC236}">
              <a16:creationId xmlns:a16="http://schemas.microsoft.com/office/drawing/2014/main" id="{72133F00-4D66-4FB9-8E0A-9A76FAE5D9A7}"/>
            </a:ext>
          </a:extLst>
        </xdr:cNvPr>
        <xdr:cNvCxnSpPr/>
      </xdr:nvCxnSpPr>
      <xdr:spPr>
        <a:xfrm flipV="1">
          <a:off x="8750300" y="14659470"/>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36049</xdr:rowOff>
    </xdr:from>
    <xdr:to>
      <xdr:col>41</xdr:col>
      <xdr:colOff>101600</xdr:colOff>
      <xdr:row>85</xdr:row>
      <xdr:rowOff>137649</xdr:rowOff>
    </xdr:to>
    <xdr:sp macro="" textlink="">
      <xdr:nvSpPr>
        <xdr:cNvPr id="364" name="楕円 363">
          <a:extLst>
            <a:ext uri="{FF2B5EF4-FFF2-40B4-BE49-F238E27FC236}">
              <a16:creationId xmlns:a16="http://schemas.microsoft.com/office/drawing/2014/main" id="{95FFDD46-15EC-41B1-9A9E-7D797FE5A687}"/>
            </a:ext>
          </a:extLst>
        </xdr:cNvPr>
        <xdr:cNvSpPr/>
      </xdr:nvSpPr>
      <xdr:spPr>
        <a:xfrm>
          <a:off x="7810500" y="14609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86564</xdr:rowOff>
    </xdr:from>
    <xdr:to>
      <xdr:col>45</xdr:col>
      <xdr:colOff>177800</xdr:colOff>
      <xdr:row>85</xdr:row>
      <xdr:rowOff>86849</xdr:rowOff>
    </xdr:to>
    <xdr:cxnSp macro="">
      <xdr:nvCxnSpPr>
        <xdr:cNvPr id="365" name="直線コネクタ 364">
          <a:extLst>
            <a:ext uri="{FF2B5EF4-FFF2-40B4-BE49-F238E27FC236}">
              <a16:creationId xmlns:a16="http://schemas.microsoft.com/office/drawing/2014/main" id="{6DAE43D1-F11B-43FD-87F6-829C658686F9}"/>
            </a:ext>
          </a:extLst>
        </xdr:cNvPr>
        <xdr:cNvCxnSpPr/>
      </xdr:nvCxnSpPr>
      <xdr:spPr>
        <a:xfrm flipV="1">
          <a:off x="7861300" y="14659814"/>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36334</xdr:rowOff>
    </xdr:from>
    <xdr:to>
      <xdr:col>36</xdr:col>
      <xdr:colOff>165100</xdr:colOff>
      <xdr:row>85</xdr:row>
      <xdr:rowOff>137934</xdr:rowOff>
    </xdr:to>
    <xdr:sp macro="" textlink="">
      <xdr:nvSpPr>
        <xdr:cNvPr id="366" name="楕円 365">
          <a:extLst>
            <a:ext uri="{FF2B5EF4-FFF2-40B4-BE49-F238E27FC236}">
              <a16:creationId xmlns:a16="http://schemas.microsoft.com/office/drawing/2014/main" id="{22A1FE62-E51E-4E76-8C9F-27035F401803}"/>
            </a:ext>
          </a:extLst>
        </xdr:cNvPr>
        <xdr:cNvSpPr/>
      </xdr:nvSpPr>
      <xdr:spPr>
        <a:xfrm>
          <a:off x="6921500" y="1460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86849</xdr:rowOff>
    </xdr:from>
    <xdr:to>
      <xdr:col>41</xdr:col>
      <xdr:colOff>50800</xdr:colOff>
      <xdr:row>85</xdr:row>
      <xdr:rowOff>87134</xdr:rowOff>
    </xdr:to>
    <xdr:cxnSp macro="">
      <xdr:nvCxnSpPr>
        <xdr:cNvPr id="367" name="直線コネクタ 366">
          <a:extLst>
            <a:ext uri="{FF2B5EF4-FFF2-40B4-BE49-F238E27FC236}">
              <a16:creationId xmlns:a16="http://schemas.microsoft.com/office/drawing/2014/main" id="{273252B3-4B18-4B21-A29D-F94363B241AA}"/>
            </a:ext>
          </a:extLst>
        </xdr:cNvPr>
        <xdr:cNvCxnSpPr/>
      </xdr:nvCxnSpPr>
      <xdr:spPr>
        <a:xfrm flipV="1">
          <a:off x="6972300" y="14660099"/>
          <a:ext cx="889000" cy="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144575</xdr:rowOff>
    </xdr:from>
    <xdr:ext cx="469744" cy="259045"/>
    <xdr:sp macro="" textlink="">
      <xdr:nvSpPr>
        <xdr:cNvPr id="368" name="n_1aveValue【公営住宅】&#10;一人当たり面積">
          <a:extLst>
            <a:ext uri="{FF2B5EF4-FFF2-40B4-BE49-F238E27FC236}">
              <a16:creationId xmlns:a16="http://schemas.microsoft.com/office/drawing/2014/main" id="{B8283AFC-8D53-4990-AA78-1731182D70A8}"/>
            </a:ext>
          </a:extLst>
        </xdr:cNvPr>
        <xdr:cNvSpPr txBox="1"/>
      </xdr:nvSpPr>
      <xdr:spPr>
        <a:xfrm>
          <a:off x="9391727" y="1420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152061</xdr:rowOff>
    </xdr:from>
    <xdr:ext cx="469744" cy="259045"/>
    <xdr:sp macro="" textlink="">
      <xdr:nvSpPr>
        <xdr:cNvPr id="369" name="n_2aveValue【公営住宅】&#10;一人当たり面積">
          <a:extLst>
            <a:ext uri="{FF2B5EF4-FFF2-40B4-BE49-F238E27FC236}">
              <a16:creationId xmlns:a16="http://schemas.microsoft.com/office/drawing/2014/main" id="{AF178FA8-3BB5-4F28-8BE9-159FD6F72D70}"/>
            </a:ext>
          </a:extLst>
        </xdr:cNvPr>
        <xdr:cNvSpPr txBox="1"/>
      </xdr:nvSpPr>
      <xdr:spPr>
        <a:xfrm>
          <a:off x="8515427" y="14210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163092</xdr:rowOff>
    </xdr:from>
    <xdr:ext cx="469744" cy="259045"/>
    <xdr:sp macro="" textlink="">
      <xdr:nvSpPr>
        <xdr:cNvPr id="370" name="n_3aveValue【公営住宅】&#10;一人当たり面積">
          <a:extLst>
            <a:ext uri="{FF2B5EF4-FFF2-40B4-BE49-F238E27FC236}">
              <a16:creationId xmlns:a16="http://schemas.microsoft.com/office/drawing/2014/main" id="{06C5DEFE-6FF4-4129-B485-4FA8175F2F48}"/>
            </a:ext>
          </a:extLst>
        </xdr:cNvPr>
        <xdr:cNvSpPr txBox="1"/>
      </xdr:nvSpPr>
      <xdr:spPr>
        <a:xfrm>
          <a:off x="7626427" y="14221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3015</xdr:rowOff>
    </xdr:from>
    <xdr:ext cx="469744" cy="259045"/>
    <xdr:sp macro="" textlink="">
      <xdr:nvSpPr>
        <xdr:cNvPr id="371" name="n_4aveValue【公営住宅】&#10;一人当たり面積">
          <a:extLst>
            <a:ext uri="{FF2B5EF4-FFF2-40B4-BE49-F238E27FC236}">
              <a16:creationId xmlns:a16="http://schemas.microsoft.com/office/drawing/2014/main" id="{859D5E3D-23B7-4CAA-BDCE-1829354815F4}"/>
            </a:ext>
          </a:extLst>
        </xdr:cNvPr>
        <xdr:cNvSpPr txBox="1"/>
      </xdr:nvSpPr>
      <xdr:spPr>
        <a:xfrm>
          <a:off x="6737427" y="1423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128147</xdr:rowOff>
    </xdr:from>
    <xdr:ext cx="469744" cy="259045"/>
    <xdr:sp macro="" textlink="">
      <xdr:nvSpPr>
        <xdr:cNvPr id="372" name="n_1mainValue【公営住宅】&#10;一人当たり面積">
          <a:extLst>
            <a:ext uri="{FF2B5EF4-FFF2-40B4-BE49-F238E27FC236}">
              <a16:creationId xmlns:a16="http://schemas.microsoft.com/office/drawing/2014/main" id="{BB665761-A2F8-4A22-A081-A216129E24E5}"/>
            </a:ext>
          </a:extLst>
        </xdr:cNvPr>
        <xdr:cNvSpPr txBox="1"/>
      </xdr:nvSpPr>
      <xdr:spPr>
        <a:xfrm>
          <a:off x="9391727" y="1470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128491</xdr:rowOff>
    </xdr:from>
    <xdr:ext cx="469744" cy="259045"/>
    <xdr:sp macro="" textlink="">
      <xdr:nvSpPr>
        <xdr:cNvPr id="373" name="n_2mainValue【公営住宅】&#10;一人当たり面積">
          <a:extLst>
            <a:ext uri="{FF2B5EF4-FFF2-40B4-BE49-F238E27FC236}">
              <a16:creationId xmlns:a16="http://schemas.microsoft.com/office/drawing/2014/main" id="{B281E793-E631-4A0B-B6FC-39C64FCC1339}"/>
            </a:ext>
          </a:extLst>
        </xdr:cNvPr>
        <xdr:cNvSpPr txBox="1"/>
      </xdr:nvSpPr>
      <xdr:spPr>
        <a:xfrm>
          <a:off x="8515427" y="1470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128776</xdr:rowOff>
    </xdr:from>
    <xdr:ext cx="469744" cy="259045"/>
    <xdr:sp macro="" textlink="">
      <xdr:nvSpPr>
        <xdr:cNvPr id="374" name="n_3mainValue【公営住宅】&#10;一人当たり面積">
          <a:extLst>
            <a:ext uri="{FF2B5EF4-FFF2-40B4-BE49-F238E27FC236}">
              <a16:creationId xmlns:a16="http://schemas.microsoft.com/office/drawing/2014/main" id="{A616ACD2-60A2-4DCF-8369-3863C9FC1B4B}"/>
            </a:ext>
          </a:extLst>
        </xdr:cNvPr>
        <xdr:cNvSpPr txBox="1"/>
      </xdr:nvSpPr>
      <xdr:spPr>
        <a:xfrm>
          <a:off x="7626427" y="14702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129061</xdr:rowOff>
    </xdr:from>
    <xdr:ext cx="469744" cy="259045"/>
    <xdr:sp macro="" textlink="">
      <xdr:nvSpPr>
        <xdr:cNvPr id="375" name="n_4mainValue【公営住宅】&#10;一人当たり面積">
          <a:extLst>
            <a:ext uri="{FF2B5EF4-FFF2-40B4-BE49-F238E27FC236}">
              <a16:creationId xmlns:a16="http://schemas.microsoft.com/office/drawing/2014/main" id="{913B81F3-A0DF-4AFE-90EB-346E70AA904C}"/>
            </a:ext>
          </a:extLst>
        </xdr:cNvPr>
        <xdr:cNvSpPr txBox="1"/>
      </xdr:nvSpPr>
      <xdr:spPr>
        <a:xfrm>
          <a:off x="6737427" y="14702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114E02EA-9445-41DC-9856-ABC0FD660FE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FD6E7A08-1AE8-45F0-8394-4C9298B7AC2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FEA2CEC3-EF5A-415E-8901-A727E61F57E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8549EE92-40BC-4C52-9808-40B3556558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A6BF17B5-EC9B-421F-8343-09F12F78AD6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85405432-8D4C-4B88-BB8F-62B77E14FA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CC157FF4-C41A-4C35-85F4-308CBF6879B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80261FBB-0645-4797-9781-268DE9CA9BA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8C68BA8B-296E-4046-8561-CA7BD65895C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12C999F6-0CDF-442C-B0D7-9B176463322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5176390-6A2A-4698-8818-C067E635798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EF3CFDEC-F188-4E95-B37A-97CCDA311A6D}"/>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5B4A4C7F-2DA3-43C5-B023-34A0B885360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CC728406-C77F-4324-8941-3CA1BEA6BCB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2CC75BA-E3DB-43C8-99D3-0AF907816443}"/>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D6263825-FFB3-49E3-AE05-509766DE4132}"/>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432FA196-17C1-43F6-8AB6-C75745CEC78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4F8366DC-1539-4FF8-A79C-362504533E0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5218045D-FCD4-404D-B4D2-676C5E1B5D6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3CCA5E8E-BB36-4AD2-8C66-258126F7198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7966A631-CCB7-4748-A43E-7B6C440DC02D}"/>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F02F8728-2C7A-49EA-80C1-FBE368931E5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AB6F9D6E-9800-47C8-A952-FCD75A8B1B3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8F4CD8E-00B0-4B89-BA81-C13F6D043464}"/>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ABD1744D-FD50-4D36-A3EC-BB20DB6584AE}"/>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46808</xdr:rowOff>
    </xdr:from>
    <xdr:to>
      <xdr:col>24</xdr:col>
      <xdr:colOff>62865</xdr:colOff>
      <xdr:row>109</xdr:row>
      <xdr:rowOff>7620</xdr:rowOff>
    </xdr:to>
    <xdr:cxnSp macro="">
      <xdr:nvCxnSpPr>
        <xdr:cNvPr id="401" name="直線コネクタ 400">
          <a:extLst>
            <a:ext uri="{FF2B5EF4-FFF2-40B4-BE49-F238E27FC236}">
              <a16:creationId xmlns:a16="http://schemas.microsoft.com/office/drawing/2014/main" id="{43538425-AB7D-4727-8647-A43DC266C7D9}"/>
            </a:ext>
          </a:extLst>
        </xdr:cNvPr>
        <xdr:cNvCxnSpPr/>
      </xdr:nvCxnSpPr>
      <xdr:spPr>
        <a:xfrm flipV="1">
          <a:off x="4634865" y="17191808"/>
          <a:ext cx="0" cy="1503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11447</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4DD89305-54D7-4A3A-B49D-DD3CEE406EFA}"/>
            </a:ext>
          </a:extLst>
        </xdr:cNvPr>
        <xdr:cNvSpPr txBox="1"/>
      </xdr:nvSpPr>
      <xdr:spPr>
        <a:xfrm>
          <a:off x="4673600"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7620</xdr:rowOff>
    </xdr:from>
    <xdr:to>
      <xdr:col>24</xdr:col>
      <xdr:colOff>152400</xdr:colOff>
      <xdr:row>109</xdr:row>
      <xdr:rowOff>7620</xdr:rowOff>
    </xdr:to>
    <xdr:cxnSp macro="">
      <xdr:nvCxnSpPr>
        <xdr:cNvPr id="403" name="直線コネクタ 402">
          <a:extLst>
            <a:ext uri="{FF2B5EF4-FFF2-40B4-BE49-F238E27FC236}">
              <a16:creationId xmlns:a16="http://schemas.microsoft.com/office/drawing/2014/main" id="{EA2087A8-535E-4532-9571-8E72B6D5D172}"/>
            </a:ext>
          </a:extLst>
        </xdr:cNvPr>
        <xdr:cNvCxnSpPr/>
      </xdr:nvCxnSpPr>
      <xdr:spPr>
        <a:xfrm>
          <a:off x="4546600" y="1869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164935</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BA983965-EC15-41A4-ADDF-EE530A4C95A5}"/>
            </a:ext>
          </a:extLst>
        </xdr:cNvPr>
        <xdr:cNvSpPr txBox="1"/>
      </xdr:nvSpPr>
      <xdr:spPr>
        <a:xfrm>
          <a:off x="4673600" y="169670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46808</xdr:rowOff>
    </xdr:from>
    <xdr:to>
      <xdr:col>24</xdr:col>
      <xdr:colOff>152400</xdr:colOff>
      <xdr:row>100</xdr:row>
      <xdr:rowOff>46808</xdr:rowOff>
    </xdr:to>
    <xdr:cxnSp macro="">
      <xdr:nvCxnSpPr>
        <xdr:cNvPr id="405" name="直線コネクタ 404">
          <a:extLst>
            <a:ext uri="{FF2B5EF4-FFF2-40B4-BE49-F238E27FC236}">
              <a16:creationId xmlns:a16="http://schemas.microsoft.com/office/drawing/2014/main" id="{995A2E1B-E5BC-4AAE-814E-53C314AD8A58}"/>
            </a:ext>
          </a:extLst>
        </xdr:cNvPr>
        <xdr:cNvCxnSpPr/>
      </xdr:nvCxnSpPr>
      <xdr:spPr>
        <a:xfrm>
          <a:off x="4546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16890</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223128DA-4473-4547-8828-15E819A17A8D}"/>
            </a:ext>
          </a:extLst>
        </xdr:cNvPr>
        <xdr:cNvSpPr txBox="1"/>
      </xdr:nvSpPr>
      <xdr:spPr>
        <a:xfrm>
          <a:off x="4673600" y="1801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38463</xdr:rowOff>
    </xdr:from>
    <xdr:to>
      <xdr:col>24</xdr:col>
      <xdr:colOff>114300</xdr:colOff>
      <xdr:row>105</xdr:row>
      <xdr:rowOff>140063</xdr:rowOff>
    </xdr:to>
    <xdr:sp macro="" textlink="">
      <xdr:nvSpPr>
        <xdr:cNvPr id="407" name="フローチャート: 判断 406">
          <a:extLst>
            <a:ext uri="{FF2B5EF4-FFF2-40B4-BE49-F238E27FC236}">
              <a16:creationId xmlns:a16="http://schemas.microsoft.com/office/drawing/2014/main" id="{AF5352B0-D280-43ED-8D49-3FEA55945229}"/>
            </a:ext>
          </a:extLst>
        </xdr:cNvPr>
        <xdr:cNvSpPr/>
      </xdr:nvSpPr>
      <xdr:spPr>
        <a:xfrm>
          <a:off x="4584700" y="1804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408" name="フローチャート: 判断 407">
          <a:extLst>
            <a:ext uri="{FF2B5EF4-FFF2-40B4-BE49-F238E27FC236}">
              <a16:creationId xmlns:a16="http://schemas.microsoft.com/office/drawing/2014/main" id="{064D5563-BA81-4D65-B83C-6D0672E97C5D}"/>
            </a:ext>
          </a:extLst>
        </xdr:cNvPr>
        <xdr:cNvSpPr/>
      </xdr:nvSpPr>
      <xdr:spPr>
        <a:xfrm>
          <a:off x="3746500" y="1801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134801</xdr:rowOff>
    </xdr:from>
    <xdr:to>
      <xdr:col>15</xdr:col>
      <xdr:colOff>101600</xdr:colOff>
      <xdr:row>105</xdr:row>
      <xdr:rowOff>64951</xdr:rowOff>
    </xdr:to>
    <xdr:sp macro="" textlink="">
      <xdr:nvSpPr>
        <xdr:cNvPr id="409" name="フローチャート: 判断 408">
          <a:extLst>
            <a:ext uri="{FF2B5EF4-FFF2-40B4-BE49-F238E27FC236}">
              <a16:creationId xmlns:a16="http://schemas.microsoft.com/office/drawing/2014/main" id="{127C36EF-3EB2-4AA6-95DD-1EFB852A2473}"/>
            </a:ext>
          </a:extLst>
        </xdr:cNvPr>
        <xdr:cNvSpPr/>
      </xdr:nvSpPr>
      <xdr:spPr>
        <a:xfrm>
          <a:off x="2857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141332</xdr:rowOff>
    </xdr:from>
    <xdr:to>
      <xdr:col>10</xdr:col>
      <xdr:colOff>165100</xdr:colOff>
      <xdr:row>105</xdr:row>
      <xdr:rowOff>71482</xdr:rowOff>
    </xdr:to>
    <xdr:sp macro="" textlink="">
      <xdr:nvSpPr>
        <xdr:cNvPr id="410" name="フローチャート: 判断 409">
          <a:extLst>
            <a:ext uri="{FF2B5EF4-FFF2-40B4-BE49-F238E27FC236}">
              <a16:creationId xmlns:a16="http://schemas.microsoft.com/office/drawing/2014/main" id="{29486F7F-536F-44B4-BB5A-11A3606CDD7E}"/>
            </a:ext>
          </a:extLst>
        </xdr:cNvPr>
        <xdr:cNvSpPr/>
      </xdr:nvSpPr>
      <xdr:spPr>
        <a:xfrm>
          <a:off x="1968500" y="1797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123371</xdr:rowOff>
    </xdr:from>
    <xdr:to>
      <xdr:col>6</xdr:col>
      <xdr:colOff>38100</xdr:colOff>
      <xdr:row>106</xdr:row>
      <xdr:rowOff>53521</xdr:rowOff>
    </xdr:to>
    <xdr:sp macro="" textlink="">
      <xdr:nvSpPr>
        <xdr:cNvPr id="411" name="フローチャート: 判断 410">
          <a:extLst>
            <a:ext uri="{FF2B5EF4-FFF2-40B4-BE49-F238E27FC236}">
              <a16:creationId xmlns:a16="http://schemas.microsoft.com/office/drawing/2014/main" id="{8928D449-DD03-47EC-8950-E4561F3BED5D}"/>
            </a:ext>
          </a:extLst>
        </xdr:cNvPr>
        <xdr:cNvSpPr/>
      </xdr:nvSpPr>
      <xdr:spPr>
        <a:xfrm>
          <a:off x="1079500" y="18125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C34624E2-A5C3-4585-9C64-E9E7973F59F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3BE3D53-1BE3-49B4-95B2-FB43F145CF3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2DE323F0-69DE-473D-AA6A-831C332D9C3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DAA9634E-CFD5-4B43-9611-7AA4EE6AA602}"/>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B5D0D11-5A3F-4330-A843-B565A8329E8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118473</xdr:rowOff>
    </xdr:from>
    <xdr:to>
      <xdr:col>24</xdr:col>
      <xdr:colOff>114300</xdr:colOff>
      <xdr:row>105</xdr:row>
      <xdr:rowOff>48623</xdr:rowOff>
    </xdr:to>
    <xdr:sp macro="" textlink="">
      <xdr:nvSpPr>
        <xdr:cNvPr id="417" name="楕円 416">
          <a:extLst>
            <a:ext uri="{FF2B5EF4-FFF2-40B4-BE49-F238E27FC236}">
              <a16:creationId xmlns:a16="http://schemas.microsoft.com/office/drawing/2014/main" id="{4249D4D3-2CE5-4385-A784-1D88355A89BB}"/>
            </a:ext>
          </a:extLst>
        </xdr:cNvPr>
        <xdr:cNvSpPr/>
      </xdr:nvSpPr>
      <xdr:spPr>
        <a:xfrm>
          <a:off x="45847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141350</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CE4C4543-C7B0-4AD5-8407-4A065756D35A}"/>
            </a:ext>
          </a:extLst>
        </xdr:cNvPr>
        <xdr:cNvSpPr txBox="1"/>
      </xdr:nvSpPr>
      <xdr:spPr>
        <a:xfrm>
          <a:off x="4673600" y="17800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100512</xdr:rowOff>
    </xdr:from>
    <xdr:to>
      <xdr:col>20</xdr:col>
      <xdr:colOff>38100</xdr:colOff>
      <xdr:row>105</xdr:row>
      <xdr:rowOff>30662</xdr:rowOff>
    </xdr:to>
    <xdr:sp macro="" textlink="">
      <xdr:nvSpPr>
        <xdr:cNvPr id="419" name="楕円 418">
          <a:extLst>
            <a:ext uri="{FF2B5EF4-FFF2-40B4-BE49-F238E27FC236}">
              <a16:creationId xmlns:a16="http://schemas.microsoft.com/office/drawing/2014/main" id="{C79D5FA0-FE13-404D-BC44-CF0D0E1F3F7A}"/>
            </a:ext>
          </a:extLst>
        </xdr:cNvPr>
        <xdr:cNvSpPr/>
      </xdr:nvSpPr>
      <xdr:spPr>
        <a:xfrm>
          <a:off x="3746500" y="1793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151312</xdr:rowOff>
    </xdr:from>
    <xdr:to>
      <xdr:col>24</xdr:col>
      <xdr:colOff>63500</xdr:colOff>
      <xdr:row>104</xdr:row>
      <xdr:rowOff>169273</xdr:rowOff>
    </xdr:to>
    <xdr:cxnSp macro="">
      <xdr:nvCxnSpPr>
        <xdr:cNvPr id="420" name="直線コネクタ 419">
          <a:extLst>
            <a:ext uri="{FF2B5EF4-FFF2-40B4-BE49-F238E27FC236}">
              <a16:creationId xmlns:a16="http://schemas.microsoft.com/office/drawing/2014/main" id="{1E715CFB-2890-4AB6-A4EA-9F7A523C5763}"/>
            </a:ext>
          </a:extLst>
        </xdr:cNvPr>
        <xdr:cNvCxnSpPr/>
      </xdr:nvCxnSpPr>
      <xdr:spPr>
        <a:xfrm>
          <a:off x="3797300" y="17982112"/>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67855</xdr:rowOff>
    </xdr:from>
    <xdr:to>
      <xdr:col>15</xdr:col>
      <xdr:colOff>101600</xdr:colOff>
      <xdr:row>104</xdr:row>
      <xdr:rowOff>169455</xdr:rowOff>
    </xdr:to>
    <xdr:sp macro="" textlink="">
      <xdr:nvSpPr>
        <xdr:cNvPr id="421" name="楕円 420">
          <a:extLst>
            <a:ext uri="{FF2B5EF4-FFF2-40B4-BE49-F238E27FC236}">
              <a16:creationId xmlns:a16="http://schemas.microsoft.com/office/drawing/2014/main" id="{FD03B1FE-5423-4052-97E9-FB2F96D3273B}"/>
            </a:ext>
          </a:extLst>
        </xdr:cNvPr>
        <xdr:cNvSpPr/>
      </xdr:nvSpPr>
      <xdr:spPr>
        <a:xfrm>
          <a:off x="2857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118655</xdr:rowOff>
    </xdr:from>
    <xdr:to>
      <xdr:col>19</xdr:col>
      <xdr:colOff>177800</xdr:colOff>
      <xdr:row>104</xdr:row>
      <xdr:rowOff>151312</xdr:rowOff>
    </xdr:to>
    <xdr:cxnSp macro="">
      <xdr:nvCxnSpPr>
        <xdr:cNvPr id="422" name="直線コネクタ 421">
          <a:extLst>
            <a:ext uri="{FF2B5EF4-FFF2-40B4-BE49-F238E27FC236}">
              <a16:creationId xmlns:a16="http://schemas.microsoft.com/office/drawing/2014/main" id="{A31267A2-A6CD-45A7-ABF2-813E08C4BFC0}"/>
            </a:ext>
          </a:extLst>
        </xdr:cNvPr>
        <xdr:cNvCxnSpPr/>
      </xdr:nvCxnSpPr>
      <xdr:spPr>
        <a:xfrm>
          <a:off x="2908300" y="179494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23" name="楕円 422">
          <a:extLst>
            <a:ext uri="{FF2B5EF4-FFF2-40B4-BE49-F238E27FC236}">
              <a16:creationId xmlns:a16="http://schemas.microsoft.com/office/drawing/2014/main" id="{9917BE42-007A-441A-B3B9-3D8CBFCEE308}"/>
            </a:ext>
          </a:extLst>
        </xdr:cNvPr>
        <xdr:cNvSpPr/>
      </xdr:nvSpPr>
      <xdr:spPr>
        <a:xfrm>
          <a:off x="1968500" y="1786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87630</xdr:rowOff>
    </xdr:from>
    <xdr:to>
      <xdr:col>15</xdr:col>
      <xdr:colOff>50800</xdr:colOff>
      <xdr:row>104</xdr:row>
      <xdr:rowOff>118655</xdr:rowOff>
    </xdr:to>
    <xdr:cxnSp macro="">
      <xdr:nvCxnSpPr>
        <xdr:cNvPr id="424" name="直線コネクタ 423">
          <a:extLst>
            <a:ext uri="{FF2B5EF4-FFF2-40B4-BE49-F238E27FC236}">
              <a16:creationId xmlns:a16="http://schemas.microsoft.com/office/drawing/2014/main" id="{888C2F4D-730F-4467-862C-EA9EE603CB8E}"/>
            </a:ext>
          </a:extLst>
        </xdr:cNvPr>
        <xdr:cNvCxnSpPr/>
      </xdr:nvCxnSpPr>
      <xdr:spPr>
        <a:xfrm>
          <a:off x="2019300" y="1791843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4173</xdr:rowOff>
    </xdr:from>
    <xdr:to>
      <xdr:col>6</xdr:col>
      <xdr:colOff>38100</xdr:colOff>
      <xdr:row>104</xdr:row>
      <xdr:rowOff>105773</xdr:rowOff>
    </xdr:to>
    <xdr:sp macro="" textlink="">
      <xdr:nvSpPr>
        <xdr:cNvPr id="425" name="楕円 424">
          <a:extLst>
            <a:ext uri="{FF2B5EF4-FFF2-40B4-BE49-F238E27FC236}">
              <a16:creationId xmlns:a16="http://schemas.microsoft.com/office/drawing/2014/main" id="{CE97ECD3-0D0D-4608-8CC7-958E1087D2A9}"/>
            </a:ext>
          </a:extLst>
        </xdr:cNvPr>
        <xdr:cNvSpPr/>
      </xdr:nvSpPr>
      <xdr:spPr>
        <a:xfrm>
          <a:off x="1079500" y="1783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54973</xdr:rowOff>
    </xdr:from>
    <xdr:to>
      <xdr:col>10</xdr:col>
      <xdr:colOff>114300</xdr:colOff>
      <xdr:row>104</xdr:row>
      <xdr:rowOff>87630</xdr:rowOff>
    </xdr:to>
    <xdr:cxnSp macro="">
      <xdr:nvCxnSpPr>
        <xdr:cNvPr id="426" name="直線コネクタ 425">
          <a:extLst>
            <a:ext uri="{FF2B5EF4-FFF2-40B4-BE49-F238E27FC236}">
              <a16:creationId xmlns:a16="http://schemas.microsoft.com/office/drawing/2014/main" id="{1EC36971-C7A5-47FB-97CA-8DC2B9D5B79C}"/>
            </a:ext>
          </a:extLst>
        </xdr:cNvPr>
        <xdr:cNvCxnSpPr/>
      </xdr:nvCxnSpPr>
      <xdr:spPr>
        <a:xfrm>
          <a:off x="1130300" y="178857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108329</xdr:rowOff>
    </xdr:from>
    <xdr:ext cx="405111" cy="259045"/>
    <xdr:sp macro="" textlink="">
      <xdr:nvSpPr>
        <xdr:cNvPr id="427" name="n_1aveValue【港湾・漁港】&#10;有形固定資産減価償却率">
          <a:extLst>
            <a:ext uri="{FF2B5EF4-FFF2-40B4-BE49-F238E27FC236}">
              <a16:creationId xmlns:a16="http://schemas.microsoft.com/office/drawing/2014/main" id="{73052020-20E4-482D-BB69-DB69707204C1}"/>
            </a:ext>
          </a:extLst>
        </xdr:cNvPr>
        <xdr:cNvSpPr txBox="1"/>
      </xdr:nvSpPr>
      <xdr:spPr>
        <a:xfrm>
          <a:off x="35820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56078</xdr:rowOff>
    </xdr:from>
    <xdr:ext cx="405111" cy="259045"/>
    <xdr:sp macro="" textlink="">
      <xdr:nvSpPr>
        <xdr:cNvPr id="428" name="n_2aveValue【港湾・漁港】&#10;有形固定資産減価償却率">
          <a:extLst>
            <a:ext uri="{FF2B5EF4-FFF2-40B4-BE49-F238E27FC236}">
              <a16:creationId xmlns:a16="http://schemas.microsoft.com/office/drawing/2014/main" id="{7C5A1003-F153-47B4-A450-7B5A57433ABA}"/>
            </a:ext>
          </a:extLst>
        </xdr:cNvPr>
        <xdr:cNvSpPr txBox="1"/>
      </xdr:nvSpPr>
      <xdr:spPr>
        <a:xfrm>
          <a:off x="2705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62609</xdr:rowOff>
    </xdr:from>
    <xdr:ext cx="405111" cy="259045"/>
    <xdr:sp macro="" textlink="">
      <xdr:nvSpPr>
        <xdr:cNvPr id="429" name="n_3aveValue【港湾・漁港】&#10;有形固定資産減価償却率">
          <a:extLst>
            <a:ext uri="{FF2B5EF4-FFF2-40B4-BE49-F238E27FC236}">
              <a16:creationId xmlns:a16="http://schemas.microsoft.com/office/drawing/2014/main" id="{579FB70A-BE2B-4B29-B19F-685106034639}"/>
            </a:ext>
          </a:extLst>
        </xdr:cNvPr>
        <xdr:cNvSpPr txBox="1"/>
      </xdr:nvSpPr>
      <xdr:spPr>
        <a:xfrm>
          <a:off x="1816744" y="1806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44648</xdr:rowOff>
    </xdr:from>
    <xdr:ext cx="405111" cy="259045"/>
    <xdr:sp macro="" textlink="">
      <xdr:nvSpPr>
        <xdr:cNvPr id="430" name="n_4aveValue【港湾・漁港】&#10;有形固定資産減価償却率">
          <a:extLst>
            <a:ext uri="{FF2B5EF4-FFF2-40B4-BE49-F238E27FC236}">
              <a16:creationId xmlns:a16="http://schemas.microsoft.com/office/drawing/2014/main" id="{ED58747B-56A2-4C09-A66B-87627EC682B5}"/>
            </a:ext>
          </a:extLst>
        </xdr:cNvPr>
        <xdr:cNvSpPr txBox="1"/>
      </xdr:nvSpPr>
      <xdr:spPr>
        <a:xfrm>
          <a:off x="9277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47189</xdr:rowOff>
    </xdr:from>
    <xdr:ext cx="405111" cy="259045"/>
    <xdr:sp macro="" textlink="">
      <xdr:nvSpPr>
        <xdr:cNvPr id="431" name="n_1mainValue【港湾・漁港】&#10;有形固定資産減価償却率">
          <a:extLst>
            <a:ext uri="{FF2B5EF4-FFF2-40B4-BE49-F238E27FC236}">
              <a16:creationId xmlns:a16="http://schemas.microsoft.com/office/drawing/2014/main" id="{81ACD0D2-6304-4CAC-86C7-A203052B7644}"/>
            </a:ext>
          </a:extLst>
        </xdr:cNvPr>
        <xdr:cNvSpPr txBox="1"/>
      </xdr:nvSpPr>
      <xdr:spPr>
        <a:xfrm>
          <a:off x="35820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14532</xdr:rowOff>
    </xdr:from>
    <xdr:ext cx="405111" cy="259045"/>
    <xdr:sp macro="" textlink="">
      <xdr:nvSpPr>
        <xdr:cNvPr id="432" name="n_2mainValue【港湾・漁港】&#10;有形固定資産減価償却率">
          <a:extLst>
            <a:ext uri="{FF2B5EF4-FFF2-40B4-BE49-F238E27FC236}">
              <a16:creationId xmlns:a16="http://schemas.microsoft.com/office/drawing/2014/main" id="{49326AC0-6AD5-4461-AA50-2BE73767B782}"/>
            </a:ext>
          </a:extLst>
        </xdr:cNvPr>
        <xdr:cNvSpPr txBox="1"/>
      </xdr:nvSpPr>
      <xdr:spPr>
        <a:xfrm>
          <a:off x="2705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154957</xdr:rowOff>
    </xdr:from>
    <xdr:ext cx="405111" cy="259045"/>
    <xdr:sp macro="" textlink="">
      <xdr:nvSpPr>
        <xdr:cNvPr id="433" name="n_3mainValue【港湾・漁港】&#10;有形固定資産減価償却率">
          <a:extLst>
            <a:ext uri="{FF2B5EF4-FFF2-40B4-BE49-F238E27FC236}">
              <a16:creationId xmlns:a16="http://schemas.microsoft.com/office/drawing/2014/main" id="{5C7C672C-D933-4A30-8D46-66614DB98BDA}"/>
            </a:ext>
          </a:extLst>
        </xdr:cNvPr>
        <xdr:cNvSpPr txBox="1"/>
      </xdr:nvSpPr>
      <xdr:spPr>
        <a:xfrm>
          <a:off x="1816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122300</xdr:rowOff>
    </xdr:from>
    <xdr:ext cx="405111" cy="259045"/>
    <xdr:sp macro="" textlink="">
      <xdr:nvSpPr>
        <xdr:cNvPr id="434" name="n_4mainValue【港湾・漁港】&#10;有形固定資産減価償却率">
          <a:extLst>
            <a:ext uri="{FF2B5EF4-FFF2-40B4-BE49-F238E27FC236}">
              <a16:creationId xmlns:a16="http://schemas.microsoft.com/office/drawing/2014/main" id="{20A35C91-4096-436F-981A-06292810C0E0}"/>
            </a:ext>
          </a:extLst>
        </xdr:cNvPr>
        <xdr:cNvSpPr txBox="1"/>
      </xdr:nvSpPr>
      <xdr:spPr>
        <a:xfrm>
          <a:off x="927744" y="1761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2E7B7848-4380-41C1-83B1-31076C20007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C14A136D-4E73-4D8F-8497-0DD48AC4AB5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53507930-E678-4277-9B6D-8B472760D52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D140A2F-944B-46D7-9070-7BE9B40F908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E883D97-6016-42FE-8523-5E5F88BA64D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E4ED5E0-AED4-4C61-B307-31BF42DF6D9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3825A206-4282-4D5E-AD00-76948313079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49E860F5-A61F-4694-AB32-CC1F827824A9}"/>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4BD6575B-C6F3-40CD-BDF9-B5B993C29FD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4D542384-678D-4412-ABAB-516CD70882B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DBA4912C-B33E-478C-ABAB-49C31245EED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6" name="テキスト ボックス 445">
          <a:extLst>
            <a:ext uri="{FF2B5EF4-FFF2-40B4-BE49-F238E27FC236}">
              <a16:creationId xmlns:a16="http://schemas.microsoft.com/office/drawing/2014/main" id="{90E8617A-6D0D-4C30-9860-D2C30D517EAE}"/>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FA0733A2-E849-4410-84D8-A0F1C67BF9B2}"/>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48" name="テキスト ボックス 447">
          <a:extLst>
            <a:ext uri="{FF2B5EF4-FFF2-40B4-BE49-F238E27FC236}">
              <a16:creationId xmlns:a16="http://schemas.microsoft.com/office/drawing/2014/main" id="{5C169867-3713-45F8-AA36-41157ED73711}"/>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A4DCD7C5-60E1-4202-8E08-F64FB300CF7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0" name="テキスト ボックス 449">
          <a:extLst>
            <a:ext uri="{FF2B5EF4-FFF2-40B4-BE49-F238E27FC236}">
              <a16:creationId xmlns:a16="http://schemas.microsoft.com/office/drawing/2014/main" id="{1656FDB4-6F87-44E7-8AB5-FE1343002FA2}"/>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9F2EA0F-2481-44E3-B2B0-6EE5DACE3D2D}"/>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2" name="テキスト ボックス 451">
          <a:extLst>
            <a:ext uri="{FF2B5EF4-FFF2-40B4-BE49-F238E27FC236}">
              <a16:creationId xmlns:a16="http://schemas.microsoft.com/office/drawing/2014/main" id="{1238E012-4A08-4CD7-82C8-2208B4BDD6D9}"/>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46EFA840-4529-43F2-91D3-483A3B30F14C}"/>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4" name="テキスト ボックス 453">
          <a:extLst>
            <a:ext uri="{FF2B5EF4-FFF2-40B4-BE49-F238E27FC236}">
              <a16:creationId xmlns:a16="http://schemas.microsoft.com/office/drawing/2014/main" id="{A0E898C9-69BC-4BD1-A070-2DE3D6084065}"/>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14DCAE4F-17A6-4EDF-A23B-30B0BF6562C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6" name="テキスト ボックス 455">
          <a:extLst>
            <a:ext uri="{FF2B5EF4-FFF2-40B4-BE49-F238E27FC236}">
              <a16:creationId xmlns:a16="http://schemas.microsoft.com/office/drawing/2014/main" id="{E4118F1F-5B7A-45E4-A352-806866C080E3}"/>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港湾・漁港】&#10;一人当たり有形固定資産（償却資産）額グラフ枠">
          <a:extLst>
            <a:ext uri="{FF2B5EF4-FFF2-40B4-BE49-F238E27FC236}">
              <a16:creationId xmlns:a16="http://schemas.microsoft.com/office/drawing/2014/main" id="{A7BAD506-DD1C-4810-B10B-A26361D98ED1}"/>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106935</xdr:rowOff>
    </xdr:from>
    <xdr:to>
      <xdr:col>54</xdr:col>
      <xdr:colOff>189865</xdr:colOff>
      <xdr:row>108</xdr:row>
      <xdr:rowOff>150871</xdr:rowOff>
    </xdr:to>
    <xdr:cxnSp macro="">
      <xdr:nvCxnSpPr>
        <xdr:cNvPr id="458" name="直線コネクタ 457">
          <a:extLst>
            <a:ext uri="{FF2B5EF4-FFF2-40B4-BE49-F238E27FC236}">
              <a16:creationId xmlns:a16="http://schemas.microsoft.com/office/drawing/2014/main" id="{BED48955-51AD-4BD0-A0C5-C3BC27B4BACE}"/>
            </a:ext>
          </a:extLst>
        </xdr:cNvPr>
        <xdr:cNvCxnSpPr/>
      </xdr:nvCxnSpPr>
      <xdr:spPr>
        <a:xfrm flipV="1">
          <a:off x="10476865" y="17251935"/>
          <a:ext cx="0" cy="141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154698</xdr:rowOff>
    </xdr:from>
    <xdr:ext cx="469744" cy="259045"/>
    <xdr:sp macro="" textlink="">
      <xdr:nvSpPr>
        <xdr:cNvPr id="459" name="【港湾・漁港】&#10;一人当たり有形固定資産（償却資産）額最小値テキスト">
          <a:extLst>
            <a:ext uri="{FF2B5EF4-FFF2-40B4-BE49-F238E27FC236}">
              <a16:creationId xmlns:a16="http://schemas.microsoft.com/office/drawing/2014/main" id="{279D90AB-A7D9-4E2B-9D47-E24F65E9A18D}"/>
            </a:ext>
          </a:extLst>
        </xdr:cNvPr>
        <xdr:cNvSpPr txBox="1"/>
      </xdr:nvSpPr>
      <xdr:spPr>
        <a:xfrm>
          <a:off x="10515600" y="18671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150871</xdr:rowOff>
    </xdr:from>
    <xdr:to>
      <xdr:col>55</xdr:col>
      <xdr:colOff>88900</xdr:colOff>
      <xdr:row>108</xdr:row>
      <xdr:rowOff>150871</xdr:rowOff>
    </xdr:to>
    <xdr:cxnSp macro="">
      <xdr:nvCxnSpPr>
        <xdr:cNvPr id="460" name="直線コネクタ 459">
          <a:extLst>
            <a:ext uri="{FF2B5EF4-FFF2-40B4-BE49-F238E27FC236}">
              <a16:creationId xmlns:a16="http://schemas.microsoft.com/office/drawing/2014/main" id="{D34E581C-1813-44FC-BE13-846103B4F19E}"/>
            </a:ext>
          </a:extLst>
        </xdr:cNvPr>
        <xdr:cNvCxnSpPr/>
      </xdr:nvCxnSpPr>
      <xdr:spPr>
        <a:xfrm>
          <a:off x="10388600" y="18667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53612</xdr:rowOff>
    </xdr:from>
    <xdr:ext cx="690189" cy="259045"/>
    <xdr:sp macro="" textlink="">
      <xdr:nvSpPr>
        <xdr:cNvPr id="461" name="【港湾・漁港】&#10;一人当たり有形固定資産（償却資産）額最大値テキスト">
          <a:extLst>
            <a:ext uri="{FF2B5EF4-FFF2-40B4-BE49-F238E27FC236}">
              <a16:creationId xmlns:a16="http://schemas.microsoft.com/office/drawing/2014/main" id="{12EDF7E6-13F3-4848-B3E3-7D14C394B67A}"/>
            </a:ext>
          </a:extLst>
        </xdr:cNvPr>
        <xdr:cNvSpPr txBox="1"/>
      </xdr:nvSpPr>
      <xdr:spPr>
        <a:xfrm>
          <a:off x="10515600" y="170271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3,719,333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106935</xdr:rowOff>
    </xdr:from>
    <xdr:to>
      <xdr:col>55</xdr:col>
      <xdr:colOff>88900</xdr:colOff>
      <xdr:row>100</xdr:row>
      <xdr:rowOff>106935</xdr:rowOff>
    </xdr:to>
    <xdr:cxnSp macro="">
      <xdr:nvCxnSpPr>
        <xdr:cNvPr id="462" name="直線コネクタ 461">
          <a:extLst>
            <a:ext uri="{FF2B5EF4-FFF2-40B4-BE49-F238E27FC236}">
              <a16:creationId xmlns:a16="http://schemas.microsoft.com/office/drawing/2014/main" id="{629485E1-76D6-4AC1-95DA-D90A50B064DB}"/>
            </a:ext>
          </a:extLst>
        </xdr:cNvPr>
        <xdr:cNvCxnSpPr/>
      </xdr:nvCxnSpPr>
      <xdr:spPr>
        <a:xfrm>
          <a:off x="10388600" y="17251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115978</xdr:rowOff>
    </xdr:from>
    <xdr:ext cx="599010" cy="259045"/>
    <xdr:sp macro="" textlink="">
      <xdr:nvSpPr>
        <xdr:cNvPr id="463" name="【港湾・漁港】&#10;一人当たり有形固定資産（償却資産）額平均値テキスト">
          <a:extLst>
            <a:ext uri="{FF2B5EF4-FFF2-40B4-BE49-F238E27FC236}">
              <a16:creationId xmlns:a16="http://schemas.microsoft.com/office/drawing/2014/main" id="{18DD8D54-C6C3-4654-BAF1-D05F4100E7E1}"/>
            </a:ext>
          </a:extLst>
        </xdr:cNvPr>
        <xdr:cNvSpPr txBox="1"/>
      </xdr:nvSpPr>
      <xdr:spPr>
        <a:xfrm>
          <a:off x="10515600" y="182896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805,638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137551</xdr:rowOff>
    </xdr:from>
    <xdr:to>
      <xdr:col>55</xdr:col>
      <xdr:colOff>50800</xdr:colOff>
      <xdr:row>107</xdr:row>
      <xdr:rowOff>67701</xdr:rowOff>
    </xdr:to>
    <xdr:sp macro="" textlink="">
      <xdr:nvSpPr>
        <xdr:cNvPr id="464" name="フローチャート: 判断 463">
          <a:extLst>
            <a:ext uri="{FF2B5EF4-FFF2-40B4-BE49-F238E27FC236}">
              <a16:creationId xmlns:a16="http://schemas.microsoft.com/office/drawing/2014/main" id="{2AE538C6-1B90-4270-B247-0422330B13C9}"/>
            </a:ext>
          </a:extLst>
        </xdr:cNvPr>
        <xdr:cNvSpPr/>
      </xdr:nvSpPr>
      <xdr:spPr>
        <a:xfrm>
          <a:off x="10426700" y="1831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153508</xdr:rowOff>
    </xdr:from>
    <xdr:to>
      <xdr:col>50</xdr:col>
      <xdr:colOff>165100</xdr:colOff>
      <xdr:row>107</xdr:row>
      <xdr:rowOff>83658</xdr:rowOff>
    </xdr:to>
    <xdr:sp macro="" textlink="">
      <xdr:nvSpPr>
        <xdr:cNvPr id="465" name="フローチャート: 判断 464">
          <a:extLst>
            <a:ext uri="{FF2B5EF4-FFF2-40B4-BE49-F238E27FC236}">
              <a16:creationId xmlns:a16="http://schemas.microsoft.com/office/drawing/2014/main" id="{480AB709-99FB-467B-B7F9-0B50A67CA5AD}"/>
            </a:ext>
          </a:extLst>
        </xdr:cNvPr>
        <xdr:cNvSpPr/>
      </xdr:nvSpPr>
      <xdr:spPr>
        <a:xfrm>
          <a:off x="9588500" y="1832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153191</xdr:rowOff>
    </xdr:from>
    <xdr:to>
      <xdr:col>46</xdr:col>
      <xdr:colOff>38100</xdr:colOff>
      <xdr:row>107</xdr:row>
      <xdr:rowOff>83341</xdr:rowOff>
    </xdr:to>
    <xdr:sp macro="" textlink="">
      <xdr:nvSpPr>
        <xdr:cNvPr id="466" name="フローチャート: 判断 465">
          <a:extLst>
            <a:ext uri="{FF2B5EF4-FFF2-40B4-BE49-F238E27FC236}">
              <a16:creationId xmlns:a16="http://schemas.microsoft.com/office/drawing/2014/main" id="{891D4F37-08BC-47B6-A21B-02CD5BF47F03}"/>
            </a:ext>
          </a:extLst>
        </xdr:cNvPr>
        <xdr:cNvSpPr/>
      </xdr:nvSpPr>
      <xdr:spPr>
        <a:xfrm>
          <a:off x="8699500" y="18326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9003</xdr:rowOff>
    </xdr:from>
    <xdr:to>
      <xdr:col>41</xdr:col>
      <xdr:colOff>101600</xdr:colOff>
      <xdr:row>107</xdr:row>
      <xdr:rowOff>110603</xdr:rowOff>
    </xdr:to>
    <xdr:sp macro="" textlink="">
      <xdr:nvSpPr>
        <xdr:cNvPr id="467" name="フローチャート: 判断 466">
          <a:extLst>
            <a:ext uri="{FF2B5EF4-FFF2-40B4-BE49-F238E27FC236}">
              <a16:creationId xmlns:a16="http://schemas.microsoft.com/office/drawing/2014/main" id="{C5204858-5F17-46BA-8A33-B7F25B6C20C9}"/>
            </a:ext>
          </a:extLst>
        </xdr:cNvPr>
        <xdr:cNvSpPr/>
      </xdr:nvSpPr>
      <xdr:spPr>
        <a:xfrm>
          <a:off x="7810500" y="1835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55332</xdr:rowOff>
    </xdr:from>
    <xdr:to>
      <xdr:col>36</xdr:col>
      <xdr:colOff>165100</xdr:colOff>
      <xdr:row>106</xdr:row>
      <xdr:rowOff>156932</xdr:rowOff>
    </xdr:to>
    <xdr:sp macro="" textlink="">
      <xdr:nvSpPr>
        <xdr:cNvPr id="468" name="フローチャート: 判断 467">
          <a:extLst>
            <a:ext uri="{FF2B5EF4-FFF2-40B4-BE49-F238E27FC236}">
              <a16:creationId xmlns:a16="http://schemas.microsoft.com/office/drawing/2014/main" id="{9C73E32A-6536-4813-B57B-2ADD578B5067}"/>
            </a:ext>
          </a:extLst>
        </xdr:cNvPr>
        <xdr:cNvSpPr/>
      </xdr:nvSpPr>
      <xdr:spPr>
        <a:xfrm>
          <a:off x="6921500" y="1822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57387D31-4488-4DE3-B712-678A409CF3C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1129F125-1A63-4A64-9914-59868AB5B38C}"/>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96648554-C8F9-4E8B-B448-AC890AA6D9B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5211F94A-4E98-498C-A48E-95C9D32743E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F40EB14-3BAC-442A-82B0-2E0B32CC358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6401</xdr:rowOff>
    </xdr:from>
    <xdr:to>
      <xdr:col>55</xdr:col>
      <xdr:colOff>50800</xdr:colOff>
      <xdr:row>106</xdr:row>
      <xdr:rowOff>108001</xdr:rowOff>
    </xdr:to>
    <xdr:sp macro="" textlink="">
      <xdr:nvSpPr>
        <xdr:cNvPr id="474" name="楕円 473">
          <a:extLst>
            <a:ext uri="{FF2B5EF4-FFF2-40B4-BE49-F238E27FC236}">
              <a16:creationId xmlns:a16="http://schemas.microsoft.com/office/drawing/2014/main" id="{0BB4903F-BF4E-4E59-ACAB-2E70C066D792}"/>
            </a:ext>
          </a:extLst>
        </xdr:cNvPr>
        <xdr:cNvSpPr/>
      </xdr:nvSpPr>
      <xdr:spPr>
        <a:xfrm>
          <a:off x="10426700" y="1818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29278</xdr:rowOff>
    </xdr:from>
    <xdr:ext cx="690189" cy="259045"/>
    <xdr:sp macro="" textlink="">
      <xdr:nvSpPr>
        <xdr:cNvPr id="475" name="【港湾・漁港】&#10;一人当たり有形固定資産（償却資産）額該当値テキスト">
          <a:extLst>
            <a:ext uri="{FF2B5EF4-FFF2-40B4-BE49-F238E27FC236}">
              <a16:creationId xmlns:a16="http://schemas.microsoft.com/office/drawing/2014/main" id="{274434A2-DAD1-4F00-88F2-E881C456BBD4}"/>
            </a:ext>
          </a:extLst>
        </xdr:cNvPr>
        <xdr:cNvSpPr txBox="1"/>
      </xdr:nvSpPr>
      <xdr:spPr>
        <a:xfrm>
          <a:off x="10515600" y="180315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27595</xdr:rowOff>
    </xdr:from>
    <xdr:to>
      <xdr:col>50</xdr:col>
      <xdr:colOff>165100</xdr:colOff>
      <xdr:row>106</xdr:row>
      <xdr:rowOff>129195</xdr:rowOff>
    </xdr:to>
    <xdr:sp macro="" textlink="">
      <xdr:nvSpPr>
        <xdr:cNvPr id="476" name="楕円 475">
          <a:extLst>
            <a:ext uri="{FF2B5EF4-FFF2-40B4-BE49-F238E27FC236}">
              <a16:creationId xmlns:a16="http://schemas.microsoft.com/office/drawing/2014/main" id="{F6C583E1-C18E-425D-BBF4-8ED6B7219E65}"/>
            </a:ext>
          </a:extLst>
        </xdr:cNvPr>
        <xdr:cNvSpPr/>
      </xdr:nvSpPr>
      <xdr:spPr>
        <a:xfrm>
          <a:off x="9588500" y="182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57201</xdr:rowOff>
    </xdr:from>
    <xdr:to>
      <xdr:col>55</xdr:col>
      <xdr:colOff>0</xdr:colOff>
      <xdr:row>106</xdr:row>
      <xdr:rowOff>78395</xdr:rowOff>
    </xdr:to>
    <xdr:cxnSp macro="">
      <xdr:nvCxnSpPr>
        <xdr:cNvPr id="477" name="直線コネクタ 476">
          <a:extLst>
            <a:ext uri="{FF2B5EF4-FFF2-40B4-BE49-F238E27FC236}">
              <a16:creationId xmlns:a16="http://schemas.microsoft.com/office/drawing/2014/main" id="{04A925CA-9E92-4355-9C20-70890CF1A0C1}"/>
            </a:ext>
          </a:extLst>
        </xdr:cNvPr>
        <xdr:cNvCxnSpPr/>
      </xdr:nvCxnSpPr>
      <xdr:spPr>
        <a:xfrm flipV="1">
          <a:off x="9639300" y="18230901"/>
          <a:ext cx="838200" cy="2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41455</xdr:rowOff>
    </xdr:from>
    <xdr:to>
      <xdr:col>46</xdr:col>
      <xdr:colOff>38100</xdr:colOff>
      <xdr:row>106</xdr:row>
      <xdr:rowOff>143055</xdr:rowOff>
    </xdr:to>
    <xdr:sp macro="" textlink="">
      <xdr:nvSpPr>
        <xdr:cNvPr id="478" name="楕円 477">
          <a:extLst>
            <a:ext uri="{FF2B5EF4-FFF2-40B4-BE49-F238E27FC236}">
              <a16:creationId xmlns:a16="http://schemas.microsoft.com/office/drawing/2014/main" id="{0D20BCC3-03AE-47C1-A475-FC4B127DBEC9}"/>
            </a:ext>
          </a:extLst>
        </xdr:cNvPr>
        <xdr:cNvSpPr/>
      </xdr:nvSpPr>
      <xdr:spPr>
        <a:xfrm>
          <a:off x="8699500" y="1821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78395</xdr:rowOff>
    </xdr:from>
    <xdr:to>
      <xdr:col>50</xdr:col>
      <xdr:colOff>114300</xdr:colOff>
      <xdr:row>106</xdr:row>
      <xdr:rowOff>92255</xdr:rowOff>
    </xdr:to>
    <xdr:cxnSp macro="">
      <xdr:nvCxnSpPr>
        <xdr:cNvPr id="479" name="直線コネクタ 478">
          <a:extLst>
            <a:ext uri="{FF2B5EF4-FFF2-40B4-BE49-F238E27FC236}">
              <a16:creationId xmlns:a16="http://schemas.microsoft.com/office/drawing/2014/main" id="{70DC1128-C6C9-4FD9-9CFF-A13431B5C11B}"/>
            </a:ext>
          </a:extLst>
        </xdr:cNvPr>
        <xdr:cNvCxnSpPr/>
      </xdr:nvCxnSpPr>
      <xdr:spPr>
        <a:xfrm flipV="1">
          <a:off x="8750300" y="18252095"/>
          <a:ext cx="889000" cy="13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56178</xdr:rowOff>
    </xdr:from>
    <xdr:to>
      <xdr:col>41</xdr:col>
      <xdr:colOff>101600</xdr:colOff>
      <xdr:row>106</xdr:row>
      <xdr:rowOff>157778</xdr:rowOff>
    </xdr:to>
    <xdr:sp macro="" textlink="">
      <xdr:nvSpPr>
        <xdr:cNvPr id="480" name="楕円 479">
          <a:extLst>
            <a:ext uri="{FF2B5EF4-FFF2-40B4-BE49-F238E27FC236}">
              <a16:creationId xmlns:a16="http://schemas.microsoft.com/office/drawing/2014/main" id="{ED3D5087-AFB8-4F16-B994-B03C82F9ABF4}"/>
            </a:ext>
          </a:extLst>
        </xdr:cNvPr>
        <xdr:cNvSpPr/>
      </xdr:nvSpPr>
      <xdr:spPr>
        <a:xfrm>
          <a:off x="7810500" y="18229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92255</xdr:rowOff>
    </xdr:from>
    <xdr:to>
      <xdr:col>45</xdr:col>
      <xdr:colOff>177800</xdr:colOff>
      <xdr:row>106</xdr:row>
      <xdr:rowOff>106978</xdr:rowOff>
    </xdr:to>
    <xdr:cxnSp macro="">
      <xdr:nvCxnSpPr>
        <xdr:cNvPr id="481" name="直線コネクタ 480">
          <a:extLst>
            <a:ext uri="{FF2B5EF4-FFF2-40B4-BE49-F238E27FC236}">
              <a16:creationId xmlns:a16="http://schemas.microsoft.com/office/drawing/2014/main" id="{EF45C230-C1B9-4D3B-9501-9595011D148C}"/>
            </a:ext>
          </a:extLst>
        </xdr:cNvPr>
        <xdr:cNvCxnSpPr/>
      </xdr:nvCxnSpPr>
      <xdr:spPr>
        <a:xfrm flipV="1">
          <a:off x="7861300" y="18265955"/>
          <a:ext cx="889000" cy="14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68596</xdr:rowOff>
    </xdr:from>
    <xdr:to>
      <xdr:col>36</xdr:col>
      <xdr:colOff>165100</xdr:colOff>
      <xdr:row>106</xdr:row>
      <xdr:rowOff>170196</xdr:rowOff>
    </xdr:to>
    <xdr:sp macro="" textlink="">
      <xdr:nvSpPr>
        <xdr:cNvPr id="482" name="楕円 481">
          <a:extLst>
            <a:ext uri="{FF2B5EF4-FFF2-40B4-BE49-F238E27FC236}">
              <a16:creationId xmlns:a16="http://schemas.microsoft.com/office/drawing/2014/main" id="{CAF42180-65E7-4D7A-8529-727FD5743788}"/>
            </a:ext>
          </a:extLst>
        </xdr:cNvPr>
        <xdr:cNvSpPr/>
      </xdr:nvSpPr>
      <xdr:spPr>
        <a:xfrm>
          <a:off x="6921500" y="18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106978</xdr:rowOff>
    </xdr:from>
    <xdr:to>
      <xdr:col>41</xdr:col>
      <xdr:colOff>50800</xdr:colOff>
      <xdr:row>106</xdr:row>
      <xdr:rowOff>119396</xdr:rowOff>
    </xdr:to>
    <xdr:cxnSp macro="">
      <xdr:nvCxnSpPr>
        <xdr:cNvPr id="483" name="直線コネクタ 482">
          <a:extLst>
            <a:ext uri="{FF2B5EF4-FFF2-40B4-BE49-F238E27FC236}">
              <a16:creationId xmlns:a16="http://schemas.microsoft.com/office/drawing/2014/main" id="{52898389-E5C4-4847-AAAD-63661A7FAD15}"/>
            </a:ext>
          </a:extLst>
        </xdr:cNvPr>
        <xdr:cNvCxnSpPr/>
      </xdr:nvCxnSpPr>
      <xdr:spPr>
        <a:xfrm flipV="1">
          <a:off x="6972300" y="18280678"/>
          <a:ext cx="889000" cy="1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74785</xdr:rowOff>
    </xdr:from>
    <xdr:ext cx="599010" cy="259045"/>
    <xdr:sp macro="" textlink="">
      <xdr:nvSpPr>
        <xdr:cNvPr id="484" name="n_1aveValue【港湾・漁港】&#10;一人当たり有形固定資産（償却資産）額">
          <a:extLst>
            <a:ext uri="{FF2B5EF4-FFF2-40B4-BE49-F238E27FC236}">
              <a16:creationId xmlns:a16="http://schemas.microsoft.com/office/drawing/2014/main" id="{BA7EF536-6301-4A1E-81A8-1801933B9B0F}"/>
            </a:ext>
          </a:extLst>
        </xdr:cNvPr>
        <xdr:cNvSpPr txBox="1"/>
      </xdr:nvSpPr>
      <xdr:spPr>
        <a:xfrm>
          <a:off x="9327095" y="18419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74468</xdr:rowOff>
    </xdr:from>
    <xdr:ext cx="599010" cy="259045"/>
    <xdr:sp macro="" textlink="">
      <xdr:nvSpPr>
        <xdr:cNvPr id="485" name="n_2aveValue【港湾・漁港】&#10;一人当たり有形固定資産（償却資産）額">
          <a:extLst>
            <a:ext uri="{FF2B5EF4-FFF2-40B4-BE49-F238E27FC236}">
              <a16:creationId xmlns:a16="http://schemas.microsoft.com/office/drawing/2014/main" id="{07572A44-AC2D-43C4-8D3C-31778C82570A}"/>
            </a:ext>
          </a:extLst>
        </xdr:cNvPr>
        <xdr:cNvSpPr txBox="1"/>
      </xdr:nvSpPr>
      <xdr:spPr>
        <a:xfrm>
          <a:off x="8450795" y="18419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101730</xdr:rowOff>
    </xdr:from>
    <xdr:ext cx="599010" cy="259045"/>
    <xdr:sp macro="" textlink="">
      <xdr:nvSpPr>
        <xdr:cNvPr id="486" name="n_3aveValue【港湾・漁港】&#10;一人当たり有形固定資産（償却資産）額">
          <a:extLst>
            <a:ext uri="{FF2B5EF4-FFF2-40B4-BE49-F238E27FC236}">
              <a16:creationId xmlns:a16="http://schemas.microsoft.com/office/drawing/2014/main" id="{339DBF4B-5980-4253-8273-C3AF1FAC242F}"/>
            </a:ext>
          </a:extLst>
        </xdr:cNvPr>
        <xdr:cNvSpPr txBox="1"/>
      </xdr:nvSpPr>
      <xdr:spPr>
        <a:xfrm>
          <a:off x="7561795" y="18446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2009</xdr:rowOff>
    </xdr:from>
    <xdr:ext cx="690189" cy="259045"/>
    <xdr:sp macro="" textlink="">
      <xdr:nvSpPr>
        <xdr:cNvPr id="487" name="n_4aveValue【港湾・漁港】&#10;一人当たり有形固定資産（償却資産）額">
          <a:extLst>
            <a:ext uri="{FF2B5EF4-FFF2-40B4-BE49-F238E27FC236}">
              <a16:creationId xmlns:a16="http://schemas.microsoft.com/office/drawing/2014/main" id="{FD9368FE-C876-4D54-8833-CA5BD7EC4F14}"/>
            </a:ext>
          </a:extLst>
        </xdr:cNvPr>
        <xdr:cNvSpPr txBox="1"/>
      </xdr:nvSpPr>
      <xdr:spPr>
        <a:xfrm>
          <a:off x="6627205" y="180042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104</xdr:row>
      <xdr:rowOff>145722</xdr:rowOff>
    </xdr:from>
    <xdr:ext cx="690189" cy="259045"/>
    <xdr:sp macro="" textlink="">
      <xdr:nvSpPr>
        <xdr:cNvPr id="488" name="n_1mainValue【港湾・漁港】&#10;一人当たり有形固定資産（償却資産）額">
          <a:extLst>
            <a:ext uri="{FF2B5EF4-FFF2-40B4-BE49-F238E27FC236}">
              <a16:creationId xmlns:a16="http://schemas.microsoft.com/office/drawing/2014/main" id="{275BD826-885B-4CFF-82A9-E92FECF97EFE}"/>
            </a:ext>
          </a:extLst>
        </xdr:cNvPr>
        <xdr:cNvSpPr txBox="1"/>
      </xdr:nvSpPr>
      <xdr:spPr>
        <a:xfrm>
          <a:off x="9281505" y="179765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104</xdr:row>
      <xdr:rowOff>159582</xdr:rowOff>
    </xdr:from>
    <xdr:ext cx="690189" cy="259045"/>
    <xdr:sp macro="" textlink="">
      <xdr:nvSpPr>
        <xdr:cNvPr id="489" name="n_2mainValue【港湾・漁港】&#10;一人当たり有形固定資産（償却資産）額">
          <a:extLst>
            <a:ext uri="{FF2B5EF4-FFF2-40B4-BE49-F238E27FC236}">
              <a16:creationId xmlns:a16="http://schemas.microsoft.com/office/drawing/2014/main" id="{9DCB03BB-EA5A-4844-B202-0B3DCBFAF216}"/>
            </a:ext>
          </a:extLst>
        </xdr:cNvPr>
        <xdr:cNvSpPr txBox="1"/>
      </xdr:nvSpPr>
      <xdr:spPr>
        <a:xfrm>
          <a:off x="8405205" y="179903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105</xdr:row>
      <xdr:rowOff>2855</xdr:rowOff>
    </xdr:from>
    <xdr:ext cx="690189" cy="259045"/>
    <xdr:sp macro="" textlink="">
      <xdr:nvSpPr>
        <xdr:cNvPr id="490" name="n_3mainValue【港湾・漁港】&#10;一人当たり有形固定資産（償却資産）額">
          <a:extLst>
            <a:ext uri="{FF2B5EF4-FFF2-40B4-BE49-F238E27FC236}">
              <a16:creationId xmlns:a16="http://schemas.microsoft.com/office/drawing/2014/main" id="{943EB067-A0B3-4276-975E-4BEA9375E059}"/>
            </a:ext>
          </a:extLst>
        </xdr:cNvPr>
        <xdr:cNvSpPr txBox="1"/>
      </xdr:nvSpPr>
      <xdr:spPr>
        <a:xfrm>
          <a:off x="7516205" y="1800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161323</xdr:rowOff>
    </xdr:from>
    <xdr:ext cx="599010" cy="259045"/>
    <xdr:sp macro="" textlink="">
      <xdr:nvSpPr>
        <xdr:cNvPr id="491" name="n_4mainValue【港湾・漁港】&#10;一人当たり有形固定資産（償却資産）額">
          <a:extLst>
            <a:ext uri="{FF2B5EF4-FFF2-40B4-BE49-F238E27FC236}">
              <a16:creationId xmlns:a16="http://schemas.microsoft.com/office/drawing/2014/main" id="{CC59596B-9F76-491F-A32D-DB6EEC038E88}"/>
            </a:ext>
          </a:extLst>
        </xdr:cNvPr>
        <xdr:cNvSpPr txBox="1"/>
      </xdr:nvSpPr>
      <xdr:spPr>
        <a:xfrm>
          <a:off x="6672795" y="183350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31CAB820-BB93-46B2-9242-3BAED9C0A59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9FDC7B6C-6A22-4689-AB43-A758280E370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99A326DF-CE12-413E-B04C-C8814ED9063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A964E21F-3F47-4298-B5DF-8357FB451B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69AA389D-9368-48FB-8424-B89E28B2D83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B524412-837F-4B18-B133-89CC9E1DBA6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7389E5D-AF18-4CC4-BC19-16DC77DC1A2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2EA52BBB-C1DA-4A54-8740-B8AF8F4DB04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015308E7-7124-49E7-BD8F-B6481A564B4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87CCEE69-84AB-46C6-8955-DC28BB13F222}"/>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60631F30-ED73-4803-A28A-F3AEF6C5F30B}"/>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4234C80F-E60E-4B6C-BF88-96393139FA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B834BA33-A817-4CA7-9A6E-291D0F90406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91B28EE6-A0AA-49AF-A1EF-EB18BD7F112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31B900FB-F143-41A5-9A35-C2A8F03EFC1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CACC6CFC-067E-4503-86E0-C82DB149F2A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24EEC201-A076-4C8B-907F-C919F91218E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D7CC83E2-550C-4F5C-90EE-1ABF7D6233D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FBB3E0FF-4C93-44E7-A2F8-C2992257A18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391D7840-3438-4FA9-B05F-D93F7738F12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9C5FFD75-2C57-4C44-8585-93332B15ECD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C628025C-2EF1-41C5-B5E4-0531A33C009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28B5D67A-910D-40FF-A82F-CCBF22AE708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BA65EC68-EB6E-42C4-8B3F-DCE372814EB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3025E9E3-6D5C-437D-8569-41FB69672E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95C85D8-A3D5-4AC4-8849-56A9C37DBD4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6E3F42D1-8FE5-4AB5-944C-8FA13EA787F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E9A40C24-8E1D-4A02-869C-745AE30144E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2DED9907-8503-401B-95A2-0AFEC6CD1A0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B38EBF44-CD10-46FA-9915-CA649FF5D27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6ADFD0AB-3C3C-437E-87C0-FFCCDD3C428A}"/>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A7EFA930-5FC9-4F6C-83B6-F7E585D488D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5F08580E-6A3E-4CE3-9EE6-3DDA9B719EA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D21285B5-D357-4C27-A31C-41737970329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88ED5093-13D0-42ED-9E2B-12376388A55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90DDE4AE-94CC-4C85-B39D-193A44B38E8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AC194DD6-C8B6-4664-8497-1DD13B5A459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4129B8F-AD89-4EC0-8C0D-440676AF5F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0D8D68E1-6270-471A-8082-1364D587928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5236C2D3-0CD8-482B-8D7E-9953948CA3C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AE2E6873-770E-42F8-A3CB-3686123DE9E0}"/>
            </a:ext>
          </a:extLst>
        </xdr:cNvPr>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学校施設】&#10;有形固定資産減価償却率最小値テキスト">
          <a:extLst>
            <a:ext uri="{FF2B5EF4-FFF2-40B4-BE49-F238E27FC236}">
              <a16:creationId xmlns:a16="http://schemas.microsoft.com/office/drawing/2014/main" id="{0B67179F-D577-4B52-8795-2BB7AE0493B3}"/>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9344BB3D-AD8B-4711-BD61-F4AD87911B46}"/>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55F715BF-66AC-48D0-8CBF-07AD3EC78288}"/>
            </a:ext>
          </a:extLst>
        </xdr:cNvPr>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6" name="直線コネクタ 535">
          <a:extLst>
            <a:ext uri="{FF2B5EF4-FFF2-40B4-BE49-F238E27FC236}">
              <a16:creationId xmlns:a16="http://schemas.microsoft.com/office/drawing/2014/main" id="{268215D2-036C-4F97-A93F-CDD36AEF6D9F}"/>
            </a:ext>
          </a:extLst>
        </xdr:cNvPr>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6DF22DDD-9451-4C94-9A59-70506C7BC99F}"/>
            </a:ext>
          </a:extLst>
        </xdr:cNvPr>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8" name="フローチャート: 判断 537">
          <a:extLst>
            <a:ext uri="{FF2B5EF4-FFF2-40B4-BE49-F238E27FC236}">
              <a16:creationId xmlns:a16="http://schemas.microsoft.com/office/drawing/2014/main" id="{92485092-0A0D-43B0-B047-37E5AA95FF2C}"/>
            </a:ext>
          </a:extLst>
        </xdr:cNvPr>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9" name="フローチャート: 判断 538">
          <a:extLst>
            <a:ext uri="{FF2B5EF4-FFF2-40B4-BE49-F238E27FC236}">
              <a16:creationId xmlns:a16="http://schemas.microsoft.com/office/drawing/2014/main" id="{107CB95D-DC71-436F-A82E-8573C3B96422}"/>
            </a:ext>
          </a:extLst>
        </xdr:cNvPr>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40" name="フローチャート: 判断 539">
          <a:extLst>
            <a:ext uri="{FF2B5EF4-FFF2-40B4-BE49-F238E27FC236}">
              <a16:creationId xmlns:a16="http://schemas.microsoft.com/office/drawing/2014/main" id="{7622F36F-D765-413E-B9E4-5FB63F51568B}"/>
            </a:ext>
          </a:extLst>
        </xdr:cNvPr>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41" name="フローチャート: 判断 540">
          <a:extLst>
            <a:ext uri="{FF2B5EF4-FFF2-40B4-BE49-F238E27FC236}">
              <a16:creationId xmlns:a16="http://schemas.microsoft.com/office/drawing/2014/main" id="{925BD2D7-05DD-40D0-8FF6-D2C0BC4CF24D}"/>
            </a:ext>
          </a:extLst>
        </xdr:cNvPr>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2" name="フローチャート: 判断 541">
          <a:extLst>
            <a:ext uri="{FF2B5EF4-FFF2-40B4-BE49-F238E27FC236}">
              <a16:creationId xmlns:a16="http://schemas.microsoft.com/office/drawing/2014/main" id="{A98EDB00-2AA5-4E25-B96D-08CB2BB61EE2}"/>
            </a:ext>
          </a:extLst>
        </xdr:cNvPr>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7AB5761-0657-4D01-8D61-EB66C7685BE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F0847382-1B7D-4550-B23D-9D0EB838BF1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E9830E9-A28B-4DC0-990F-4988B6F3983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372D7D8-659A-4EC9-A2A4-53820F11ECF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6F3EB061-2540-4973-A24E-966563E9EAA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48260</xdr:rowOff>
    </xdr:from>
    <xdr:to>
      <xdr:col>85</xdr:col>
      <xdr:colOff>177800</xdr:colOff>
      <xdr:row>62</xdr:row>
      <xdr:rowOff>149860</xdr:rowOff>
    </xdr:to>
    <xdr:sp macro="" textlink="">
      <xdr:nvSpPr>
        <xdr:cNvPr id="548" name="楕円 547">
          <a:extLst>
            <a:ext uri="{FF2B5EF4-FFF2-40B4-BE49-F238E27FC236}">
              <a16:creationId xmlns:a16="http://schemas.microsoft.com/office/drawing/2014/main" id="{734D385A-C8D8-458C-8682-8A8E333FEA37}"/>
            </a:ext>
          </a:extLst>
        </xdr:cNvPr>
        <xdr:cNvSpPr/>
      </xdr:nvSpPr>
      <xdr:spPr>
        <a:xfrm>
          <a:off x="162687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26687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2BA4567A-43F4-4C0D-A829-0B1F7060AE3A}"/>
            </a:ext>
          </a:extLst>
        </xdr:cNvPr>
        <xdr:cNvSpPr txBox="1"/>
      </xdr:nvSpPr>
      <xdr:spPr>
        <a:xfrm>
          <a:off x="16357600" y="10656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25400</xdr:rowOff>
    </xdr:from>
    <xdr:to>
      <xdr:col>81</xdr:col>
      <xdr:colOff>101600</xdr:colOff>
      <xdr:row>62</xdr:row>
      <xdr:rowOff>127000</xdr:rowOff>
    </xdr:to>
    <xdr:sp macro="" textlink="">
      <xdr:nvSpPr>
        <xdr:cNvPr id="550" name="楕円 549">
          <a:extLst>
            <a:ext uri="{FF2B5EF4-FFF2-40B4-BE49-F238E27FC236}">
              <a16:creationId xmlns:a16="http://schemas.microsoft.com/office/drawing/2014/main" id="{F92A8F6F-F12A-40CC-A36B-13AEE0BD30DA}"/>
            </a:ext>
          </a:extLst>
        </xdr:cNvPr>
        <xdr:cNvSpPr/>
      </xdr:nvSpPr>
      <xdr:spPr>
        <a:xfrm>
          <a:off x="154305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76200</xdr:rowOff>
    </xdr:from>
    <xdr:to>
      <xdr:col>85</xdr:col>
      <xdr:colOff>127000</xdr:colOff>
      <xdr:row>62</xdr:row>
      <xdr:rowOff>99060</xdr:rowOff>
    </xdr:to>
    <xdr:cxnSp macro="">
      <xdr:nvCxnSpPr>
        <xdr:cNvPr id="551" name="直線コネクタ 550">
          <a:extLst>
            <a:ext uri="{FF2B5EF4-FFF2-40B4-BE49-F238E27FC236}">
              <a16:creationId xmlns:a16="http://schemas.microsoft.com/office/drawing/2014/main" id="{27336FB1-F5FE-445D-9D0F-D1E73A2DB247}"/>
            </a:ext>
          </a:extLst>
        </xdr:cNvPr>
        <xdr:cNvCxnSpPr/>
      </xdr:nvCxnSpPr>
      <xdr:spPr>
        <a:xfrm>
          <a:off x="15481300" y="107061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635</xdr:rowOff>
    </xdr:from>
    <xdr:to>
      <xdr:col>76</xdr:col>
      <xdr:colOff>165100</xdr:colOff>
      <xdr:row>62</xdr:row>
      <xdr:rowOff>102235</xdr:rowOff>
    </xdr:to>
    <xdr:sp macro="" textlink="">
      <xdr:nvSpPr>
        <xdr:cNvPr id="552" name="楕円 551">
          <a:extLst>
            <a:ext uri="{FF2B5EF4-FFF2-40B4-BE49-F238E27FC236}">
              <a16:creationId xmlns:a16="http://schemas.microsoft.com/office/drawing/2014/main" id="{C95B7034-BAB0-48CD-8B54-5DAFFE4DC881}"/>
            </a:ext>
          </a:extLst>
        </xdr:cNvPr>
        <xdr:cNvSpPr/>
      </xdr:nvSpPr>
      <xdr:spPr>
        <a:xfrm>
          <a:off x="14541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51435</xdr:rowOff>
    </xdr:from>
    <xdr:to>
      <xdr:col>81</xdr:col>
      <xdr:colOff>50800</xdr:colOff>
      <xdr:row>62</xdr:row>
      <xdr:rowOff>76200</xdr:rowOff>
    </xdr:to>
    <xdr:cxnSp macro="">
      <xdr:nvCxnSpPr>
        <xdr:cNvPr id="553" name="直線コネクタ 552">
          <a:extLst>
            <a:ext uri="{FF2B5EF4-FFF2-40B4-BE49-F238E27FC236}">
              <a16:creationId xmlns:a16="http://schemas.microsoft.com/office/drawing/2014/main" id="{BBAA4F91-A049-4685-999E-912AEC56ADF9}"/>
            </a:ext>
          </a:extLst>
        </xdr:cNvPr>
        <xdr:cNvCxnSpPr/>
      </xdr:nvCxnSpPr>
      <xdr:spPr>
        <a:xfrm>
          <a:off x="14592300" y="1068133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6350</xdr:rowOff>
    </xdr:from>
    <xdr:to>
      <xdr:col>72</xdr:col>
      <xdr:colOff>38100</xdr:colOff>
      <xdr:row>62</xdr:row>
      <xdr:rowOff>107950</xdr:rowOff>
    </xdr:to>
    <xdr:sp macro="" textlink="">
      <xdr:nvSpPr>
        <xdr:cNvPr id="554" name="楕円 553">
          <a:extLst>
            <a:ext uri="{FF2B5EF4-FFF2-40B4-BE49-F238E27FC236}">
              <a16:creationId xmlns:a16="http://schemas.microsoft.com/office/drawing/2014/main" id="{B6F41986-B026-4767-B951-995E5B204EA8}"/>
            </a:ext>
          </a:extLst>
        </xdr:cNvPr>
        <xdr:cNvSpPr/>
      </xdr:nvSpPr>
      <xdr:spPr>
        <a:xfrm>
          <a:off x="13652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51435</xdr:rowOff>
    </xdr:from>
    <xdr:to>
      <xdr:col>76</xdr:col>
      <xdr:colOff>114300</xdr:colOff>
      <xdr:row>62</xdr:row>
      <xdr:rowOff>57150</xdr:rowOff>
    </xdr:to>
    <xdr:cxnSp macro="">
      <xdr:nvCxnSpPr>
        <xdr:cNvPr id="555" name="直線コネクタ 554">
          <a:extLst>
            <a:ext uri="{FF2B5EF4-FFF2-40B4-BE49-F238E27FC236}">
              <a16:creationId xmlns:a16="http://schemas.microsoft.com/office/drawing/2014/main" id="{714D7021-D34C-44C8-822A-AA82ECC72FFD}"/>
            </a:ext>
          </a:extLst>
        </xdr:cNvPr>
        <xdr:cNvCxnSpPr/>
      </xdr:nvCxnSpPr>
      <xdr:spPr>
        <a:xfrm flipV="1">
          <a:off x="13703300" y="1068133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151130</xdr:rowOff>
    </xdr:from>
    <xdr:to>
      <xdr:col>67</xdr:col>
      <xdr:colOff>101600</xdr:colOff>
      <xdr:row>62</xdr:row>
      <xdr:rowOff>81280</xdr:rowOff>
    </xdr:to>
    <xdr:sp macro="" textlink="">
      <xdr:nvSpPr>
        <xdr:cNvPr id="556" name="楕円 555">
          <a:extLst>
            <a:ext uri="{FF2B5EF4-FFF2-40B4-BE49-F238E27FC236}">
              <a16:creationId xmlns:a16="http://schemas.microsoft.com/office/drawing/2014/main" id="{67FD5D01-8D7C-4C76-B4D3-11C8A7BD0CE4}"/>
            </a:ext>
          </a:extLst>
        </xdr:cNvPr>
        <xdr:cNvSpPr/>
      </xdr:nvSpPr>
      <xdr:spPr>
        <a:xfrm>
          <a:off x="12763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30480</xdr:rowOff>
    </xdr:from>
    <xdr:to>
      <xdr:col>71</xdr:col>
      <xdr:colOff>177800</xdr:colOff>
      <xdr:row>62</xdr:row>
      <xdr:rowOff>57150</xdr:rowOff>
    </xdr:to>
    <xdr:cxnSp macro="">
      <xdr:nvCxnSpPr>
        <xdr:cNvPr id="557" name="直線コネクタ 556">
          <a:extLst>
            <a:ext uri="{FF2B5EF4-FFF2-40B4-BE49-F238E27FC236}">
              <a16:creationId xmlns:a16="http://schemas.microsoft.com/office/drawing/2014/main" id="{F947305C-9D48-49C7-8E79-F0A1BBB10379}"/>
            </a:ext>
          </a:extLst>
        </xdr:cNvPr>
        <xdr:cNvCxnSpPr/>
      </xdr:nvCxnSpPr>
      <xdr:spPr>
        <a:xfrm>
          <a:off x="12814300" y="1066038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8" name="n_1aveValue【学校施設】&#10;有形固定資産減価償却率">
          <a:extLst>
            <a:ext uri="{FF2B5EF4-FFF2-40B4-BE49-F238E27FC236}">
              <a16:creationId xmlns:a16="http://schemas.microsoft.com/office/drawing/2014/main" id="{BB641B98-E1C7-4248-8DF3-3488AE277EC3}"/>
            </a:ext>
          </a:extLst>
        </xdr:cNvPr>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9" name="n_2aveValue【学校施設】&#10;有形固定資産減価償却率">
          <a:extLst>
            <a:ext uri="{FF2B5EF4-FFF2-40B4-BE49-F238E27FC236}">
              <a16:creationId xmlns:a16="http://schemas.microsoft.com/office/drawing/2014/main" id="{C2F94021-146C-4511-A507-F1B52208FDD4}"/>
            </a:ext>
          </a:extLst>
        </xdr:cNvPr>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60" name="n_3aveValue【学校施設】&#10;有形固定資産減価償却率">
          <a:extLst>
            <a:ext uri="{FF2B5EF4-FFF2-40B4-BE49-F238E27FC236}">
              <a16:creationId xmlns:a16="http://schemas.microsoft.com/office/drawing/2014/main" id="{0D94D5B3-1A9A-498E-BCA5-87A94FE5A89B}"/>
            </a:ext>
          </a:extLst>
        </xdr:cNvPr>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61" name="n_4aveValue【学校施設】&#10;有形固定資産減価償却率">
          <a:extLst>
            <a:ext uri="{FF2B5EF4-FFF2-40B4-BE49-F238E27FC236}">
              <a16:creationId xmlns:a16="http://schemas.microsoft.com/office/drawing/2014/main" id="{965E531D-F8EA-478E-85C1-F63191E97A49}"/>
            </a:ext>
          </a:extLst>
        </xdr:cNvPr>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118127</xdr:rowOff>
    </xdr:from>
    <xdr:ext cx="405111" cy="259045"/>
    <xdr:sp macro="" textlink="">
      <xdr:nvSpPr>
        <xdr:cNvPr id="562" name="n_1mainValue【学校施設】&#10;有形固定資産減価償却率">
          <a:extLst>
            <a:ext uri="{FF2B5EF4-FFF2-40B4-BE49-F238E27FC236}">
              <a16:creationId xmlns:a16="http://schemas.microsoft.com/office/drawing/2014/main" id="{BDB0D193-CCE3-4EAE-A14C-00553ABCEDB1}"/>
            </a:ext>
          </a:extLst>
        </xdr:cNvPr>
        <xdr:cNvSpPr txBox="1"/>
      </xdr:nvSpPr>
      <xdr:spPr>
        <a:xfrm>
          <a:off x="15266044" y="1074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93362</xdr:rowOff>
    </xdr:from>
    <xdr:ext cx="405111" cy="259045"/>
    <xdr:sp macro="" textlink="">
      <xdr:nvSpPr>
        <xdr:cNvPr id="563" name="n_2mainValue【学校施設】&#10;有形固定資産減価償却率">
          <a:extLst>
            <a:ext uri="{FF2B5EF4-FFF2-40B4-BE49-F238E27FC236}">
              <a16:creationId xmlns:a16="http://schemas.microsoft.com/office/drawing/2014/main" id="{DC897593-EE03-440D-91C5-2E2026628E90}"/>
            </a:ext>
          </a:extLst>
        </xdr:cNvPr>
        <xdr:cNvSpPr txBox="1"/>
      </xdr:nvSpPr>
      <xdr:spPr>
        <a:xfrm>
          <a:off x="143897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99077</xdr:rowOff>
    </xdr:from>
    <xdr:ext cx="405111" cy="259045"/>
    <xdr:sp macro="" textlink="">
      <xdr:nvSpPr>
        <xdr:cNvPr id="564" name="n_3mainValue【学校施設】&#10;有形固定資産減価償却率">
          <a:extLst>
            <a:ext uri="{FF2B5EF4-FFF2-40B4-BE49-F238E27FC236}">
              <a16:creationId xmlns:a16="http://schemas.microsoft.com/office/drawing/2014/main" id="{1FF33323-1617-47EF-9C32-7F1393F7526A}"/>
            </a:ext>
          </a:extLst>
        </xdr:cNvPr>
        <xdr:cNvSpPr txBox="1"/>
      </xdr:nvSpPr>
      <xdr:spPr>
        <a:xfrm>
          <a:off x="135007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72407</xdr:rowOff>
    </xdr:from>
    <xdr:ext cx="405111" cy="259045"/>
    <xdr:sp macro="" textlink="">
      <xdr:nvSpPr>
        <xdr:cNvPr id="565" name="n_4mainValue【学校施設】&#10;有形固定資産減価償却率">
          <a:extLst>
            <a:ext uri="{FF2B5EF4-FFF2-40B4-BE49-F238E27FC236}">
              <a16:creationId xmlns:a16="http://schemas.microsoft.com/office/drawing/2014/main" id="{A5AEA7B6-BA06-41CC-9828-95F0174F70CE}"/>
            </a:ext>
          </a:extLst>
        </xdr:cNvPr>
        <xdr:cNvSpPr txBox="1"/>
      </xdr:nvSpPr>
      <xdr:spPr>
        <a:xfrm>
          <a:off x="12611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1395F70-09DC-412A-9EBD-78751FF1A22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5486050-BCD9-4063-98BC-8B04E2CD642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D0A7385-8B2B-431A-A956-3721866B51F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5B1A03E4-6908-4477-AC23-44D019E5888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4014549-BD1E-4976-B94F-8CD057C0B96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F1AC718E-BC81-4AB0-8488-1DA7219CC39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BA766E67-EDD3-4D81-A2AA-94FE14BE22A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F11307C2-08BF-4654-AD45-C517CFE98BFB}"/>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C473024-C38E-49A2-BD10-302D1B31F7C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16E0DC6C-E74E-464F-8803-D4F313358C9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1A2EF168-33C6-4F76-9C78-83448C4EF9F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474BC636-C613-4E0F-8E3B-37554245AED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FBEEE2C6-54B2-4D77-A80A-EC3778C0EB92}"/>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E000A6AB-E099-4E62-AA81-816F688E768A}"/>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FAC0A057-A4F9-434D-9BEE-3A04DC14D87F}"/>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81" name="テキスト ボックス 580">
          <a:extLst>
            <a:ext uri="{FF2B5EF4-FFF2-40B4-BE49-F238E27FC236}">
              <a16:creationId xmlns:a16="http://schemas.microsoft.com/office/drawing/2014/main" id="{F9DC3446-EB38-42B3-8FCF-C4264722F034}"/>
            </a:ext>
          </a:extLst>
        </xdr:cNvPr>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4CE74D02-CD95-42FE-B1A7-188608483B0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3" name="テキスト ボックス 582">
          <a:extLst>
            <a:ext uri="{FF2B5EF4-FFF2-40B4-BE49-F238E27FC236}">
              <a16:creationId xmlns:a16="http://schemas.microsoft.com/office/drawing/2014/main" id="{F02A5B0D-B701-419C-9E37-94C6EB24E8EE}"/>
            </a:ext>
          </a:extLst>
        </xdr:cNvPr>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3EE9760E-FE51-4A59-880E-735E51E95584}"/>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5" name="テキスト ボックス 584">
          <a:extLst>
            <a:ext uri="{FF2B5EF4-FFF2-40B4-BE49-F238E27FC236}">
              <a16:creationId xmlns:a16="http://schemas.microsoft.com/office/drawing/2014/main" id="{3253E008-B45A-4EBD-82F1-5DC0415254F0}"/>
            </a:ext>
          </a:extLst>
        </xdr:cNvPr>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633364B3-1AB7-4F16-ACD0-9CD93DF0855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70D0F099-FF6E-46F2-8796-EB5D18E6381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4937E21F-825F-4963-89F0-52780B691F5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9" name="直線コネクタ 588">
          <a:extLst>
            <a:ext uri="{FF2B5EF4-FFF2-40B4-BE49-F238E27FC236}">
              <a16:creationId xmlns:a16="http://schemas.microsoft.com/office/drawing/2014/main" id="{178DD0AC-7AD0-4878-987B-0078D2390FDF}"/>
            </a:ext>
          </a:extLst>
        </xdr:cNvPr>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90" name="【学校施設】&#10;一人当たり面積最小値テキスト">
          <a:extLst>
            <a:ext uri="{FF2B5EF4-FFF2-40B4-BE49-F238E27FC236}">
              <a16:creationId xmlns:a16="http://schemas.microsoft.com/office/drawing/2014/main" id="{3B1F62A4-547D-49C8-B5A8-39B3621061C7}"/>
            </a:ext>
          </a:extLst>
        </xdr:cNvPr>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91" name="直線コネクタ 590">
          <a:extLst>
            <a:ext uri="{FF2B5EF4-FFF2-40B4-BE49-F238E27FC236}">
              <a16:creationId xmlns:a16="http://schemas.microsoft.com/office/drawing/2014/main" id="{5AD73FB5-CED1-4AB9-B450-79B1863A630E}"/>
            </a:ext>
          </a:extLst>
        </xdr:cNvPr>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2" name="【学校施設】&#10;一人当たり面積最大値テキスト">
          <a:extLst>
            <a:ext uri="{FF2B5EF4-FFF2-40B4-BE49-F238E27FC236}">
              <a16:creationId xmlns:a16="http://schemas.microsoft.com/office/drawing/2014/main" id="{ABC6F93C-B28A-4B97-BAEF-E478FBBE9564}"/>
            </a:ext>
          </a:extLst>
        </xdr:cNvPr>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3" name="直線コネクタ 592">
          <a:extLst>
            <a:ext uri="{FF2B5EF4-FFF2-40B4-BE49-F238E27FC236}">
              <a16:creationId xmlns:a16="http://schemas.microsoft.com/office/drawing/2014/main" id="{1EA274FD-AF98-425A-8D22-446A778398C3}"/>
            </a:ext>
          </a:extLst>
        </xdr:cNvPr>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4" name="【学校施設】&#10;一人当たり面積平均値テキスト">
          <a:extLst>
            <a:ext uri="{FF2B5EF4-FFF2-40B4-BE49-F238E27FC236}">
              <a16:creationId xmlns:a16="http://schemas.microsoft.com/office/drawing/2014/main" id="{28929747-3707-4588-8915-73A2C75934D3}"/>
            </a:ext>
          </a:extLst>
        </xdr:cNvPr>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5" name="フローチャート: 判断 594">
          <a:extLst>
            <a:ext uri="{FF2B5EF4-FFF2-40B4-BE49-F238E27FC236}">
              <a16:creationId xmlns:a16="http://schemas.microsoft.com/office/drawing/2014/main" id="{C558FF22-C6EA-4EEF-8D9B-3E122656BFF2}"/>
            </a:ext>
          </a:extLst>
        </xdr:cNvPr>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6" name="フローチャート: 判断 595">
          <a:extLst>
            <a:ext uri="{FF2B5EF4-FFF2-40B4-BE49-F238E27FC236}">
              <a16:creationId xmlns:a16="http://schemas.microsoft.com/office/drawing/2014/main" id="{CA729B2F-4A33-4E84-99EA-B4974135C496}"/>
            </a:ext>
          </a:extLst>
        </xdr:cNvPr>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7" name="フローチャート: 判断 596">
          <a:extLst>
            <a:ext uri="{FF2B5EF4-FFF2-40B4-BE49-F238E27FC236}">
              <a16:creationId xmlns:a16="http://schemas.microsoft.com/office/drawing/2014/main" id="{55EA0214-C969-4E22-B7DB-1E5BE717B458}"/>
            </a:ext>
          </a:extLst>
        </xdr:cNvPr>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8" name="フローチャート: 判断 597">
          <a:extLst>
            <a:ext uri="{FF2B5EF4-FFF2-40B4-BE49-F238E27FC236}">
              <a16:creationId xmlns:a16="http://schemas.microsoft.com/office/drawing/2014/main" id="{18D24422-E657-4BF3-A7D0-E2AAE0C188B2}"/>
            </a:ext>
          </a:extLst>
        </xdr:cNvPr>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9" name="フローチャート: 判断 598">
          <a:extLst>
            <a:ext uri="{FF2B5EF4-FFF2-40B4-BE49-F238E27FC236}">
              <a16:creationId xmlns:a16="http://schemas.microsoft.com/office/drawing/2014/main" id="{1D24DC0D-D73B-448D-970B-DE9C15B74F7B}"/>
            </a:ext>
          </a:extLst>
        </xdr:cNvPr>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872EC3D5-68B5-4FF3-9060-178F1F9A13E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1F943E2-7A27-4036-8D07-58C9AEEF25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342338DB-1D4D-40B9-AB3C-43D84C155AD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5A698BD-64CD-4535-A0F8-9739B41528A4}"/>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50E65F6-9F96-4263-A552-F19EFF06DA4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96724</xdr:rowOff>
    </xdr:from>
    <xdr:to>
      <xdr:col>116</xdr:col>
      <xdr:colOff>114300</xdr:colOff>
      <xdr:row>63</xdr:row>
      <xdr:rowOff>26874</xdr:rowOff>
    </xdr:to>
    <xdr:sp macro="" textlink="">
      <xdr:nvSpPr>
        <xdr:cNvPr id="605" name="楕円 604">
          <a:extLst>
            <a:ext uri="{FF2B5EF4-FFF2-40B4-BE49-F238E27FC236}">
              <a16:creationId xmlns:a16="http://schemas.microsoft.com/office/drawing/2014/main" id="{542915FC-721A-4EC8-9C6A-A08E7B2D9D06}"/>
            </a:ext>
          </a:extLst>
        </xdr:cNvPr>
        <xdr:cNvSpPr/>
      </xdr:nvSpPr>
      <xdr:spPr>
        <a:xfrm>
          <a:off x="22110700" y="1072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75151</xdr:rowOff>
    </xdr:from>
    <xdr:ext cx="469744" cy="259045"/>
    <xdr:sp macro="" textlink="">
      <xdr:nvSpPr>
        <xdr:cNvPr id="606" name="【学校施設】&#10;一人当たり面積該当値テキスト">
          <a:extLst>
            <a:ext uri="{FF2B5EF4-FFF2-40B4-BE49-F238E27FC236}">
              <a16:creationId xmlns:a16="http://schemas.microsoft.com/office/drawing/2014/main" id="{01D326AF-3C9A-4741-8EAB-02E6A08814C6}"/>
            </a:ext>
          </a:extLst>
        </xdr:cNvPr>
        <xdr:cNvSpPr txBox="1"/>
      </xdr:nvSpPr>
      <xdr:spPr>
        <a:xfrm>
          <a:off x="22199600" y="10705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105791</xdr:rowOff>
    </xdr:from>
    <xdr:to>
      <xdr:col>112</xdr:col>
      <xdr:colOff>38100</xdr:colOff>
      <xdr:row>63</xdr:row>
      <xdr:rowOff>35941</xdr:rowOff>
    </xdr:to>
    <xdr:sp macro="" textlink="">
      <xdr:nvSpPr>
        <xdr:cNvPr id="607" name="楕円 606">
          <a:extLst>
            <a:ext uri="{FF2B5EF4-FFF2-40B4-BE49-F238E27FC236}">
              <a16:creationId xmlns:a16="http://schemas.microsoft.com/office/drawing/2014/main" id="{6B372480-2476-40FE-8E94-34750B106A5F}"/>
            </a:ext>
          </a:extLst>
        </xdr:cNvPr>
        <xdr:cNvSpPr/>
      </xdr:nvSpPr>
      <xdr:spPr>
        <a:xfrm>
          <a:off x="212725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147524</xdr:rowOff>
    </xdr:from>
    <xdr:to>
      <xdr:col>116</xdr:col>
      <xdr:colOff>63500</xdr:colOff>
      <xdr:row>62</xdr:row>
      <xdr:rowOff>156591</xdr:rowOff>
    </xdr:to>
    <xdr:cxnSp macro="">
      <xdr:nvCxnSpPr>
        <xdr:cNvPr id="608" name="直線コネクタ 607">
          <a:extLst>
            <a:ext uri="{FF2B5EF4-FFF2-40B4-BE49-F238E27FC236}">
              <a16:creationId xmlns:a16="http://schemas.microsoft.com/office/drawing/2014/main" id="{32069399-9F62-438B-9011-F9248997329D}"/>
            </a:ext>
          </a:extLst>
        </xdr:cNvPr>
        <xdr:cNvCxnSpPr/>
      </xdr:nvCxnSpPr>
      <xdr:spPr>
        <a:xfrm flipV="1">
          <a:off x="21323300" y="10777424"/>
          <a:ext cx="838200" cy="9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114478</xdr:rowOff>
    </xdr:from>
    <xdr:to>
      <xdr:col>107</xdr:col>
      <xdr:colOff>101600</xdr:colOff>
      <xdr:row>63</xdr:row>
      <xdr:rowOff>44628</xdr:rowOff>
    </xdr:to>
    <xdr:sp macro="" textlink="">
      <xdr:nvSpPr>
        <xdr:cNvPr id="609" name="楕円 608">
          <a:extLst>
            <a:ext uri="{FF2B5EF4-FFF2-40B4-BE49-F238E27FC236}">
              <a16:creationId xmlns:a16="http://schemas.microsoft.com/office/drawing/2014/main" id="{614BDF11-2FAE-41F6-9FBB-E48EB12A6046}"/>
            </a:ext>
          </a:extLst>
        </xdr:cNvPr>
        <xdr:cNvSpPr/>
      </xdr:nvSpPr>
      <xdr:spPr>
        <a:xfrm>
          <a:off x="20383500" y="107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156591</xdr:rowOff>
    </xdr:from>
    <xdr:to>
      <xdr:col>111</xdr:col>
      <xdr:colOff>177800</xdr:colOff>
      <xdr:row>62</xdr:row>
      <xdr:rowOff>165278</xdr:rowOff>
    </xdr:to>
    <xdr:cxnSp macro="">
      <xdr:nvCxnSpPr>
        <xdr:cNvPr id="610" name="直線コネクタ 609">
          <a:extLst>
            <a:ext uri="{FF2B5EF4-FFF2-40B4-BE49-F238E27FC236}">
              <a16:creationId xmlns:a16="http://schemas.microsoft.com/office/drawing/2014/main" id="{87FAD859-7C2E-4123-8FEC-60A84540691A}"/>
            </a:ext>
          </a:extLst>
        </xdr:cNvPr>
        <xdr:cNvCxnSpPr/>
      </xdr:nvCxnSpPr>
      <xdr:spPr>
        <a:xfrm flipV="1">
          <a:off x="20434300" y="10786491"/>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123165</xdr:rowOff>
    </xdr:from>
    <xdr:to>
      <xdr:col>102</xdr:col>
      <xdr:colOff>165100</xdr:colOff>
      <xdr:row>63</xdr:row>
      <xdr:rowOff>53315</xdr:rowOff>
    </xdr:to>
    <xdr:sp macro="" textlink="">
      <xdr:nvSpPr>
        <xdr:cNvPr id="611" name="楕円 610">
          <a:extLst>
            <a:ext uri="{FF2B5EF4-FFF2-40B4-BE49-F238E27FC236}">
              <a16:creationId xmlns:a16="http://schemas.microsoft.com/office/drawing/2014/main" id="{E378ECCE-F980-425F-BA0D-FB27E28C34D0}"/>
            </a:ext>
          </a:extLst>
        </xdr:cNvPr>
        <xdr:cNvSpPr/>
      </xdr:nvSpPr>
      <xdr:spPr>
        <a:xfrm>
          <a:off x="19494500" y="1075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165278</xdr:rowOff>
    </xdr:from>
    <xdr:to>
      <xdr:col>107</xdr:col>
      <xdr:colOff>50800</xdr:colOff>
      <xdr:row>63</xdr:row>
      <xdr:rowOff>2515</xdr:rowOff>
    </xdr:to>
    <xdr:cxnSp macro="">
      <xdr:nvCxnSpPr>
        <xdr:cNvPr id="612" name="直線コネクタ 611">
          <a:extLst>
            <a:ext uri="{FF2B5EF4-FFF2-40B4-BE49-F238E27FC236}">
              <a16:creationId xmlns:a16="http://schemas.microsoft.com/office/drawing/2014/main" id="{722F3833-F887-4456-AFC0-0AD9113D2BD0}"/>
            </a:ext>
          </a:extLst>
        </xdr:cNvPr>
        <xdr:cNvCxnSpPr/>
      </xdr:nvCxnSpPr>
      <xdr:spPr>
        <a:xfrm flipV="1">
          <a:off x="19545300" y="10795178"/>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131013</xdr:rowOff>
    </xdr:from>
    <xdr:to>
      <xdr:col>98</xdr:col>
      <xdr:colOff>38100</xdr:colOff>
      <xdr:row>63</xdr:row>
      <xdr:rowOff>61163</xdr:rowOff>
    </xdr:to>
    <xdr:sp macro="" textlink="">
      <xdr:nvSpPr>
        <xdr:cNvPr id="613" name="楕円 612">
          <a:extLst>
            <a:ext uri="{FF2B5EF4-FFF2-40B4-BE49-F238E27FC236}">
              <a16:creationId xmlns:a16="http://schemas.microsoft.com/office/drawing/2014/main" id="{0FFC5E1A-E46C-4686-8796-C3C71EDA3EC0}"/>
            </a:ext>
          </a:extLst>
        </xdr:cNvPr>
        <xdr:cNvSpPr/>
      </xdr:nvSpPr>
      <xdr:spPr>
        <a:xfrm>
          <a:off x="18605500" y="10760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2515</xdr:rowOff>
    </xdr:from>
    <xdr:to>
      <xdr:col>102</xdr:col>
      <xdr:colOff>114300</xdr:colOff>
      <xdr:row>63</xdr:row>
      <xdr:rowOff>10363</xdr:rowOff>
    </xdr:to>
    <xdr:cxnSp macro="">
      <xdr:nvCxnSpPr>
        <xdr:cNvPr id="614" name="直線コネクタ 613">
          <a:extLst>
            <a:ext uri="{FF2B5EF4-FFF2-40B4-BE49-F238E27FC236}">
              <a16:creationId xmlns:a16="http://schemas.microsoft.com/office/drawing/2014/main" id="{17141772-71AB-4997-A956-AAAE9C870820}"/>
            </a:ext>
          </a:extLst>
        </xdr:cNvPr>
        <xdr:cNvCxnSpPr/>
      </xdr:nvCxnSpPr>
      <xdr:spPr>
        <a:xfrm flipV="1">
          <a:off x="18656300" y="10803865"/>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5" name="n_1aveValue【学校施設】&#10;一人当たり面積">
          <a:extLst>
            <a:ext uri="{FF2B5EF4-FFF2-40B4-BE49-F238E27FC236}">
              <a16:creationId xmlns:a16="http://schemas.microsoft.com/office/drawing/2014/main" id="{307FC4DF-8E95-4600-946B-CD66F5ECEF0E}"/>
            </a:ext>
          </a:extLst>
        </xdr:cNvPr>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6" name="n_2aveValue【学校施設】&#10;一人当たり面積">
          <a:extLst>
            <a:ext uri="{FF2B5EF4-FFF2-40B4-BE49-F238E27FC236}">
              <a16:creationId xmlns:a16="http://schemas.microsoft.com/office/drawing/2014/main" id="{9BEEBC9F-CEBF-43FB-873D-257C23F41FCC}"/>
            </a:ext>
          </a:extLst>
        </xdr:cNvPr>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7" name="n_3aveValue【学校施設】&#10;一人当たり面積">
          <a:extLst>
            <a:ext uri="{FF2B5EF4-FFF2-40B4-BE49-F238E27FC236}">
              <a16:creationId xmlns:a16="http://schemas.microsoft.com/office/drawing/2014/main" id="{7F65455A-D621-44F9-978C-D2A9A675E1A8}"/>
            </a:ext>
          </a:extLst>
        </xdr:cNvPr>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8" name="n_4aveValue【学校施設】&#10;一人当たり面積">
          <a:extLst>
            <a:ext uri="{FF2B5EF4-FFF2-40B4-BE49-F238E27FC236}">
              <a16:creationId xmlns:a16="http://schemas.microsoft.com/office/drawing/2014/main" id="{E0542179-8098-4E90-B691-226A8648EB3C}"/>
            </a:ext>
          </a:extLst>
        </xdr:cNvPr>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27068</xdr:rowOff>
    </xdr:from>
    <xdr:ext cx="469744" cy="259045"/>
    <xdr:sp macro="" textlink="">
      <xdr:nvSpPr>
        <xdr:cNvPr id="619" name="n_1mainValue【学校施設】&#10;一人当たり面積">
          <a:extLst>
            <a:ext uri="{FF2B5EF4-FFF2-40B4-BE49-F238E27FC236}">
              <a16:creationId xmlns:a16="http://schemas.microsoft.com/office/drawing/2014/main" id="{3862D1AD-FE5E-46FA-915B-5F91CCBBBB5C}"/>
            </a:ext>
          </a:extLst>
        </xdr:cNvPr>
        <xdr:cNvSpPr txBox="1"/>
      </xdr:nvSpPr>
      <xdr:spPr>
        <a:xfrm>
          <a:off x="21075727" y="10828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35755</xdr:rowOff>
    </xdr:from>
    <xdr:ext cx="469744" cy="259045"/>
    <xdr:sp macro="" textlink="">
      <xdr:nvSpPr>
        <xdr:cNvPr id="620" name="n_2mainValue【学校施設】&#10;一人当たり面積">
          <a:extLst>
            <a:ext uri="{FF2B5EF4-FFF2-40B4-BE49-F238E27FC236}">
              <a16:creationId xmlns:a16="http://schemas.microsoft.com/office/drawing/2014/main" id="{7ED988A2-BAAB-4433-AEEB-8D0D0A4755B4}"/>
            </a:ext>
          </a:extLst>
        </xdr:cNvPr>
        <xdr:cNvSpPr txBox="1"/>
      </xdr:nvSpPr>
      <xdr:spPr>
        <a:xfrm>
          <a:off x="20199427" y="10837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44442</xdr:rowOff>
    </xdr:from>
    <xdr:ext cx="469744" cy="259045"/>
    <xdr:sp macro="" textlink="">
      <xdr:nvSpPr>
        <xdr:cNvPr id="621" name="n_3mainValue【学校施設】&#10;一人当たり面積">
          <a:extLst>
            <a:ext uri="{FF2B5EF4-FFF2-40B4-BE49-F238E27FC236}">
              <a16:creationId xmlns:a16="http://schemas.microsoft.com/office/drawing/2014/main" id="{2825A5E1-2C58-47CA-AAB1-386676A3FDD7}"/>
            </a:ext>
          </a:extLst>
        </xdr:cNvPr>
        <xdr:cNvSpPr txBox="1"/>
      </xdr:nvSpPr>
      <xdr:spPr>
        <a:xfrm>
          <a:off x="19310427" y="1084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52290</xdr:rowOff>
    </xdr:from>
    <xdr:ext cx="469744" cy="259045"/>
    <xdr:sp macro="" textlink="">
      <xdr:nvSpPr>
        <xdr:cNvPr id="622" name="n_4mainValue【学校施設】&#10;一人当たり面積">
          <a:extLst>
            <a:ext uri="{FF2B5EF4-FFF2-40B4-BE49-F238E27FC236}">
              <a16:creationId xmlns:a16="http://schemas.microsoft.com/office/drawing/2014/main" id="{CCFEFDA2-BCCF-4F4D-A769-0C6632E30A04}"/>
            </a:ext>
          </a:extLst>
        </xdr:cNvPr>
        <xdr:cNvSpPr txBox="1"/>
      </xdr:nvSpPr>
      <xdr:spPr>
        <a:xfrm>
          <a:off x="18421427" y="10853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1F0BA27-43F1-49D4-BBE1-E650919C900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6FA7D79-E0C5-4B0C-820C-A5A523F33C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CB6E94FA-5986-424C-99F7-C70CEB5A043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ED19816-3760-46AF-9824-4C4E1E156B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5047FB42-E6FF-40F9-9CA6-DE5C8BF0CFE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53848E7A-D733-4383-A600-117FAC905EB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26000CEB-BAC4-4A89-8D86-808AA5CAE47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279A1985-517D-4699-BA74-0B5C448AD9E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52A7DE83-D30B-4548-AFC9-291B5A4008C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9145DEB2-32B1-43D0-9A38-C9E83B9464D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152DD8F-1D98-497B-9255-CDE716FA735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BBA9B7ED-C29F-4E22-802D-D2A91CD7EA0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A0CB2C72-7912-4E61-AE7B-35D5A4F2ED6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6A5F1F23-9E14-464D-8DB7-BF59F1DEE32A}"/>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556EE40F-F5DC-4AD9-9F78-4C3C3037D46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409AF10C-03B4-4381-8975-ACD4B81A7A6C}"/>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A4414239-0517-4CDE-8C64-020DA84330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96E9C43-AC4F-4B94-89C0-F3CB085906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EEA365E6-76C1-425D-8BD8-10E64CD2102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F47B88B0-A638-418B-9187-7747B56A916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66C85C85-E348-4455-B234-9E6EE219355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233A601A-D7FF-4B28-AF95-C77631666C0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8D4F49B6-386A-4724-ABDB-7CD6E7DB91D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7CEB627E-3F73-4B2C-9613-7DBB7BA379E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3FBE9865-7EC8-402C-B49E-2DA045173AE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20D33DBA-EA7A-464D-A5A8-56CA0459539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5F7B83FB-A7A4-4A1B-B9E1-99DCE351828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3A45DA29-D344-4154-98FE-EAC284FD103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776BAFD4-8E3E-4F50-9D57-400CB22CD6B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2A33AC46-46AF-49AD-A762-AB1EB301AC6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80D0BBD9-90D6-4B60-AFBB-2803BE05019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D5BBAE45-606D-4C5A-92DF-5A60C40284A5}"/>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82B5127B-18C0-4AFF-A097-2C9ECD6C309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D3987843-263E-4E13-A4BC-36990B2C63A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473DFC2F-76C8-4B81-BAB2-747A13516D9F}"/>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5E51D9A2-773F-4010-A6A7-E529E53E7515}"/>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B7BEE4E1-1465-4B13-B49D-6118F9D6EB1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57C5DF68-1DE4-4A01-AD17-6B478E8F08AE}"/>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7FA1AB2B-DF5E-4868-A53A-2FAD5FD5D942}"/>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2C6F9B74-8B90-4988-B957-C27254C27C8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88BF28FC-0720-4253-BDB0-E207EF36389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C684745A-DBF6-4E20-89C1-49D3BEA0B2F9}"/>
            </a:ext>
          </a:extLst>
        </xdr:cNvPr>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公民館】&#10;有形固定資産減価償却率最小値テキスト">
          <a:extLst>
            <a:ext uri="{FF2B5EF4-FFF2-40B4-BE49-F238E27FC236}">
              <a16:creationId xmlns:a16="http://schemas.microsoft.com/office/drawing/2014/main" id="{546D63E4-51A2-4D69-8688-8E2D8BDBD4FF}"/>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39177876-DFD2-43CC-B570-8B5D337DA2D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667" name="【公民館】&#10;有形固定資産減価償却率最大値テキスト">
          <a:extLst>
            <a:ext uri="{FF2B5EF4-FFF2-40B4-BE49-F238E27FC236}">
              <a16:creationId xmlns:a16="http://schemas.microsoft.com/office/drawing/2014/main" id="{9973AB60-2071-4E63-A6DD-2FEB31F36A48}"/>
            </a:ext>
          </a:extLst>
        </xdr:cNvPr>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668" name="直線コネクタ 667">
          <a:extLst>
            <a:ext uri="{FF2B5EF4-FFF2-40B4-BE49-F238E27FC236}">
              <a16:creationId xmlns:a16="http://schemas.microsoft.com/office/drawing/2014/main" id="{A68536BF-CF14-4EB1-8A5E-428553164550}"/>
            </a:ext>
          </a:extLst>
        </xdr:cNvPr>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669" name="【公民館】&#10;有形固定資産減価償却率平均値テキスト">
          <a:extLst>
            <a:ext uri="{FF2B5EF4-FFF2-40B4-BE49-F238E27FC236}">
              <a16:creationId xmlns:a16="http://schemas.microsoft.com/office/drawing/2014/main" id="{DDDC62BC-6F78-4F7C-88A9-1CB8437C1B13}"/>
            </a:ext>
          </a:extLst>
        </xdr:cNvPr>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670" name="フローチャート: 判断 669">
          <a:extLst>
            <a:ext uri="{FF2B5EF4-FFF2-40B4-BE49-F238E27FC236}">
              <a16:creationId xmlns:a16="http://schemas.microsoft.com/office/drawing/2014/main" id="{6357DA9C-AB5C-4DDD-8C0E-6F4D31E65AD8}"/>
            </a:ext>
          </a:extLst>
        </xdr:cNvPr>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671" name="フローチャート: 判断 670">
          <a:extLst>
            <a:ext uri="{FF2B5EF4-FFF2-40B4-BE49-F238E27FC236}">
              <a16:creationId xmlns:a16="http://schemas.microsoft.com/office/drawing/2014/main" id="{6CABDF91-119A-4EA6-88A6-0A311E903D94}"/>
            </a:ext>
          </a:extLst>
        </xdr:cNvPr>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672" name="フローチャート: 判断 671">
          <a:extLst>
            <a:ext uri="{FF2B5EF4-FFF2-40B4-BE49-F238E27FC236}">
              <a16:creationId xmlns:a16="http://schemas.microsoft.com/office/drawing/2014/main" id="{D7C49EC7-C2B3-4727-82FC-441F427D38F7}"/>
            </a:ext>
          </a:extLst>
        </xdr:cNvPr>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673" name="フローチャート: 判断 672">
          <a:extLst>
            <a:ext uri="{FF2B5EF4-FFF2-40B4-BE49-F238E27FC236}">
              <a16:creationId xmlns:a16="http://schemas.microsoft.com/office/drawing/2014/main" id="{C00AC702-28FB-4B64-84E9-2F2C77139373}"/>
            </a:ext>
          </a:extLst>
        </xdr:cNvPr>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674" name="フローチャート: 判断 673">
          <a:extLst>
            <a:ext uri="{FF2B5EF4-FFF2-40B4-BE49-F238E27FC236}">
              <a16:creationId xmlns:a16="http://schemas.microsoft.com/office/drawing/2014/main" id="{541B8792-1D00-42C2-9A3B-1561447BE4FB}"/>
            </a:ext>
          </a:extLst>
        </xdr:cNvPr>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0766F05-0C20-4FEF-8FB3-423387CC688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B38E484C-6EBA-40B7-8171-AE4704520D6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DD78B5C-4D5D-44A1-96AC-74B028B4CD4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CAD35884-E6CF-42A6-8CED-417F7113025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23BDCC2E-FE79-4897-A370-8B6085A4BEC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92348</xdr:rowOff>
    </xdr:from>
    <xdr:to>
      <xdr:col>85</xdr:col>
      <xdr:colOff>177800</xdr:colOff>
      <xdr:row>107</xdr:row>
      <xdr:rowOff>22498</xdr:rowOff>
    </xdr:to>
    <xdr:sp macro="" textlink="">
      <xdr:nvSpPr>
        <xdr:cNvPr id="680" name="楕円 679">
          <a:extLst>
            <a:ext uri="{FF2B5EF4-FFF2-40B4-BE49-F238E27FC236}">
              <a16:creationId xmlns:a16="http://schemas.microsoft.com/office/drawing/2014/main" id="{0FED9C86-0F75-4310-B387-38E71BEDF904}"/>
            </a:ext>
          </a:extLst>
        </xdr:cNvPr>
        <xdr:cNvSpPr/>
      </xdr:nvSpPr>
      <xdr:spPr>
        <a:xfrm>
          <a:off x="16268700" y="1826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70775</xdr:rowOff>
    </xdr:from>
    <xdr:ext cx="405111" cy="259045"/>
    <xdr:sp macro="" textlink="">
      <xdr:nvSpPr>
        <xdr:cNvPr id="681" name="【公民館】&#10;有形固定資産減価償却率該当値テキスト">
          <a:extLst>
            <a:ext uri="{FF2B5EF4-FFF2-40B4-BE49-F238E27FC236}">
              <a16:creationId xmlns:a16="http://schemas.microsoft.com/office/drawing/2014/main" id="{0028860B-51EB-48DC-8A50-4EADE2F6D4EA}"/>
            </a:ext>
          </a:extLst>
        </xdr:cNvPr>
        <xdr:cNvSpPr txBox="1"/>
      </xdr:nvSpPr>
      <xdr:spPr>
        <a:xfrm>
          <a:off x="16357600" y="18244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74386</xdr:rowOff>
    </xdr:from>
    <xdr:to>
      <xdr:col>81</xdr:col>
      <xdr:colOff>101600</xdr:colOff>
      <xdr:row>107</xdr:row>
      <xdr:rowOff>4536</xdr:rowOff>
    </xdr:to>
    <xdr:sp macro="" textlink="">
      <xdr:nvSpPr>
        <xdr:cNvPr id="682" name="楕円 681">
          <a:extLst>
            <a:ext uri="{FF2B5EF4-FFF2-40B4-BE49-F238E27FC236}">
              <a16:creationId xmlns:a16="http://schemas.microsoft.com/office/drawing/2014/main" id="{E0FEF9A0-DCBA-42C3-9298-15B33A429293}"/>
            </a:ext>
          </a:extLst>
        </xdr:cNvPr>
        <xdr:cNvSpPr/>
      </xdr:nvSpPr>
      <xdr:spPr>
        <a:xfrm>
          <a:off x="15430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125186</xdr:rowOff>
    </xdr:from>
    <xdr:to>
      <xdr:col>85</xdr:col>
      <xdr:colOff>127000</xdr:colOff>
      <xdr:row>106</xdr:row>
      <xdr:rowOff>143148</xdr:rowOff>
    </xdr:to>
    <xdr:cxnSp macro="">
      <xdr:nvCxnSpPr>
        <xdr:cNvPr id="683" name="直線コネクタ 682">
          <a:extLst>
            <a:ext uri="{FF2B5EF4-FFF2-40B4-BE49-F238E27FC236}">
              <a16:creationId xmlns:a16="http://schemas.microsoft.com/office/drawing/2014/main" id="{50436234-3858-45F7-8247-6A0A870276EE}"/>
            </a:ext>
          </a:extLst>
        </xdr:cNvPr>
        <xdr:cNvCxnSpPr/>
      </xdr:nvCxnSpPr>
      <xdr:spPr>
        <a:xfrm>
          <a:off x="15481300" y="18298886"/>
          <a:ext cx="8382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58057</xdr:rowOff>
    </xdr:from>
    <xdr:to>
      <xdr:col>76</xdr:col>
      <xdr:colOff>165100</xdr:colOff>
      <xdr:row>106</xdr:row>
      <xdr:rowOff>159657</xdr:rowOff>
    </xdr:to>
    <xdr:sp macro="" textlink="">
      <xdr:nvSpPr>
        <xdr:cNvPr id="684" name="楕円 683">
          <a:extLst>
            <a:ext uri="{FF2B5EF4-FFF2-40B4-BE49-F238E27FC236}">
              <a16:creationId xmlns:a16="http://schemas.microsoft.com/office/drawing/2014/main" id="{DB112599-FB9C-464D-B2A6-E933521F7363}"/>
            </a:ext>
          </a:extLst>
        </xdr:cNvPr>
        <xdr:cNvSpPr/>
      </xdr:nvSpPr>
      <xdr:spPr>
        <a:xfrm>
          <a:off x="14541500" y="1823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108857</xdr:rowOff>
    </xdr:from>
    <xdr:to>
      <xdr:col>81</xdr:col>
      <xdr:colOff>50800</xdr:colOff>
      <xdr:row>106</xdr:row>
      <xdr:rowOff>125186</xdr:rowOff>
    </xdr:to>
    <xdr:cxnSp macro="">
      <xdr:nvCxnSpPr>
        <xdr:cNvPr id="685" name="直線コネクタ 684">
          <a:extLst>
            <a:ext uri="{FF2B5EF4-FFF2-40B4-BE49-F238E27FC236}">
              <a16:creationId xmlns:a16="http://schemas.microsoft.com/office/drawing/2014/main" id="{731A0E8E-9AA9-4807-BD2D-0FED0199CC1F}"/>
            </a:ext>
          </a:extLst>
        </xdr:cNvPr>
        <xdr:cNvCxnSpPr/>
      </xdr:nvCxnSpPr>
      <xdr:spPr>
        <a:xfrm>
          <a:off x="14592300" y="182825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40095</xdr:rowOff>
    </xdr:from>
    <xdr:to>
      <xdr:col>72</xdr:col>
      <xdr:colOff>38100</xdr:colOff>
      <xdr:row>106</xdr:row>
      <xdr:rowOff>141695</xdr:rowOff>
    </xdr:to>
    <xdr:sp macro="" textlink="">
      <xdr:nvSpPr>
        <xdr:cNvPr id="686" name="楕円 685">
          <a:extLst>
            <a:ext uri="{FF2B5EF4-FFF2-40B4-BE49-F238E27FC236}">
              <a16:creationId xmlns:a16="http://schemas.microsoft.com/office/drawing/2014/main" id="{E8E5321C-664E-41B1-8AE8-2A0E7A09EC4F}"/>
            </a:ext>
          </a:extLst>
        </xdr:cNvPr>
        <xdr:cNvSpPr/>
      </xdr:nvSpPr>
      <xdr:spPr>
        <a:xfrm>
          <a:off x="13652500" y="1821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90895</xdr:rowOff>
    </xdr:from>
    <xdr:to>
      <xdr:col>76</xdr:col>
      <xdr:colOff>114300</xdr:colOff>
      <xdr:row>106</xdr:row>
      <xdr:rowOff>108857</xdr:rowOff>
    </xdr:to>
    <xdr:cxnSp macro="">
      <xdr:nvCxnSpPr>
        <xdr:cNvPr id="687" name="直線コネクタ 686">
          <a:extLst>
            <a:ext uri="{FF2B5EF4-FFF2-40B4-BE49-F238E27FC236}">
              <a16:creationId xmlns:a16="http://schemas.microsoft.com/office/drawing/2014/main" id="{6FB46B4C-8927-44CC-93DC-72DBB0031F7E}"/>
            </a:ext>
          </a:extLst>
        </xdr:cNvPr>
        <xdr:cNvCxnSpPr/>
      </xdr:nvCxnSpPr>
      <xdr:spPr>
        <a:xfrm>
          <a:off x="13703300" y="18264595"/>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9071</xdr:rowOff>
    </xdr:from>
    <xdr:to>
      <xdr:col>67</xdr:col>
      <xdr:colOff>101600</xdr:colOff>
      <xdr:row>106</xdr:row>
      <xdr:rowOff>110671</xdr:rowOff>
    </xdr:to>
    <xdr:sp macro="" textlink="">
      <xdr:nvSpPr>
        <xdr:cNvPr id="688" name="楕円 687">
          <a:extLst>
            <a:ext uri="{FF2B5EF4-FFF2-40B4-BE49-F238E27FC236}">
              <a16:creationId xmlns:a16="http://schemas.microsoft.com/office/drawing/2014/main" id="{3DA9EA79-0BB0-42A5-B7BE-C5CF96FFE4F1}"/>
            </a:ext>
          </a:extLst>
        </xdr:cNvPr>
        <xdr:cNvSpPr/>
      </xdr:nvSpPr>
      <xdr:spPr>
        <a:xfrm>
          <a:off x="12763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59871</xdr:rowOff>
    </xdr:from>
    <xdr:to>
      <xdr:col>71</xdr:col>
      <xdr:colOff>177800</xdr:colOff>
      <xdr:row>106</xdr:row>
      <xdr:rowOff>90895</xdr:rowOff>
    </xdr:to>
    <xdr:cxnSp macro="">
      <xdr:nvCxnSpPr>
        <xdr:cNvPr id="689" name="直線コネクタ 688">
          <a:extLst>
            <a:ext uri="{FF2B5EF4-FFF2-40B4-BE49-F238E27FC236}">
              <a16:creationId xmlns:a16="http://schemas.microsoft.com/office/drawing/2014/main" id="{A6AFDC06-EF2A-4015-ACEE-0639A3497652}"/>
            </a:ext>
          </a:extLst>
        </xdr:cNvPr>
        <xdr:cNvCxnSpPr/>
      </xdr:nvCxnSpPr>
      <xdr:spPr>
        <a:xfrm>
          <a:off x="12814300" y="18233571"/>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690" name="n_1aveValue【公民館】&#10;有形固定資産減価償却率">
          <a:extLst>
            <a:ext uri="{FF2B5EF4-FFF2-40B4-BE49-F238E27FC236}">
              <a16:creationId xmlns:a16="http://schemas.microsoft.com/office/drawing/2014/main" id="{CBB4B0AE-96E0-4106-A4E7-FD918E2C19DE}"/>
            </a:ext>
          </a:extLst>
        </xdr:cNvPr>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691" name="n_2aveValue【公民館】&#10;有形固定資産減価償却率">
          <a:extLst>
            <a:ext uri="{FF2B5EF4-FFF2-40B4-BE49-F238E27FC236}">
              <a16:creationId xmlns:a16="http://schemas.microsoft.com/office/drawing/2014/main" id="{BAFD6023-8CF5-4D6E-A22B-8A725C5B000B}"/>
            </a:ext>
          </a:extLst>
        </xdr:cNvPr>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692" name="n_3aveValue【公民館】&#10;有形固定資産減価償却率">
          <a:extLst>
            <a:ext uri="{FF2B5EF4-FFF2-40B4-BE49-F238E27FC236}">
              <a16:creationId xmlns:a16="http://schemas.microsoft.com/office/drawing/2014/main" id="{873FF8C7-7253-4882-B7F3-99480898ED75}"/>
            </a:ext>
          </a:extLst>
        </xdr:cNvPr>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693" name="n_4aveValue【公民館】&#10;有形固定資産減価償却率">
          <a:extLst>
            <a:ext uri="{FF2B5EF4-FFF2-40B4-BE49-F238E27FC236}">
              <a16:creationId xmlns:a16="http://schemas.microsoft.com/office/drawing/2014/main" id="{808FFE40-3DD3-4420-B529-49ECA7C782D2}"/>
            </a:ext>
          </a:extLst>
        </xdr:cNvPr>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167113</xdr:rowOff>
    </xdr:from>
    <xdr:ext cx="405111" cy="259045"/>
    <xdr:sp macro="" textlink="">
      <xdr:nvSpPr>
        <xdr:cNvPr id="694" name="n_1mainValue【公民館】&#10;有形固定資産減価償却率">
          <a:extLst>
            <a:ext uri="{FF2B5EF4-FFF2-40B4-BE49-F238E27FC236}">
              <a16:creationId xmlns:a16="http://schemas.microsoft.com/office/drawing/2014/main" id="{F66AF96A-9EBD-4740-B627-DD9D8CDC6A3C}"/>
            </a:ext>
          </a:extLst>
        </xdr:cNvPr>
        <xdr:cNvSpPr txBox="1"/>
      </xdr:nvSpPr>
      <xdr:spPr>
        <a:xfrm>
          <a:off x="152660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150784</xdr:rowOff>
    </xdr:from>
    <xdr:ext cx="405111" cy="259045"/>
    <xdr:sp macro="" textlink="">
      <xdr:nvSpPr>
        <xdr:cNvPr id="695" name="n_2mainValue【公民館】&#10;有形固定資産減価償却率">
          <a:extLst>
            <a:ext uri="{FF2B5EF4-FFF2-40B4-BE49-F238E27FC236}">
              <a16:creationId xmlns:a16="http://schemas.microsoft.com/office/drawing/2014/main" id="{D613921F-5187-490E-878F-67D3D74E77D4}"/>
            </a:ext>
          </a:extLst>
        </xdr:cNvPr>
        <xdr:cNvSpPr txBox="1"/>
      </xdr:nvSpPr>
      <xdr:spPr>
        <a:xfrm>
          <a:off x="14389744" y="1832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132822</xdr:rowOff>
    </xdr:from>
    <xdr:ext cx="405111" cy="259045"/>
    <xdr:sp macro="" textlink="">
      <xdr:nvSpPr>
        <xdr:cNvPr id="696" name="n_3mainValue【公民館】&#10;有形固定資産減価償却率">
          <a:extLst>
            <a:ext uri="{FF2B5EF4-FFF2-40B4-BE49-F238E27FC236}">
              <a16:creationId xmlns:a16="http://schemas.microsoft.com/office/drawing/2014/main" id="{508DB797-4098-4D5D-9311-E917778548F4}"/>
            </a:ext>
          </a:extLst>
        </xdr:cNvPr>
        <xdr:cNvSpPr txBox="1"/>
      </xdr:nvSpPr>
      <xdr:spPr>
        <a:xfrm>
          <a:off x="13500744" y="1830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101798</xdr:rowOff>
    </xdr:from>
    <xdr:ext cx="405111" cy="259045"/>
    <xdr:sp macro="" textlink="">
      <xdr:nvSpPr>
        <xdr:cNvPr id="697" name="n_4mainValue【公民館】&#10;有形固定資産減価償却率">
          <a:extLst>
            <a:ext uri="{FF2B5EF4-FFF2-40B4-BE49-F238E27FC236}">
              <a16:creationId xmlns:a16="http://schemas.microsoft.com/office/drawing/2014/main" id="{21B164E8-5330-4611-A663-98B6E7B3ABA6}"/>
            </a:ext>
          </a:extLst>
        </xdr:cNvPr>
        <xdr:cNvSpPr txBox="1"/>
      </xdr:nvSpPr>
      <xdr:spPr>
        <a:xfrm>
          <a:off x="126117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DF0534E3-E482-49C5-B5B8-95A8CF73A8D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6EB23F20-8381-4487-A736-2D58076E27C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95D82D03-81CC-4A56-BCDE-A1ADAE33F57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DB42514E-5205-460E-976E-61227AF68D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D85D02AE-C8D1-498E-824B-3B5798DA279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BE6E4B5D-29CD-4AEC-BC02-AC278DF3BA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203B41C8-0126-4D1F-9746-9B273D174F4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ACEC72C3-4E7F-4C8D-AFC6-7138D00A97C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B7AA2518-306B-4203-BA68-273606D0814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61139F1C-2952-4F05-B537-CA4F5A6CBA9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08" name="直線コネクタ 707">
          <a:extLst>
            <a:ext uri="{FF2B5EF4-FFF2-40B4-BE49-F238E27FC236}">
              <a16:creationId xmlns:a16="http://schemas.microsoft.com/office/drawing/2014/main" id="{AFB6D210-C249-4902-9A3A-6CF135194B4F}"/>
            </a:ext>
          </a:extLst>
        </xdr:cNvPr>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09" name="テキスト ボックス 708">
          <a:extLst>
            <a:ext uri="{FF2B5EF4-FFF2-40B4-BE49-F238E27FC236}">
              <a16:creationId xmlns:a16="http://schemas.microsoft.com/office/drawing/2014/main" id="{F00813C5-9902-4286-96E6-63CAC058F821}"/>
            </a:ext>
          </a:extLst>
        </xdr:cNvPr>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FC4F8C87-AB08-4935-ADB9-3A0916CEBE6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6B44DFEC-6050-4F5A-A929-D7F21E99F38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12" name="直線コネクタ 711">
          <a:extLst>
            <a:ext uri="{FF2B5EF4-FFF2-40B4-BE49-F238E27FC236}">
              <a16:creationId xmlns:a16="http://schemas.microsoft.com/office/drawing/2014/main" id="{39B2685B-E040-46DF-B85C-452C61016FCE}"/>
            </a:ext>
          </a:extLst>
        </xdr:cNvPr>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13" name="テキスト ボックス 712">
          <a:extLst>
            <a:ext uri="{FF2B5EF4-FFF2-40B4-BE49-F238E27FC236}">
              <a16:creationId xmlns:a16="http://schemas.microsoft.com/office/drawing/2014/main" id="{08C23C83-51E3-40CA-A309-D57E240AA07F}"/>
            </a:ext>
          </a:extLst>
        </xdr:cNvPr>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4" name="直線コネクタ 713">
          <a:extLst>
            <a:ext uri="{FF2B5EF4-FFF2-40B4-BE49-F238E27FC236}">
              <a16:creationId xmlns:a16="http://schemas.microsoft.com/office/drawing/2014/main" id="{7FA6EB84-60BA-471A-8A01-6F046E99F47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5" name="テキスト ボックス 714">
          <a:extLst>
            <a:ext uri="{FF2B5EF4-FFF2-40B4-BE49-F238E27FC236}">
              <a16:creationId xmlns:a16="http://schemas.microsoft.com/office/drawing/2014/main" id="{16DE7D75-7443-4C01-9F4C-957700FECA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6" name="【公民館】&#10;一人当たり面積グラフ枠">
          <a:extLst>
            <a:ext uri="{FF2B5EF4-FFF2-40B4-BE49-F238E27FC236}">
              <a16:creationId xmlns:a16="http://schemas.microsoft.com/office/drawing/2014/main" id="{D8DFE9C6-141B-447B-BDA7-3E10411BA2C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717" name="直線コネクタ 716">
          <a:extLst>
            <a:ext uri="{FF2B5EF4-FFF2-40B4-BE49-F238E27FC236}">
              <a16:creationId xmlns:a16="http://schemas.microsoft.com/office/drawing/2014/main" id="{AA0C6BCB-7874-478A-9BA3-1D0B9324A69B}"/>
            </a:ext>
          </a:extLst>
        </xdr:cNvPr>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718" name="【公民館】&#10;一人当たり面積最小値テキスト">
          <a:extLst>
            <a:ext uri="{FF2B5EF4-FFF2-40B4-BE49-F238E27FC236}">
              <a16:creationId xmlns:a16="http://schemas.microsoft.com/office/drawing/2014/main" id="{3C67FE6E-CBDE-4807-87A1-941F6D20A457}"/>
            </a:ext>
          </a:extLst>
        </xdr:cNvPr>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719" name="直線コネクタ 718">
          <a:extLst>
            <a:ext uri="{FF2B5EF4-FFF2-40B4-BE49-F238E27FC236}">
              <a16:creationId xmlns:a16="http://schemas.microsoft.com/office/drawing/2014/main" id="{6CC43EA5-43CA-4AFF-B85D-90EB784D371E}"/>
            </a:ext>
          </a:extLst>
        </xdr:cNvPr>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720" name="【公民館】&#10;一人当たり面積最大値テキスト">
          <a:extLst>
            <a:ext uri="{FF2B5EF4-FFF2-40B4-BE49-F238E27FC236}">
              <a16:creationId xmlns:a16="http://schemas.microsoft.com/office/drawing/2014/main" id="{F2B6A24B-BD3A-40A0-A8C5-0AC40DEEE433}"/>
            </a:ext>
          </a:extLst>
        </xdr:cNvPr>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721" name="直線コネクタ 720">
          <a:extLst>
            <a:ext uri="{FF2B5EF4-FFF2-40B4-BE49-F238E27FC236}">
              <a16:creationId xmlns:a16="http://schemas.microsoft.com/office/drawing/2014/main" id="{9DC14959-60DE-44CA-9EF3-126404DB48AA}"/>
            </a:ext>
          </a:extLst>
        </xdr:cNvPr>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722" name="【公民館】&#10;一人当たり面積平均値テキスト">
          <a:extLst>
            <a:ext uri="{FF2B5EF4-FFF2-40B4-BE49-F238E27FC236}">
              <a16:creationId xmlns:a16="http://schemas.microsoft.com/office/drawing/2014/main" id="{F8F71445-3A22-446E-A912-E1CCB81D6060}"/>
            </a:ext>
          </a:extLst>
        </xdr:cNvPr>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723" name="フローチャート: 判断 722">
          <a:extLst>
            <a:ext uri="{FF2B5EF4-FFF2-40B4-BE49-F238E27FC236}">
              <a16:creationId xmlns:a16="http://schemas.microsoft.com/office/drawing/2014/main" id="{02CDDFE5-17E5-4DFA-9462-B08789135C15}"/>
            </a:ext>
          </a:extLst>
        </xdr:cNvPr>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724" name="フローチャート: 判断 723">
          <a:extLst>
            <a:ext uri="{FF2B5EF4-FFF2-40B4-BE49-F238E27FC236}">
              <a16:creationId xmlns:a16="http://schemas.microsoft.com/office/drawing/2014/main" id="{25A3814E-1110-431C-8F63-7FA0BFD093EB}"/>
            </a:ext>
          </a:extLst>
        </xdr:cNvPr>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725" name="フローチャート: 判断 724">
          <a:extLst>
            <a:ext uri="{FF2B5EF4-FFF2-40B4-BE49-F238E27FC236}">
              <a16:creationId xmlns:a16="http://schemas.microsoft.com/office/drawing/2014/main" id="{9CB9F0B5-159F-47A3-B918-E82EAC3544F4}"/>
            </a:ext>
          </a:extLst>
        </xdr:cNvPr>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726" name="フローチャート: 判断 725">
          <a:extLst>
            <a:ext uri="{FF2B5EF4-FFF2-40B4-BE49-F238E27FC236}">
              <a16:creationId xmlns:a16="http://schemas.microsoft.com/office/drawing/2014/main" id="{A8434DBA-9025-4A4B-A832-3664D129B3BB}"/>
            </a:ext>
          </a:extLst>
        </xdr:cNvPr>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727" name="フローチャート: 判断 726">
          <a:extLst>
            <a:ext uri="{FF2B5EF4-FFF2-40B4-BE49-F238E27FC236}">
              <a16:creationId xmlns:a16="http://schemas.microsoft.com/office/drawing/2014/main" id="{5B23311B-1B81-4CCB-B429-695DBC54E998}"/>
            </a:ext>
          </a:extLst>
        </xdr:cNvPr>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81F65944-8361-4760-BACE-75450707E86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90FC2CC0-7596-42DF-87FC-F7853B58A27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7421FAA-D4D4-42F6-B894-017500E2C1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A16A1BEA-54E3-435F-9445-A2AFD895D82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AA80C5C6-EE22-4974-B87D-F575AD4D4C7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164846</xdr:rowOff>
    </xdr:from>
    <xdr:to>
      <xdr:col>116</xdr:col>
      <xdr:colOff>114300</xdr:colOff>
      <xdr:row>107</xdr:row>
      <xdr:rowOff>94996</xdr:rowOff>
    </xdr:to>
    <xdr:sp macro="" textlink="">
      <xdr:nvSpPr>
        <xdr:cNvPr id="733" name="楕円 732">
          <a:extLst>
            <a:ext uri="{FF2B5EF4-FFF2-40B4-BE49-F238E27FC236}">
              <a16:creationId xmlns:a16="http://schemas.microsoft.com/office/drawing/2014/main" id="{CAAF95CA-776C-43DE-BA5E-2E9373CD93E0}"/>
            </a:ext>
          </a:extLst>
        </xdr:cNvPr>
        <xdr:cNvSpPr/>
      </xdr:nvSpPr>
      <xdr:spPr>
        <a:xfrm>
          <a:off x="22110700" y="1833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79773</xdr:rowOff>
    </xdr:from>
    <xdr:ext cx="469744" cy="259045"/>
    <xdr:sp macro="" textlink="">
      <xdr:nvSpPr>
        <xdr:cNvPr id="734" name="【公民館】&#10;一人当たり面積該当値テキスト">
          <a:extLst>
            <a:ext uri="{FF2B5EF4-FFF2-40B4-BE49-F238E27FC236}">
              <a16:creationId xmlns:a16="http://schemas.microsoft.com/office/drawing/2014/main" id="{EFDEEDD8-4B3D-49BB-909E-E338B2778B14}"/>
            </a:ext>
          </a:extLst>
        </xdr:cNvPr>
        <xdr:cNvSpPr txBox="1"/>
      </xdr:nvSpPr>
      <xdr:spPr>
        <a:xfrm>
          <a:off x="22199600" y="1825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167703</xdr:rowOff>
    </xdr:from>
    <xdr:to>
      <xdr:col>112</xdr:col>
      <xdr:colOff>38100</xdr:colOff>
      <xdr:row>107</xdr:row>
      <xdr:rowOff>97853</xdr:rowOff>
    </xdr:to>
    <xdr:sp macro="" textlink="">
      <xdr:nvSpPr>
        <xdr:cNvPr id="735" name="楕円 734">
          <a:extLst>
            <a:ext uri="{FF2B5EF4-FFF2-40B4-BE49-F238E27FC236}">
              <a16:creationId xmlns:a16="http://schemas.microsoft.com/office/drawing/2014/main" id="{AEC70B26-9206-4C56-B9B5-21BFBFAD3FA5}"/>
            </a:ext>
          </a:extLst>
        </xdr:cNvPr>
        <xdr:cNvSpPr/>
      </xdr:nvSpPr>
      <xdr:spPr>
        <a:xfrm>
          <a:off x="21272500" y="18341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44196</xdr:rowOff>
    </xdr:from>
    <xdr:to>
      <xdr:col>116</xdr:col>
      <xdr:colOff>63500</xdr:colOff>
      <xdr:row>107</xdr:row>
      <xdr:rowOff>47053</xdr:rowOff>
    </xdr:to>
    <xdr:cxnSp macro="">
      <xdr:nvCxnSpPr>
        <xdr:cNvPr id="736" name="直線コネクタ 735">
          <a:extLst>
            <a:ext uri="{FF2B5EF4-FFF2-40B4-BE49-F238E27FC236}">
              <a16:creationId xmlns:a16="http://schemas.microsoft.com/office/drawing/2014/main" id="{81446FB9-7CA4-4C8F-8395-6BC4C5862761}"/>
            </a:ext>
          </a:extLst>
        </xdr:cNvPr>
        <xdr:cNvCxnSpPr/>
      </xdr:nvCxnSpPr>
      <xdr:spPr>
        <a:xfrm flipV="1">
          <a:off x="21323300" y="18389346"/>
          <a:ext cx="8382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170562</xdr:rowOff>
    </xdr:from>
    <xdr:to>
      <xdr:col>107</xdr:col>
      <xdr:colOff>101600</xdr:colOff>
      <xdr:row>107</xdr:row>
      <xdr:rowOff>100712</xdr:rowOff>
    </xdr:to>
    <xdr:sp macro="" textlink="">
      <xdr:nvSpPr>
        <xdr:cNvPr id="737" name="楕円 736">
          <a:extLst>
            <a:ext uri="{FF2B5EF4-FFF2-40B4-BE49-F238E27FC236}">
              <a16:creationId xmlns:a16="http://schemas.microsoft.com/office/drawing/2014/main" id="{03561ADC-D3D0-4D3F-B5EC-8DECBF554729}"/>
            </a:ext>
          </a:extLst>
        </xdr:cNvPr>
        <xdr:cNvSpPr/>
      </xdr:nvSpPr>
      <xdr:spPr>
        <a:xfrm>
          <a:off x="20383500" y="18344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47053</xdr:rowOff>
    </xdr:from>
    <xdr:to>
      <xdr:col>111</xdr:col>
      <xdr:colOff>177800</xdr:colOff>
      <xdr:row>107</xdr:row>
      <xdr:rowOff>49912</xdr:rowOff>
    </xdr:to>
    <xdr:cxnSp macro="">
      <xdr:nvCxnSpPr>
        <xdr:cNvPr id="738" name="直線コネクタ 737">
          <a:extLst>
            <a:ext uri="{FF2B5EF4-FFF2-40B4-BE49-F238E27FC236}">
              <a16:creationId xmlns:a16="http://schemas.microsoft.com/office/drawing/2014/main" id="{2D1BBC6B-EFB7-4E4D-8739-881AF5BD8B47}"/>
            </a:ext>
          </a:extLst>
        </xdr:cNvPr>
        <xdr:cNvCxnSpPr/>
      </xdr:nvCxnSpPr>
      <xdr:spPr>
        <a:xfrm flipV="1">
          <a:off x="20434300" y="18392203"/>
          <a:ext cx="889000" cy="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1969</xdr:rowOff>
    </xdr:from>
    <xdr:to>
      <xdr:col>102</xdr:col>
      <xdr:colOff>165100</xdr:colOff>
      <xdr:row>107</xdr:row>
      <xdr:rowOff>103569</xdr:rowOff>
    </xdr:to>
    <xdr:sp macro="" textlink="">
      <xdr:nvSpPr>
        <xdr:cNvPr id="739" name="楕円 738">
          <a:extLst>
            <a:ext uri="{FF2B5EF4-FFF2-40B4-BE49-F238E27FC236}">
              <a16:creationId xmlns:a16="http://schemas.microsoft.com/office/drawing/2014/main" id="{51FD7092-E378-4470-A347-5B313B2BBFF7}"/>
            </a:ext>
          </a:extLst>
        </xdr:cNvPr>
        <xdr:cNvSpPr/>
      </xdr:nvSpPr>
      <xdr:spPr>
        <a:xfrm>
          <a:off x="19494500" y="1834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49912</xdr:rowOff>
    </xdr:from>
    <xdr:to>
      <xdr:col>107</xdr:col>
      <xdr:colOff>50800</xdr:colOff>
      <xdr:row>107</xdr:row>
      <xdr:rowOff>52769</xdr:rowOff>
    </xdr:to>
    <xdr:cxnSp macro="">
      <xdr:nvCxnSpPr>
        <xdr:cNvPr id="740" name="直線コネクタ 739">
          <a:extLst>
            <a:ext uri="{FF2B5EF4-FFF2-40B4-BE49-F238E27FC236}">
              <a16:creationId xmlns:a16="http://schemas.microsoft.com/office/drawing/2014/main" id="{9C8D350A-C560-4A5E-A622-269FE1B1D6DD}"/>
            </a:ext>
          </a:extLst>
        </xdr:cNvPr>
        <xdr:cNvCxnSpPr/>
      </xdr:nvCxnSpPr>
      <xdr:spPr>
        <a:xfrm flipV="1">
          <a:off x="19545300" y="18395062"/>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741" name="楕円 740">
          <a:extLst>
            <a:ext uri="{FF2B5EF4-FFF2-40B4-BE49-F238E27FC236}">
              <a16:creationId xmlns:a16="http://schemas.microsoft.com/office/drawing/2014/main" id="{C237D85B-65AF-49B3-9E11-4BE03E478A31}"/>
            </a:ext>
          </a:extLst>
        </xdr:cNvPr>
        <xdr:cNvSpPr/>
      </xdr:nvSpPr>
      <xdr:spPr>
        <a:xfrm>
          <a:off x="18605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52769</xdr:rowOff>
    </xdr:from>
    <xdr:to>
      <xdr:col>102</xdr:col>
      <xdr:colOff>114300</xdr:colOff>
      <xdr:row>107</xdr:row>
      <xdr:rowOff>55626</xdr:rowOff>
    </xdr:to>
    <xdr:cxnSp macro="">
      <xdr:nvCxnSpPr>
        <xdr:cNvPr id="742" name="直線コネクタ 741">
          <a:extLst>
            <a:ext uri="{FF2B5EF4-FFF2-40B4-BE49-F238E27FC236}">
              <a16:creationId xmlns:a16="http://schemas.microsoft.com/office/drawing/2014/main" id="{8A51EBEB-F26F-499A-BD0D-DAB782302697}"/>
            </a:ext>
          </a:extLst>
        </xdr:cNvPr>
        <xdr:cNvCxnSpPr/>
      </xdr:nvCxnSpPr>
      <xdr:spPr>
        <a:xfrm flipV="1">
          <a:off x="18656300" y="18397919"/>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743" name="n_1aveValue【公民館】&#10;一人当たり面積">
          <a:extLst>
            <a:ext uri="{FF2B5EF4-FFF2-40B4-BE49-F238E27FC236}">
              <a16:creationId xmlns:a16="http://schemas.microsoft.com/office/drawing/2014/main" id="{84C8BA82-0103-4D13-B13C-B464F0E605DD}"/>
            </a:ext>
          </a:extLst>
        </xdr:cNvPr>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744" name="n_2aveValue【公民館】&#10;一人当たり面積">
          <a:extLst>
            <a:ext uri="{FF2B5EF4-FFF2-40B4-BE49-F238E27FC236}">
              <a16:creationId xmlns:a16="http://schemas.microsoft.com/office/drawing/2014/main" id="{3E07D701-EE6F-48D8-9139-631C3C39C014}"/>
            </a:ext>
          </a:extLst>
        </xdr:cNvPr>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745" name="n_3aveValue【公民館】&#10;一人当たり面積">
          <a:extLst>
            <a:ext uri="{FF2B5EF4-FFF2-40B4-BE49-F238E27FC236}">
              <a16:creationId xmlns:a16="http://schemas.microsoft.com/office/drawing/2014/main" id="{C44E6C68-E9B9-4B2F-B6AF-9F116AB1EDE7}"/>
            </a:ext>
          </a:extLst>
        </xdr:cNvPr>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746" name="n_4aveValue【公民館】&#10;一人当たり面積">
          <a:extLst>
            <a:ext uri="{FF2B5EF4-FFF2-40B4-BE49-F238E27FC236}">
              <a16:creationId xmlns:a16="http://schemas.microsoft.com/office/drawing/2014/main" id="{8911B48E-9BB2-4026-8D77-39AAC7170A2C}"/>
            </a:ext>
          </a:extLst>
        </xdr:cNvPr>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88980</xdr:rowOff>
    </xdr:from>
    <xdr:ext cx="469744" cy="259045"/>
    <xdr:sp macro="" textlink="">
      <xdr:nvSpPr>
        <xdr:cNvPr id="747" name="n_1mainValue【公民館】&#10;一人当たり面積">
          <a:extLst>
            <a:ext uri="{FF2B5EF4-FFF2-40B4-BE49-F238E27FC236}">
              <a16:creationId xmlns:a16="http://schemas.microsoft.com/office/drawing/2014/main" id="{D387D4CE-BC53-48F0-B04A-976F5EC02CAA}"/>
            </a:ext>
          </a:extLst>
        </xdr:cNvPr>
        <xdr:cNvSpPr txBox="1"/>
      </xdr:nvSpPr>
      <xdr:spPr>
        <a:xfrm>
          <a:off x="21075727" y="1843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91839</xdr:rowOff>
    </xdr:from>
    <xdr:ext cx="469744" cy="259045"/>
    <xdr:sp macro="" textlink="">
      <xdr:nvSpPr>
        <xdr:cNvPr id="748" name="n_2mainValue【公民館】&#10;一人当たり面積">
          <a:extLst>
            <a:ext uri="{FF2B5EF4-FFF2-40B4-BE49-F238E27FC236}">
              <a16:creationId xmlns:a16="http://schemas.microsoft.com/office/drawing/2014/main" id="{024707B3-5E34-47F9-8F1D-86277DAB689B}"/>
            </a:ext>
          </a:extLst>
        </xdr:cNvPr>
        <xdr:cNvSpPr txBox="1"/>
      </xdr:nvSpPr>
      <xdr:spPr>
        <a:xfrm>
          <a:off x="20199427" y="18436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94696</xdr:rowOff>
    </xdr:from>
    <xdr:ext cx="469744" cy="259045"/>
    <xdr:sp macro="" textlink="">
      <xdr:nvSpPr>
        <xdr:cNvPr id="749" name="n_3mainValue【公民館】&#10;一人当たり面積">
          <a:extLst>
            <a:ext uri="{FF2B5EF4-FFF2-40B4-BE49-F238E27FC236}">
              <a16:creationId xmlns:a16="http://schemas.microsoft.com/office/drawing/2014/main" id="{E9D61F00-8517-483F-B87D-6C2057A0939B}"/>
            </a:ext>
          </a:extLst>
        </xdr:cNvPr>
        <xdr:cNvSpPr txBox="1"/>
      </xdr:nvSpPr>
      <xdr:spPr>
        <a:xfrm>
          <a:off x="19310427" y="1843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97553</xdr:rowOff>
    </xdr:from>
    <xdr:ext cx="469744" cy="259045"/>
    <xdr:sp macro="" textlink="">
      <xdr:nvSpPr>
        <xdr:cNvPr id="750" name="n_4mainValue【公民館】&#10;一人当たり面積">
          <a:extLst>
            <a:ext uri="{FF2B5EF4-FFF2-40B4-BE49-F238E27FC236}">
              <a16:creationId xmlns:a16="http://schemas.microsoft.com/office/drawing/2014/main" id="{0C9A5F81-8D2D-47FF-A329-B80CD6554649}"/>
            </a:ext>
          </a:extLst>
        </xdr:cNvPr>
        <xdr:cNvSpPr txBox="1"/>
      </xdr:nvSpPr>
      <xdr:spPr>
        <a:xfrm>
          <a:off x="18421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1" name="正方形/長方形 750">
          <a:extLst>
            <a:ext uri="{FF2B5EF4-FFF2-40B4-BE49-F238E27FC236}">
              <a16:creationId xmlns:a16="http://schemas.microsoft.com/office/drawing/2014/main" id="{FF4131A0-D7B1-4FCE-8BC1-E7E6D7ABCFC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2" name="正方形/長方形 751">
          <a:extLst>
            <a:ext uri="{FF2B5EF4-FFF2-40B4-BE49-F238E27FC236}">
              <a16:creationId xmlns:a16="http://schemas.microsoft.com/office/drawing/2014/main" id="{9DE8B1F5-56AD-4D13-A35D-2C66E666EB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3" name="テキスト ボックス 752">
          <a:extLst>
            <a:ext uri="{FF2B5EF4-FFF2-40B4-BE49-F238E27FC236}">
              <a16:creationId xmlns:a16="http://schemas.microsoft.com/office/drawing/2014/main" id="{AA13744A-5E04-48AE-87A5-43BB6A5D2E3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類似団体内平均値と比較して、特に有形固定資産減価償却率が高いのは、学校施設、公民館である。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学校施設については、小学校の有形固定資産減価償却率が</a:t>
          </a:r>
          <a:r>
            <a:rPr kumimoji="1" lang="en-US" altLang="ja-JP" sz="1300">
              <a:latin typeface="ＭＳ Ｐゴシック" panose="020B0600070205080204" pitchFamily="50" charset="-128"/>
              <a:ea typeface="ＭＳ Ｐゴシック" panose="020B0600070205080204" pitchFamily="50" charset="-128"/>
            </a:rPr>
            <a:t>71.8%</a:t>
          </a:r>
          <a:r>
            <a:rPr kumimoji="1" lang="ja-JP" altLang="en-US" sz="1300">
              <a:latin typeface="ＭＳ Ｐゴシック" panose="020B0600070205080204" pitchFamily="50" charset="-128"/>
              <a:ea typeface="ＭＳ Ｐゴシック" panose="020B0600070205080204" pitchFamily="50" charset="-128"/>
            </a:rPr>
            <a:t>。中学校が</a:t>
          </a:r>
          <a:r>
            <a:rPr kumimoji="1" lang="en-US" altLang="ja-JP" sz="1300">
              <a:latin typeface="ＭＳ Ｐゴシック" panose="020B0600070205080204" pitchFamily="50" charset="-128"/>
              <a:ea typeface="ＭＳ Ｐゴシック" panose="020B0600070205080204" pitchFamily="50" charset="-128"/>
            </a:rPr>
            <a:t>97.0%</a:t>
          </a:r>
          <a:r>
            <a:rPr kumimoji="1" lang="ja-JP" altLang="en-US" sz="1300">
              <a:latin typeface="ＭＳ Ｐゴシック" panose="020B0600070205080204" pitchFamily="50" charset="-128"/>
              <a:ea typeface="ＭＳ Ｐゴシック" panose="020B0600070205080204" pitchFamily="50" charset="-128"/>
            </a:rPr>
            <a:t>となっており、特に中学校の有形固定資産減価償却率が高い状況にある。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公民館については、整備後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年以上経過しているため老朽化が進んでいるが、今後、他の社会教育系施設との統合が予定されている。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それぞれの公共施設に係る個別施設計画は策定済みであり、今後も当該計画に基づき施設の統廃合を含め、適正な維持管理に努めていく。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141C96A-97E6-4533-8564-9ED5362F891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1E9ABD1-6A69-4346-B438-2E7F40D9476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B249659-B44E-4CFC-B996-622A5FEE14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8064101-BFEE-425D-A450-B462114DDDB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青森県深浦町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C982956-86B6-440A-9DCB-2CDAF7DB2C8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F6C8320-F2A7-419F-888E-163A8BA62E0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5780605-8139-4509-B809-6ABAB81A7A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F87C4D8-245B-4FDE-BE96-894364C323B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B44A54-5551-42ED-AF71-9DC1B83B35B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8C4A31-D5BB-4EE9-9BA0-84433E96F48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6,803
6,775
488.91
9,058,243
8,777,955
161,555
4,664,359
7,893,792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465F908-61C5-4A3C-9933-8C45391B9D4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DA558A7-E9C6-4FBA-949F-352942A84B8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402FD25-3CA0-40F2-8CCF-94CE4919085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9.6
30.3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DE8D7E-8681-49C2-BAC4-1A1E28423C2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CD5D0FB-3D19-41D3-A836-7DEE4B6F75B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9C15BCA-EE43-43E7-8A71-5B33AA9A90F4}"/>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340583B-21AE-4320-BE8F-520CD794B25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DF5C238-146D-4DE8-8F59-680F6006DD2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4030EBA-FCA4-478B-B69A-8CC3A851610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54A4092-C60A-4C6A-9DB7-DE3DA663BA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20275E-589E-4D1C-83EB-90A6977EC21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36DD2BE-75BB-40BE-BFFE-FEE6D397128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FB0111-741D-4A79-9A64-241C36D3D16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A1F2C79-66FB-4827-84D9-894524B94A5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6DC2A5A-D514-4200-87D9-202B8325040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EAEFECF-268D-4FED-A762-8C63ECDCF37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B30EDE-5067-43FB-A667-B88A58003D2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B01390E-40E9-418C-BC67-E7D82D01EF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43B3F1-FA54-4D40-851D-D55F4BBDCE3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0F14757-6571-4622-9155-AB59554BC5F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946F445-7935-4364-BC90-EE18050E8417}"/>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A39021F-0ED6-468B-9A07-F0CE7BFF84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FD911E6-21A9-4ADC-88FA-E4EC94D9DC48}"/>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67164D4-341A-4813-9E89-08772D647B4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C6F77C9-8F9D-40E3-B04B-2AEE1D21F18E}"/>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C9F00A-B460-4744-BE0F-8E698BC3B1D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D9EA7D-55BA-44A9-9ED8-0FD493B7A0D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A739C74-4B21-4862-91E2-D25D1154E2C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C78FAE-F6B6-430D-A141-C11C9339209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A24359E-43B0-4159-9DED-F827AAA2ABE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558142B0-86A6-4C97-B437-2673C36341E4}"/>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0457846C-DE4D-4BD5-AB47-CFE0F6706A8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F4CF6D2E-EECA-4688-A889-C797A542E04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6FD6653-5681-4150-8240-853D6B0A94D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11D1791F-018B-44D5-821F-4818462EDC7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D136F03F-6EFA-4D75-B0CD-8EE90EBE187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34B19F0-7A67-491A-B005-130C5078B075}"/>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6D769EE-6210-4774-AA62-5907579CFB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702820A4-CD98-4C52-B69D-D36124DD071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22ACF6D7-9F15-4AB5-8853-19DCAAE7196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C26C07D-254B-468B-AE8A-A674B6734A7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CBA3AC22-9770-4AE2-8646-C134CD9BBF4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0312929-E1F2-4325-A9E7-EF58EDF7ED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97A0156-F9E5-40D1-9009-34C645CBE16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945933D3-0FE8-4822-A0A6-7F82C927592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FFFC94D-EC6C-4974-82A9-9A91B55BEF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7337244B-1DA2-427B-AE2C-7EA4071A1E8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6878021F-D4F1-4367-AF50-7749E138FBA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3FA64269-B86A-483A-9AFB-FC6C4E11A74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A420ABE2-D9B4-42F3-B963-F1583675328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3C571454-2029-412F-9FF5-874CB52C40C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00BC32EC-409E-43FF-8994-17BD6747143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6164B0B5-A4C8-43E5-8161-FF5170B17D9A}"/>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8F9BCB3A-1028-4A65-9E31-C6F2C7B2BFB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A0B0430-740A-4FF5-AFC3-12B5A791844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F891C5DF-8D0B-418B-B716-EA344D854BB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CE83DEA0-51BC-4853-8699-5CAF0D4B33E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D848824F-14CD-4121-897C-E1183112008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CFF416FB-9B49-4835-A818-5DAD4EC3BC1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1446C5D0-8CCA-47B4-83CE-8B88B854D98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73863F02-CF1A-463F-BE15-9DE4B254BD5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DB334B02-DED8-465E-AAF3-4ACA5B26F19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0BBCF106-9641-49EB-8B59-C153ACB70B06}"/>
            </a:ext>
          </a:extLst>
        </xdr:cNvPr>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513565A6-04A0-4F18-A827-DCA613D05E7D}"/>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9E1874AF-0D41-45FA-B4C7-A4816F5E2EF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77" name="【体育館・プール】&#10;有形固定資産減価償却率最大値テキスト">
          <a:extLst>
            <a:ext uri="{FF2B5EF4-FFF2-40B4-BE49-F238E27FC236}">
              <a16:creationId xmlns:a16="http://schemas.microsoft.com/office/drawing/2014/main" id="{20B58290-CE5B-46B0-956C-83F927054A74}"/>
            </a:ext>
          </a:extLst>
        </xdr:cNvPr>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78" name="直線コネクタ 77">
          <a:extLst>
            <a:ext uri="{FF2B5EF4-FFF2-40B4-BE49-F238E27FC236}">
              <a16:creationId xmlns:a16="http://schemas.microsoft.com/office/drawing/2014/main" id="{E885B9F1-76F9-4855-AEDA-F215C480779D}"/>
            </a:ext>
          </a:extLst>
        </xdr:cNvPr>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C881E8F1-6F43-4F0D-A761-B2D2514EACF4}"/>
            </a:ext>
          </a:extLst>
        </xdr:cNvPr>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80" name="フローチャート: 判断 79">
          <a:extLst>
            <a:ext uri="{FF2B5EF4-FFF2-40B4-BE49-F238E27FC236}">
              <a16:creationId xmlns:a16="http://schemas.microsoft.com/office/drawing/2014/main" id="{C4F33848-C691-4D8D-9E0B-AB620F1DEF5A}"/>
            </a:ext>
          </a:extLst>
        </xdr:cNvPr>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81" name="フローチャート: 判断 80">
          <a:extLst>
            <a:ext uri="{FF2B5EF4-FFF2-40B4-BE49-F238E27FC236}">
              <a16:creationId xmlns:a16="http://schemas.microsoft.com/office/drawing/2014/main" id="{CB04F159-9BC6-43EF-AF16-EFF148EF8CB1}"/>
            </a:ext>
          </a:extLst>
        </xdr:cNvPr>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82" name="フローチャート: 判断 81">
          <a:extLst>
            <a:ext uri="{FF2B5EF4-FFF2-40B4-BE49-F238E27FC236}">
              <a16:creationId xmlns:a16="http://schemas.microsoft.com/office/drawing/2014/main" id="{930A5289-C096-4B8C-8C1A-02EF44B70EB8}"/>
            </a:ext>
          </a:extLst>
        </xdr:cNvPr>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83" name="フローチャート: 判断 82">
          <a:extLst>
            <a:ext uri="{FF2B5EF4-FFF2-40B4-BE49-F238E27FC236}">
              <a16:creationId xmlns:a16="http://schemas.microsoft.com/office/drawing/2014/main" id="{026C122B-C0DB-4FEF-8FD2-6590C8B50C66}"/>
            </a:ext>
          </a:extLst>
        </xdr:cNvPr>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84" name="フローチャート: 判断 83">
          <a:extLst>
            <a:ext uri="{FF2B5EF4-FFF2-40B4-BE49-F238E27FC236}">
              <a16:creationId xmlns:a16="http://schemas.microsoft.com/office/drawing/2014/main" id="{67CF93DD-59E0-417B-9934-044A56531D0F}"/>
            </a:ext>
          </a:extLst>
        </xdr:cNvPr>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15D49E67-31F1-4047-B832-2B3E18C4BE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342BF5BE-067D-4287-8182-975F5C14A89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967C5819-1D45-472C-BA40-FEA8F84B418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BD551C8E-A777-4E9F-A54B-3C9AC803593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D39281C5-C824-49C7-82DD-879353E16AE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90" name="楕円 89">
          <a:extLst>
            <a:ext uri="{FF2B5EF4-FFF2-40B4-BE49-F238E27FC236}">
              <a16:creationId xmlns:a16="http://schemas.microsoft.com/office/drawing/2014/main" id="{BC1DD742-FF17-4308-B4B7-92CAEE849557}"/>
            </a:ext>
          </a:extLst>
        </xdr:cNvPr>
        <xdr:cNvSpPr/>
      </xdr:nvSpPr>
      <xdr:spPr>
        <a:xfrm>
          <a:off x="45847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108874</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137474E5-52BB-48FB-9610-84F9955756DE}"/>
            </a:ext>
          </a:extLst>
        </xdr:cNvPr>
        <xdr:cNvSpPr txBox="1"/>
      </xdr:nvSpPr>
      <xdr:spPr>
        <a:xfrm>
          <a:off x="4673600"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156573</xdr:rowOff>
    </xdr:from>
    <xdr:to>
      <xdr:col>20</xdr:col>
      <xdr:colOff>38100</xdr:colOff>
      <xdr:row>62</xdr:row>
      <xdr:rowOff>86723</xdr:rowOff>
    </xdr:to>
    <xdr:sp macro="" textlink="">
      <xdr:nvSpPr>
        <xdr:cNvPr id="92" name="楕円 91">
          <a:extLst>
            <a:ext uri="{FF2B5EF4-FFF2-40B4-BE49-F238E27FC236}">
              <a16:creationId xmlns:a16="http://schemas.microsoft.com/office/drawing/2014/main" id="{68CE1698-2E7E-4D49-8BDE-8CCD47A4EA44}"/>
            </a:ext>
          </a:extLst>
        </xdr:cNvPr>
        <xdr:cNvSpPr/>
      </xdr:nvSpPr>
      <xdr:spPr>
        <a:xfrm>
          <a:off x="3746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9797</xdr:rowOff>
    </xdr:from>
    <xdr:to>
      <xdr:col>24</xdr:col>
      <xdr:colOff>63500</xdr:colOff>
      <xdr:row>62</xdr:row>
      <xdr:rowOff>35923</xdr:rowOff>
    </xdr:to>
    <xdr:cxnSp macro="">
      <xdr:nvCxnSpPr>
        <xdr:cNvPr id="93" name="直線コネクタ 92">
          <a:extLst>
            <a:ext uri="{FF2B5EF4-FFF2-40B4-BE49-F238E27FC236}">
              <a16:creationId xmlns:a16="http://schemas.microsoft.com/office/drawing/2014/main" id="{9986FC38-B7EF-43B4-8F9B-B93A509CE5CA}"/>
            </a:ext>
          </a:extLst>
        </xdr:cNvPr>
        <xdr:cNvCxnSpPr/>
      </xdr:nvCxnSpPr>
      <xdr:spPr>
        <a:xfrm flipV="1">
          <a:off x="3797300" y="10639697"/>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12881</xdr:rowOff>
    </xdr:from>
    <xdr:to>
      <xdr:col>15</xdr:col>
      <xdr:colOff>101600</xdr:colOff>
      <xdr:row>62</xdr:row>
      <xdr:rowOff>114481</xdr:rowOff>
    </xdr:to>
    <xdr:sp macro="" textlink="">
      <xdr:nvSpPr>
        <xdr:cNvPr id="94" name="楕円 93">
          <a:extLst>
            <a:ext uri="{FF2B5EF4-FFF2-40B4-BE49-F238E27FC236}">
              <a16:creationId xmlns:a16="http://schemas.microsoft.com/office/drawing/2014/main" id="{2C08B6B3-A58E-4D7A-BD18-D99941EDA544}"/>
            </a:ext>
          </a:extLst>
        </xdr:cNvPr>
        <xdr:cNvSpPr/>
      </xdr:nvSpPr>
      <xdr:spPr>
        <a:xfrm>
          <a:off x="2857500" y="1064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35923</xdr:rowOff>
    </xdr:from>
    <xdr:to>
      <xdr:col>19</xdr:col>
      <xdr:colOff>177800</xdr:colOff>
      <xdr:row>62</xdr:row>
      <xdr:rowOff>63681</xdr:rowOff>
    </xdr:to>
    <xdr:cxnSp macro="">
      <xdr:nvCxnSpPr>
        <xdr:cNvPr id="95" name="直線コネクタ 94">
          <a:extLst>
            <a:ext uri="{FF2B5EF4-FFF2-40B4-BE49-F238E27FC236}">
              <a16:creationId xmlns:a16="http://schemas.microsoft.com/office/drawing/2014/main" id="{69799770-B459-47F2-865C-F792A607FAE8}"/>
            </a:ext>
          </a:extLst>
        </xdr:cNvPr>
        <xdr:cNvCxnSpPr/>
      </xdr:nvCxnSpPr>
      <xdr:spPr>
        <a:xfrm flipV="1">
          <a:off x="2908300" y="106658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156573</xdr:rowOff>
    </xdr:from>
    <xdr:to>
      <xdr:col>10</xdr:col>
      <xdr:colOff>165100</xdr:colOff>
      <xdr:row>62</xdr:row>
      <xdr:rowOff>86723</xdr:rowOff>
    </xdr:to>
    <xdr:sp macro="" textlink="">
      <xdr:nvSpPr>
        <xdr:cNvPr id="96" name="楕円 95">
          <a:extLst>
            <a:ext uri="{FF2B5EF4-FFF2-40B4-BE49-F238E27FC236}">
              <a16:creationId xmlns:a16="http://schemas.microsoft.com/office/drawing/2014/main" id="{1066A91C-0C53-488A-A24D-191BF6569FD4}"/>
            </a:ext>
          </a:extLst>
        </xdr:cNvPr>
        <xdr:cNvSpPr/>
      </xdr:nvSpPr>
      <xdr:spPr>
        <a:xfrm>
          <a:off x="1968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63681</xdr:rowOff>
    </xdr:to>
    <xdr:cxnSp macro="">
      <xdr:nvCxnSpPr>
        <xdr:cNvPr id="97" name="直線コネクタ 96">
          <a:extLst>
            <a:ext uri="{FF2B5EF4-FFF2-40B4-BE49-F238E27FC236}">
              <a16:creationId xmlns:a16="http://schemas.microsoft.com/office/drawing/2014/main" id="{118C504D-15FB-4B73-BF40-F30B85F0374A}"/>
            </a:ext>
          </a:extLst>
        </xdr:cNvPr>
        <xdr:cNvCxnSpPr/>
      </xdr:nvCxnSpPr>
      <xdr:spPr>
        <a:xfrm>
          <a:off x="2019300" y="1066582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128815</xdr:rowOff>
    </xdr:from>
    <xdr:to>
      <xdr:col>6</xdr:col>
      <xdr:colOff>38100</xdr:colOff>
      <xdr:row>62</xdr:row>
      <xdr:rowOff>58965</xdr:rowOff>
    </xdr:to>
    <xdr:sp macro="" textlink="">
      <xdr:nvSpPr>
        <xdr:cNvPr id="98" name="楕円 97">
          <a:extLst>
            <a:ext uri="{FF2B5EF4-FFF2-40B4-BE49-F238E27FC236}">
              <a16:creationId xmlns:a16="http://schemas.microsoft.com/office/drawing/2014/main" id="{47AEF1D8-0EC8-48D7-BBF8-FF4A606CA26D}"/>
            </a:ext>
          </a:extLst>
        </xdr:cNvPr>
        <xdr:cNvSpPr/>
      </xdr:nvSpPr>
      <xdr:spPr>
        <a:xfrm>
          <a:off x="1079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8165</xdr:rowOff>
    </xdr:from>
    <xdr:to>
      <xdr:col>10</xdr:col>
      <xdr:colOff>114300</xdr:colOff>
      <xdr:row>62</xdr:row>
      <xdr:rowOff>35923</xdr:rowOff>
    </xdr:to>
    <xdr:cxnSp macro="">
      <xdr:nvCxnSpPr>
        <xdr:cNvPr id="99" name="直線コネクタ 98">
          <a:extLst>
            <a:ext uri="{FF2B5EF4-FFF2-40B4-BE49-F238E27FC236}">
              <a16:creationId xmlns:a16="http://schemas.microsoft.com/office/drawing/2014/main" id="{05FA4E9C-21B4-49A2-A407-AEA0CD81511F}"/>
            </a:ext>
          </a:extLst>
        </xdr:cNvPr>
        <xdr:cNvCxnSpPr/>
      </xdr:nvCxnSpPr>
      <xdr:spPr>
        <a:xfrm>
          <a:off x="1130300" y="10638065"/>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00" name="n_1aveValue【体育館・プール】&#10;有形固定資産減価償却率">
          <a:extLst>
            <a:ext uri="{FF2B5EF4-FFF2-40B4-BE49-F238E27FC236}">
              <a16:creationId xmlns:a16="http://schemas.microsoft.com/office/drawing/2014/main" id="{08147CBA-AF78-4B41-9675-7DB369206E7C}"/>
            </a:ext>
          </a:extLst>
        </xdr:cNvPr>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01" name="n_2aveValue【体育館・プール】&#10;有形固定資産減価償却率">
          <a:extLst>
            <a:ext uri="{FF2B5EF4-FFF2-40B4-BE49-F238E27FC236}">
              <a16:creationId xmlns:a16="http://schemas.microsoft.com/office/drawing/2014/main" id="{144644A8-E591-48E1-B745-72C7566B565F}"/>
            </a:ext>
          </a:extLst>
        </xdr:cNvPr>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102" name="n_3aveValue【体育館・プール】&#10;有形固定資産減価償却率">
          <a:extLst>
            <a:ext uri="{FF2B5EF4-FFF2-40B4-BE49-F238E27FC236}">
              <a16:creationId xmlns:a16="http://schemas.microsoft.com/office/drawing/2014/main" id="{18653683-14BF-4733-8737-2AEF16CE1A66}"/>
            </a:ext>
          </a:extLst>
        </xdr:cNvPr>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103" name="n_4aveValue【体育館・プール】&#10;有形固定資産減価償却率">
          <a:extLst>
            <a:ext uri="{FF2B5EF4-FFF2-40B4-BE49-F238E27FC236}">
              <a16:creationId xmlns:a16="http://schemas.microsoft.com/office/drawing/2014/main" id="{1FB0EABB-5F28-481D-B9A3-097F8BC81ED4}"/>
            </a:ext>
          </a:extLst>
        </xdr:cNvPr>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77850</xdr:rowOff>
    </xdr:from>
    <xdr:ext cx="405111" cy="259045"/>
    <xdr:sp macro="" textlink="">
      <xdr:nvSpPr>
        <xdr:cNvPr id="104" name="n_1mainValue【体育館・プール】&#10;有形固定資産減価償却率">
          <a:extLst>
            <a:ext uri="{FF2B5EF4-FFF2-40B4-BE49-F238E27FC236}">
              <a16:creationId xmlns:a16="http://schemas.microsoft.com/office/drawing/2014/main" id="{D32C1BB9-FFDA-4F9C-A910-979E254D6883}"/>
            </a:ext>
          </a:extLst>
        </xdr:cNvPr>
        <xdr:cNvSpPr txBox="1"/>
      </xdr:nvSpPr>
      <xdr:spPr>
        <a:xfrm>
          <a:off x="35820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105608</xdr:rowOff>
    </xdr:from>
    <xdr:ext cx="405111" cy="259045"/>
    <xdr:sp macro="" textlink="">
      <xdr:nvSpPr>
        <xdr:cNvPr id="105" name="n_2mainValue【体育館・プール】&#10;有形固定資産減価償却率">
          <a:extLst>
            <a:ext uri="{FF2B5EF4-FFF2-40B4-BE49-F238E27FC236}">
              <a16:creationId xmlns:a16="http://schemas.microsoft.com/office/drawing/2014/main" id="{B061D1DE-88A9-4D62-9884-632AB0040F60}"/>
            </a:ext>
          </a:extLst>
        </xdr:cNvPr>
        <xdr:cNvSpPr txBox="1"/>
      </xdr:nvSpPr>
      <xdr:spPr>
        <a:xfrm>
          <a:off x="2705744" y="10735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77850</xdr:rowOff>
    </xdr:from>
    <xdr:ext cx="405111" cy="259045"/>
    <xdr:sp macro="" textlink="">
      <xdr:nvSpPr>
        <xdr:cNvPr id="106" name="n_3mainValue【体育館・プール】&#10;有形固定資産減価償却率">
          <a:extLst>
            <a:ext uri="{FF2B5EF4-FFF2-40B4-BE49-F238E27FC236}">
              <a16:creationId xmlns:a16="http://schemas.microsoft.com/office/drawing/2014/main" id="{3F2796AC-B352-48DA-B352-D3DDD72B2C47}"/>
            </a:ext>
          </a:extLst>
        </xdr:cNvPr>
        <xdr:cNvSpPr txBox="1"/>
      </xdr:nvSpPr>
      <xdr:spPr>
        <a:xfrm>
          <a:off x="1816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50092</xdr:rowOff>
    </xdr:from>
    <xdr:ext cx="405111" cy="259045"/>
    <xdr:sp macro="" textlink="">
      <xdr:nvSpPr>
        <xdr:cNvPr id="107" name="n_4mainValue【体育館・プール】&#10;有形固定資産減価償却率">
          <a:extLst>
            <a:ext uri="{FF2B5EF4-FFF2-40B4-BE49-F238E27FC236}">
              <a16:creationId xmlns:a16="http://schemas.microsoft.com/office/drawing/2014/main" id="{CA6FE170-8C08-453D-AFFA-15A5A24C8BEB}"/>
            </a:ext>
          </a:extLst>
        </xdr:cNvPr>
        <xdr:cNvSpPr txBox="1"/>
      </xdr:nvSpPr>
      <xdr:spPr>
        <a:xfrm>
          <a:off x="9277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E9D75FA3-E701-4BF5-BFA9-B8342DB29C3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DC6FFB1C-9C32-4804-90EC-E292AC7B72E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F9C79E12-F334-4757-ABCF-970103E8447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41B2B035-5ACD-4313-B1BB-458F25BB30F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66D9F778-8E49-4133-85AD-3BF719C760A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924DCF5B-AFEB-4AD1-8653-BE34F3185D6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1574B3FC-522A-44B6-9469-FADE57B943E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4C7C68C4-6569-4C32-84CA-5902C150151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06DAF460-E04D-490A-940D-19544D3B1EB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0BFE8101-3592-4110-9797-77A334487EB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8" name="直線コネクタ 117">
          <a:extLst>
            <a:ext uri="{FF2B5EF4-FFF2-40B4-BE49-F238E27FC236}">
              <a16:creationId xmlns:a16="http://schemas.microsoft.com/office/drawing/2014/main" id="{90D39EB9-C962-4E2B-98D5-5A366E9609F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9" name="テキスト ボックス 118">
          <a:extLst>
            <a:ext uri="{FF2B5EF4-FFF2-40B4-BE49-F238E27FC236}">
              <a16:creationId xmlns:a16="http://schemas.microsoft.com/office/drawing/2014/main" id="{25353287-882A-48DA-8F85-20C259ED8748}"/>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20" name="直線コネクタ 119">
          <a:extLst>
            <a:ext uri="{FF2B5EF4-FFF2-40B4-BE49-F238E27FC236}">
              <a16:creationId xmlns:a16="http://schemas.microsoft.com/office/drawing/2014/main" id="{D1D8DD3A-CC99-4D10-918D-82074D5BD7F1}"/>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1" name="テキスト ボックス 120">
          <a:extLst>
            <a:ext uri="{FF2B5EF4-FFF2-40B4-BE49-F238E27FC236}">
              <a16:creationId xmlns:a16="http://schemas.microsoft.com/office/drawing/2014/main" id="{B8F37EE6-59A1-42DC-B56B-78940478109F}"/>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2" name="直線コネクタ 121">
          <a:extLst>
            <a:ext uri="{FF2B5EF4-FFF2-40B4-BE49-F238E27FC236}">
              <a16:creationId xmlns:a16="http://schemas.microsoft.com/office/drawing/2014/main" id="{58656FA5-5237-4B20-AF00-6DF289F55F8E}"/>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3" name="テキスト ボックス 122">
          <a:extLst>
            <a:ext uri="{FF2B5EF4-FFF2-40B4-BE49-F238E27FC236}">
              <a16:creationId xmlns:a16="http://schemas.microsoft.com/office/drawing/2014/main" id="{4F03562C-95AE-4B6D-893F-E9A1F9136114}"/>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4" name="直線コネクタ 123">
          <a:extLst>
            <a:ext uri="{FF2B5EF4-FFF2-40B4-BE49-F238E27FC236}">
              <a16:creationId xmlns:a16="http://schemas.microsoft.com/office/drawing/2014/main" id="{5EE90C56-E329-49A1-8794-DC3441A17B29}"/>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5" name="テキスト ボックス 124">
          <a:extLst>
            <a:ext uri="{FF2B5EF4-FFF2-40B4-BE49-F238E27FC236}">
              <a16:creationId xmlns:a16="http://schemas.microsoft.com/office/drawing/2014/main" id="{54ABE45F-819B-4C89-BDF6-96F081A10AA5}"/>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ACC45166-38EC-40E1-B849-3BB88DA6E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88B22648-0B41-4025-AB5A-FEE8755B9D9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102A2291-89FE-4B1C-BF24-A4CD0C66CA3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129" name="直線コネクタ 128">
          <a:extLst>
            <a:ext uri="{FF2B5EF4-FFF2-40B4-BE49-F238E27FC236}">
              <a16:creationId xmlns:a16="http://schemas.microsoft.com/office/drawing/2014/main" id="{0C99B5BB-7CA7-4814-8646-6B702E1F3E19}"/>
            </a:ext>
          </a:extLst>
        </xdr:cNvPr>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130" name="【体育館・プール】&#10;一人当たり面積最小値テキスト">
          <a:extLst>
            <a:ext uri="{FF2B5EF4-FFF2-40B4-BE49-F238E27FC236}">
              <a16:creationId xmlns:a16="http://schemas.microsoft.com/office/drawing/2014/main" id="{419E1DA2-15CA-4E92-84EF-7D957A9EDA4E}"/>
            </a:ext>
          </a:extLst>
        </xdr:cNvPr>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131" name="直線コネクタ 130">
          <a:extLst>
            <a:ext uri="{FF2B5EF4-FFF2-40B4-BE49-F238E27FC236}">
              <a16:creationId xmlns:a16="http://schemas.microsoft.com/office/drawing/2014/main" id="{7A86AB01-E68A-4ED9-8515-94B2B160E7A3}"/>
            </a:ext>
          </a:extLst>
        </xdr:cNvPr>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132" name="【体育館・プール】&#10;一人当たり面積最大値テキスト">
          <a:extLst>
            <a:ext uri="{FF2B5EF4-FFF2-40B4-BE49-F238E27FC236}">
              <a16:creationId xmlns:a16="http://schemas.microsoft.com/office/drawing/2014/main" id="{C7CA3F3C-0A79-4CB4-9DD0-F912CD1B2F9E}"/>
            </a:ext>
          </a:extLst>
        </xdr:cNvPr>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133" name="直線コネクタ 132">
          <a:extLst>
            <a:ext uri="{FF2B5EF4-FFF2-40B4-BE49-F238E27FC236}">
              <a16:creationId xmlns:a16="http://schemas.microsoft.com/office/drawing/2014/main" id="{ACD65960-105F-4012-827C-480135978A79}"/>
            </a:ext>
          </a:extLst>
        </xdr:cNvPr>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134" name="【体育館・プール】&#10;一人当たり面積平均値テキスト">
          <a:extLst>
            <a:ext uri="{FF2B5EF4-FFF2-40B4-BE49-F238E27FC236}">
              <a16:creationId xmlns:a16="http://schemas.microsoft.com/office/drawing/2014/main" id="{1510B06F-0494-4CFE-A083-73D3BE017B91}"/>
            </a:ext>
          </a:extLst>
        </xdr:cNvPr>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135" name="フローチャート: 判断 134">
          <a:extLst>
            <a:ext uri="{FF2B5EF4-FFF2-40B4-BE49-F238E27FC236}">
              <a16:creationId xmlns:a16="http://schemas.microsoft.com/office/drawing/2014/main" id="{4B8EA7A6-5C77-44CB-9365-515DE8322BA7}"/>
            </a:ext>
          </a:extLst>
        </xdr:cNvPr>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136" name="フローチャート: 判断 135">
          <a:extLst>
            <a:ext uri="{FF2B5EF4-FFF2-40B4-BE49-F238E27FC236}">
              <a16:creationId xmlns:a16="http://schemas.microsoft.com/office/drawing/2014/main" id="{AF458F69-765B-4F37-B347-AFF2EDD73197}"/>
            </a:ext>
          </a:extLst>
        </xdr:cNvPr>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137" name="フローチャート: 判断 136">
          <a:extLst>
            <a:ext uri="{FF2B5EF4-FFF2-40B4-BE49-F238E27FC236}">
              <a16:creationId xmlns:a16="http://schemas.microsoft.com/office/drawing/2014/main" id="{F7A16F12-E6FE-4FDD-8331-C9AB9F66E67E}"/>
            </a:ext>
          </a:extLst>
        </xdr:cNvPr>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138" name="フローチャート: 判断 137">
          <a:extLst>
            <a:ext uri="{FF2B5EF4-FFF2-40B4-BE49-F238E27FC236}">
              <a16:creationId xmlns:a16="http://schemas.microsoft.com/office/drawing/2014/main" id="{10330992-AFED-4280-A85B-DE91A8A4C260}"/>
            </a:ext>
          </a:extLst>
        </xdr:cNvPr>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139" name="フローチャート: 判断 138">
          <a:extLst>
            <a:ext uri="{FF2B5EF4-FFF2-40B4-BE49-F238E27FC236}">
              <a16:creationId xmlns:a16="http://schemas.microsoft.com/office/drawing/2014/main" id="{0DD92A92-384E-44F4-A01A-CB20EB28C148}"/>
            </a:ext>
          </a:extLst>
        </xdr:cNvPr>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64345DB-1DF6-4EF0-9658-B7F04B0770C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1AD4540-E498-47FC-B457-BB3D328D69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FED31905-E86A-4519-9AA6-E046BF07AE3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7A9A173-3010-4554-803D-80B4550BE8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B07BC69A-909F-499B-90EE-DAF7DE49F6C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24638</xdr:rowOff>
    </xdr:from>
    <xdr:to>
      <xdr:col>55</xdr:col>
      <xdr:colOff>50800</xdr:colOff>
      <xdr:row>62</xdr:row>
      <xdr:rowOff>126238</xdr:rowOff>
    </xdr:to>
    <xdr:sp macro="" textlink="">
      <xdr:nvSpPr>
        <xdr:cNvPr id="145" name="楕円 144">
          <a:extLst>
            <a:ext uri="{FF2B5EF4-FFF2-40B4-BE49-F238E27FC236}">
              <a16:creationId xmlns:a16="http://schemas.microsoft.com/office/drawing/2014/main" id="{03468FCF-1366-4312-9717-A34AC85C5C6A}"/>
            </a:ext>
          </a:extLst>
        </xdr:cNvPr>
        <xdr:cNvSpPr/>
      </xdr:nvSpPr>
      <xdr:spPr>
        <a:xfrm>
          <a:off x="10426700" y="1065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3065</xdr:rowOff>
    </xdr:from>
    <xdr:ext cx="469744" cy="259045"/>
    <xdr:sp macro="" textlink="">
      <xdr:nvSpPr>
        <xdr:cNvPr id="146" name="【体育館・プール】&#10;一人当たり面積該当値テキスト">
          <a:extLst>
            <a:ext uri="{FF2B5EF4-FFF2-40B4-BE49-F238E27FC236}">
              <a16:creationId xmlns:a16="http://schemas.microsoft.com/office/drawing/2014/main" id="{AC525F01-BDAA-491A-B437-C026CDE7128E}"/>
            </a:ext>
          </a:extLst>
        </xdr:cNvPr>
        <xdr:cNvSpPr txBox="1"/>
      </xdr:nvSpPr>
      <xdr:spPr>
        <a:xfrm>
          <a:off x="10515600" y="1063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54813</xdr:rowOff>
    </xdr:from>
    <xdr:to>
      <xdr:col>50</xdr:col>
      <xdr:colOff>165100</xdr:colOff>
      <xdr:row>62</xdr:row>
      <xdr:rowOff>156413</xdr:rowOff>
    </xdr:to>
    <xdr:sp macro="" textlink="">
      <xdr:nvSpPr>
        <xdr:cNvPr id="147" name="楕円 146">
          <a:extLst>
            <a:ext uri="{FF2B5EF4-FFF2-40B4-BE49-F238E27FC236}">
              <a16:creationId xmlns:a16="http://schemas.microsoft.com/office/drawing/2014/main" id="{60C363B5-3CDA-4A6D-B1DA-31B428D1DD14}"/>
            </a:ext>
          </a:extLst>
        </xdr:cNvPr>
        <xdr:cNvSpPr/>
      </xdr:nvSpPr>
      <xdr:spPr>
        <a:xfrm>
          <a:off x="9588500" y="10684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75438</xdr:rowOff>
    </xdr:from>
    <xdr:to>
      <xdr:col>55</xdr:col>
      <xdr:colOff>0</xdr:colOff>
      <xdr:row>62</xdr:row>
      <xdr:rowOff>105613</xdr:rowOff>
    </xdr:to>
    <xdr:cxnSp macro="">
      <xdr:nvCxnSpPr>
        <xdr:cNvPr id="148" name="直線コネクタ 147">
          <a:extLst>
            <a:ext uri="{FF2B5EF4-FFF2-40B4-BE49-F238E27FC236}">
              <a16:creationId xmlns:a16="http://schemas.microsoft.com/office/drawing/2014/main" id="{0ABA4669-F7AB-4ECC-B320-D5CAF751AC95}"/>
            </a:ext>
          </a:extLst>
        </xdr:cNvPr>
        <xdr:cNvCxnSpPr/>
      </xdr:nvCxnSpPr>
      <xdr:spPr>
        <a:xfrm flipV="1">
          <a:off x="9639300" y="10705338"/>
          <a:ext cx="838200" cy="30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62585</xdr:rowOff>
    </xdr:from>
    <xdr:to>
      <xdr:col>46</xdr:col>
      <xdr:colOff>38100</xdr:colOff>
      <xdr:row>62</xdr:row>
      <xdr:rowOff>164185</xdr:rowOff>
    </xdr:to>
    <xdr:sp macro="" textlink="">
      <xdr:nvSpPr>
        <xdr:cNvPr id="149" name="楕円 148">
          <a:extLst>
            <a:ext uri="{FF2B5EF4-FFF2-40B4-BE49-F238E27FC236}">
              <a16:creationId xmlns:a16="http://schemas.microsoft.com/office/drawing/2014/main" id="{A576A3F9-15E0-4C52-8B82-127FD6E04523}"/>
            </a:ext>
          </a:extLst>
        </xdr:cNvPr>
        <xdr:cNvSpPr/>
      </xdr:nvSpPr>
      <xdr:spPr>
        <a:xfrm>
          <a:off x="8699500" y="106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105613</xdr:rowOff>
    </xdr:from>
    <xdr:to>
      <xdr:col>50</xdr:col>
      <xdr:colOff>114300</xdr:colOff>
      <xdr:row>62</xdr:row>
      <xdr:rowOff>113385</xdr:rowOff>
    </xdr:to>
    <xdr:cxnSp macro="">
      <xdr:nvCxnSpPr>
        <xdr:cNvPr id="150" name="直線コネクタ 149">
          <a:extLst>
            <a:ext uri="{FF2B5EF4-FFF2-40B4-BE49-F238E27FC236}">
              <a16:creationId xmlns:a16="http://schemas.microsoft.com/office/drawing/2014/main" id="{30646FD0-E7D7-4462-84C9-9CCFB8B35840}"/>
            </a:ext>
          </a:extLst>
        </xdr:cNvPr>
        <xdr:cNvCxnSpPr/>
      </xdr:nvCxnSpPr>
      <xdr:spPr>
        <a:xfrm flipV="1">
          <a:off x="8750300" y="10735513"/>
          <a:ext cx="889000" cy="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70358</xdr:rowOff>
    </xdr:from>
    <xdr:to>
      <xdr:col>41</xdr:col>
      <xdr:colOff>101600</xdr:colOff>
      <xdr:row>63</xdr:row>
      <xdr:rowOff>508</xdr:rowOff>
    </xdr:to>
    <xdr:sp macro="" textlink="">
      <xdr:nvSpPr>
        <xdr:cNvPr id="151" name="楕円 150">
          <a:extLst>
            <a:ext uri="{FF2B5EF4-FFF2-40B4-BE49-F238E27FC236}">
              <a16:creationId xmlns:a16="http://schemas.microsoft.com/office/drawing/2014/main" id="{D4BF6B9D-69AA-46E5-9007-8B382E2887C4}"/>
            </a:ext>
          </a:extLst>
        </xdr:cNvPr>
        <xdr:cNvSpPr/>
      </xdr:nvSpPr>
      <xdr:spPr>
        <a:xfrm>
          <a:off x="7810500" y="1070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113385</xdr:rowOff>
    </xdr:from>
    <xdr:to>
      <xdr:col>45</xdr:col>
      <xdr:colOff>177800</xdr:colOff>
      <xdr:row>62</xdr:row>
      <xdr:rowOff>121158</xdr:rowOff>
    </xdr:to>
    <xdr:cxnSp macro="">
      <xdr:nvCxnSpPr>
        <xdr:cNvPr id="152" name="直線コネクタ 151">
          <a:extLst>
            <a:ext uri="{FF2B5EF4-FFF2-40B4-BE49-F238E27FC236}">
              <a16:creationId xmlns:a16="http://schemas.microsoft.com/office/drawing/2014/main" id="{1DC36423-D366-4C49-B120-5F7DFA146F2E}"/>
            </a:ext>
          </a:extLst>
        </xdr:cNvPr>
        <xdr:cNvCxnSpPr/>
      </xdr:nvCxnSpPr>
      <xdr:spPr>
        <a:xfrm flipV="1">
          <a:off x="7861300" y="10743285"/>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77216</xdr:rowOff>
    </xdr:from>
    <xdr:to>
      <xdr:col>36</xdr:col>
      <xdr:colOff>165100</xdr:colOff>
      <xdr:row>63</xdr:row>
      <xdr:rowOff>7366</xdr:rowOff>
    </xdr:to>
    <xdr:sp macro="" textlink="">
      <xdr:nvSpPr>
        <xdr:cNvPr id="153" name="楕円 152">
          <a:extLst>
            <a:ext uri="{FF2B5EF4-FFF2-40B4-BE49-F238E27FC236}">
              <a16:creationId xmlns:a16="http://schemas.microsoft.com/office/drawing/2014/main" id="{E8731A28-E76A-4D67-B425-329EE208991A}"/>
            </a:ext>
          </a:extLst>
        </xdr:cNvPr>
        <xdr:cNvSpPr/>
      </xdr:nvSpPr>
      <xdr:spPr>
        <a:xfrm>
          <a:off x="6921500" y="10707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121158</xdr:rowOff>
    </xdr:from>
    <xdr:to>
      <xdr:col>41</xdr:col>
      <xdr:colOff>50800</xdr:colOff>
      <xdr:row>62</xdr:row>
      <xdr:rowOff>128016</xdr:rowOff>
    </xdr:to>
    <xdr:cxnSp macro="">
      <xdr:nvCxnSpPr>
        <xdr:cNvPr id="154" name="直線コネクタ 153">
          <a:extLst>
            <a:ext uri="{FF2B5EF4-FFF2-40B4-BE49-F238E27FC236}">
              <a16:creationId xmlns:a16="http://schemas.microsoft.com/office/drawing/2014/main" id="{05901C10-20CC-448D-9F4E-B16D8D8CC3BE}"/>
            </a:ext>
          </a:extLst>
        </xdr:cNvPr>
        <xdr:cNvCxnSpPr/>
      </xdr:nvCxnSpPr>
      <xdr:spPr>
        <a:xfrm flipV="1">
          <a:off x="6972300" y="1075105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155" name="n_1aveValue【体育館・プール】&#10;一人当たり面積">
          <a:extLst>
            <a:ext uri="{FF2B5EF4-FFF2-40B4-BE49-F238E27FC236}">
              <a16:creationId xmlns:a16="http://schemas.microsoft.com/office/drawing/2014/main" id="{B1245D6B-DD92-4C22-BB8C-875D5FBA3DF5}"/>
            </a:ext>
          </a:extLst>
        </xdr:cNvPr>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156" name="n_2aveValue【体育館・プール】&#10;一人当たり面積">
          <a:extLst>
            <a:ext uri="{FF2B5EF4-FFF2-40B4-BE49-F238E27FC236}">
              <a16:creationId xmlns:a16="http://schemas.microsoft.com/office/drawing/2014/main" id="{46DC5E03-F5E6-4511-902C-93D7D496E4B0}"/>
            </a:ext>
          </a:extLst>
        </xdr:cNvPr>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157" name="n_3aveValue【体育館・プール】&#10;一人当たり面積">
          <a:extLst>
            <a:ext uri="{FF2B5EF4-FFF2-40B4-BE49-F238E27FC236}">
              <a16:creationId xmlns:a16="http://schemas.microsoft.com/office/drawing/2014/main" id="{CE730539-71A2-44CD-B91F-E3FCA4D2812D}"/>
            </a:ext>
          </a:extLst>
        </xdr:cNvPr>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158" name="n_4aveValue【体育館・プール】&#10;一人当たり面積">
          <a:extLst>
            <a:ext uri="{FF2B5EF4-FFF2-40B4-BE49-F238E27FC236}">
              <a16:creationId xmlns:a16="http://schemas.microsoft.com/office/drawing/2014/main" id="{C45C4171-C148-414D-9164-68A3917E67AD}"/>
            </a:ext>
          </a:extLst>
        </xdr:cNvPr>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147540</xdr:rowOff>
    </xdr:from>
    <xdr:ext cx="469744" cy="259045"/>
    <xdr:sp macro="" textlink="">
      <xdr:nvSpPr>
        <xdr:cNvPr id="159" name="n_1mainValue【体育館・プール】&#10;一人当たり面積">
          <a:extLst>
            <a:ext uri="{FF2B5EF4-FFF2-40B4-BE49-F238E27FC236}">
              <a16:creationId xmlns:a16="http://schemas.microsoft.com/office/drawing/2014/main" id="{E9998E21-523D-4EF3-A9A7-B5FE2250D64A}"/>
            </a:ext>
          </a:extLst>
        </xdr:cNvPr>
        <xdr:cNvSpPr txBox="1"/>
      </xdr:nvSpPr>
      <xdr:spPr>
        <a:xfrm>
          <a:off x="9391727" y="1077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155312</xdr:rowOff>
    </xdr:from>
    <xdr:ext cx="469744" cy="259045"/>
    <xdr:sp macro="" textlink="">
      <xdr:nvSpPr>
        <xdr:cNvPr id="160" name="n_2mainValue【体育館・プール】&#10;一人当たり面積">
          <a:extLst>
            <a:ext uri="{FF2B5EF4-FFF2-40B4-BE49-F238E27FC236}">
              <a16:creationId xmlns:a16="http://schemas.microsoft.com/office/drawing/2014/main" id="{C54257E2-0E5E-49EC-9081-7456F4983589}"/>
            </a:ext>
          </a:extLst>
        </xdr:cNvPr>
        <xdr:cNvSpPr txBox="1"/>
      </xdr:nvSpPr>
      <xdr:spPr>
        <a:xfrm>
          <a:off x="8515427" y="107852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163085</xdr:rowOff>
    </xdr:from>
    <xdr:ext cx="469744" cy="259045"/>
    <xdr:sp macro="" textlink="">
      <xdr:nvSpPr>
        <xdr:cNvPr id="161" name="n_3mainValue【体育館・プール】&#10;一人当たり面積">
          <a:extLst>
            <a:ext uri="{FF2B5EF4-FFF2-40B4-BE49-F238E27FC236}">
              <a16:creationId xmlns:a16="http://schemas.microsoft.com/office/drawing/2014/main" id="{99C761EE-EB7B-459D-BF32-E141DF4B213F}"/>
            </a:ext>
          </a:extLst>
        </xdr:cNvPr>
        <xdr:cNvSpPr txBox="1"/>
      </xdr:nvSpPr>
      <xdr:spPr>
        <a:xfrm>
          <a:off x="7626427" y="1079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169943</xdr:rowOff>
    </xdr:from>
    <xdr:ext cx="469744" cy="259045"/>
    <xdr:sp macro="" textlink="">
      <xdr:nvSpPr>
        <xdr:cNvPr id="162" name="n_4mainValue【体育館・プール】&#10;一人当たり面積">
          <a:extLst>
            <a:ext uri="{FF2B5EF4-FFF2-40B4-BE49-F238E27FC236}">
              <a16:creationId xmlns:a16="http://schemas.microsoft.com/office/drawing/2014/main" id="{B1558CC0-4B80-47F1-891F-CD078C366BAA}"/>
            </a:ext>
          </a:extLst>
        </xdr:cNvPr>
        <xdr:cNvSpPr txBox="1"/>
      </xdr:nvSpPr>
      <xdr:spPr>
        <a:xfrm>
          <a:off x="6737427" y="1079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A8CA60BB-AD5D-49CD-86D9-545210C8460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AD44D680-3DD7-4742-A666-B34E386158E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50FD8E5C-CE70-4E44-852E-4D382E011A6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ED8FB915-AAA4-4B8E-8179-F9AC52A41BA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488392A5-0453-417B-A650-9C26DD5F37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4C9CCF31-8192-4847-80E3-D678D536408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2107BBA7-C2BE-4864-80C2-655B5F9008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E351E220-5E26-4CD4-BE89-E6793B09208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9979DF1B-FE0A-4484-A075-D0770C265E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224531EF-3938-4501-8537-BFFBDD4ED01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0AEACC67-6D6D-4AF0-A8AF-7B003E85EC4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83B9458E-2660-48D8-8650-CDD6EFB626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B2DAF792-A408-46F1-8C9D-613F6E48080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34F3E643-8839-4E78-975A-D54D55E4DF0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CEE32EFE-BD6D-4CDE-9F7B-3ED69A0CCC97}"/>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E66FC9E8-7892-437B-8C89-96A6B729B1DD}"/>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6F5B3366-B2BB-41FB-B3AF-354B367E336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82BAABDA-E70D-43D4-B377-8A02A76C40F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81D09A8D-4E14-4F1E-969B-7B68031E3ED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44C2B7BD-F05E-421B-A659-E7A46A53D1F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A9C7D534-C10E-4045-8BA6-5C63E893895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5B6E5323-3176-43A1-83CE-06637428DC7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A4C51903-4D8E-4683-ACCB-E6483FF6CCE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082A66D5-1C2E-45CA-97F2-FD30820C9807}"/>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87" name="正方形/長方形 186">
          <a:extLst>
            <a:ext uri="{FF2B5EF4-FFF2-40B4-BE49-F238E27FC236}">
              <a16:creationId xmlns:a16="http://schemas.microsoft.com/office/drawing/2014/main" id="{E13ED11C-3BE5-422B-BD45-AF3C37FA37D1}"/>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88" name="正方形/長方形 187">
          <a:extLst>
            <a:ext uri="{FF2B5EF4-FFF2-40B4-BE49-F238E27FC236}">
              <a16:creationId xmlns:a16="http://schemas.microsoft.com/office/drawing/2014/main" id="{1C3D254D-D92B-4D66-BB4B-1A030D1DD0B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89" name="正方形/長方形 188">
          <a:extLst>
            <a:ext uri="{FF2B5EF4-FFF2-40B4-BE49-F238E27FC236}">
              <a16:creationId xmlns:a16="http://schemas.microsoft.com/office/drawing/2014/main" id="{E03F29A4-7987-4385-92BD-0A59DDED825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0" name="正方形/長方形 189">
          <a:extLst>
            <a:ext uri="{FF2B5EF4-FFF2-40B4-BE49-F238E27FC236}">
              <a16:creationId xmlns:a16="http://schemas.microsoft.com/office/drawing/2014/main" id="{FB49C40E-E9DD-411A-8C69-C42F8F6E3A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1" name="正方形/長方形 190">
          <a:extLst>
            <a:ext uri="{FF2B5EF4-FFF2-40B4-BE49-F238E27FC236}">
              <a16:creationId xmlns:a16="http://schemas.microsoft.com/office/drawing/2014/main" id="{E4F97B94-D487-4802-9515-9ADB39C2816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2" name="正方形/長方形 191">
          <a:extLst>
            <a:ext uri="{FF2B5EF4-FFF2-40B4-BE49-F238E27FC236}">
              <a16:creationId xmlns:a16="http://schemas.microsoft.com/office/drawing/2014/main" id="{16D26C34-7B58-42AA-8A22-4AEB8FE8BF3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3" name="正方形/長方形 192">
          <a:extLst>
            <a:ext uri="{FF2B5EF4-FFF2-40B4-BE49-F238E27FC236}">
              <a16:creationId xmlns:a16="http://schemas.microsoft.com/office/drawing/2014/main" id="{5E2E1BE1-145C-4EBC-8122-DF14F521929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4" name="正方形/長方形 193">
          <a:extLst>
            <a:ext uri="{FF2B5EF4-FFF2-40B4-BE49-F238E27FC236}">
              <a16:creationId xmlns:a16="http://schemas.microsoft.com/office/drawing/2014/main" id="{C9AEAAE1-55B5-463F-9051-3182999A9A9C}"/>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5" name="正方形/長方形 194">
          <a:extLst>
            <a:ext uri="{FF2B5EF4-FFF2-40B4-BE49-F238E27FC236}">
              <a16:creationId xmlns:a16="http://schemas.microsoft.com/office/drawing/2014/main" id="{B7AD93E3-D3B3-419B-8DE8-5F9C37FDE5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6" name="正方形/長方形 195">
          <a:extLst>
            <a:ext uri="{FF2B5EF4-FFF2-40B4-BE49-F238E27FC236}">
              <a16:creationId xmlns:a16="http://schemas.microsoft.com/office/drawing/2014/main" id="{9F1A6EFE-84F4-497D-A489-AA7FCB97FB9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197" name="正方形/長方形 196">
          <a:extLst>
            <a:ext uri="{FF2B5EF4-FFF2-40B4-BE49-F238E27FC236}">
              <a16:creationId xmlns:a16="http://schemas.microsoft.com/office/drawing/2014/main" id="{E30E24A9-BBF9-4916-9F85-D258C813C364}"/>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198" name="正方形/長方形 197">
          <a:extLst>
            <a:ext uri="{FF2B5EF4-FFF2-40B4-BE49-F238E27FC236}">
              <a16:creationId xmlns:a16="http://schemas.microsoft.com/office/drawing/2014/main" id="{599D50C7-70FD-43EE-AE8B-80B688A52A6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199" name="正方形/長方形 198">
          <a:extLst>
            <a:ext uri="{FF2B5EF4-FFF2-40B4-BE49-F238E27FC236}">
              <a16:creationId xmlns:a16="http://schemas.microsoft.com/office/drawing/2014/main" id="{CDFA5ED0-26D5-4A1E-8340-AE0407453F5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0" name="正方形/長方形 199">
          <a:extLst>
            <a:ext uri="{FF2B5EF4-FFF2-40B4-BE49-F238E27FC236}">
              <a16:creationId xmlns:a16="http://schemas.microsoft.com/office/drawing/2014/main" id="{40AA09F0-EC44-422D-A9BB-1F0D30B6BD49}"/>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1" name="正方形/長方形 200">
          <a:extLst>
            <a:ext uri="{FF2B5EF4-FFF2-40B4-BE49-F238E27FC236}">
              <a16:creationId xmlns:a16="http://schemas.microsoft.com/office/drawing/2014/main" id="{8702DAF5-D308-429C-8024-3C85EBFC9E9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2" name="正方形/長方形 201">
          <a:extLst>
            <a:ext uri="{FF2B5EF4-FFF2-40B4-BE49-F238E27FC236}">
              <a16:creationId xmlns:a16="http://schemas.microsoft.com/office/drawing/2014/main" id="{F898B345-FEA0-47E3-98C0-4F025B1DE1E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3" name="正方形/長方形 202">
          <a:extLst>
            <a:ext uri="{FF2B5EF4-FFF2-40B4-BE49-F238E27FC236}">
              <a16:creationId xmlns:a16="http://schemas.microsoft.com/office/drawing/2014/main" id="{ACC193CD-E4CD-4FAD-97FC-69553AFB615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4" name="正方形/長方形 203">
          <a:extLst>
            <a:ext uri="{FF2B5EF4-FFF2-40B4-BE49-F238E27FC236}">
              <a16:creationId xmlns:a16="http://schemas.microsoft.com/office/drawing/2014/main" id="{2278FB07-9C01-4CC0-BAB3-33952144A53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5" name="正方形/長方形 204">
          <a:extLst>
            <a:ext uri="{FF2B5EF4-FFF2-40B4-BE49-F238E27FC236}">
              <a16:creationId xmlns:a16="http://schemas.microsoft.com/office/drawing/2014/main" id="{96CAAD0F-F8AF-4462-B2DC-B7DF56FDFB6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6" name="正方形/長方形 205">
          <a:extLst>
            <a:ext uri="{FF2B5EF4-FFF2-40B4-BE49-F238E27FC236}">
              <a16:creationId xmlns:a16="http://schemas.microsoft.com/office/drawing/2014/main" id="{89822338-8D48-4B9D-870C-FD7B709C339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07" name="正方形/長方形 206">
          <a:extLst>
            <a:ext uri="{FF2B5EF4-FFF2-40B4-BE49-F238E27FC236}">
              <a16:creationId xmlns:a16="http://schemas.microsoft.com/office/drawing/2014/main" id="{B0621B46-83BB-4BFE-806B-E96D317B562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08" name="正方形/長方形 207">
          <a:extLst>
            <a:ext uri="{FF2B5EF4-FFF2-40B4-BE49-F238E27FC236}">
              <a16:creationId xmlns:a16="http://schemas.microsoft.com/office/drawing/2014/main" id="{1E8DFE8D-30EC-4F32-8B3B-1F16F2BACB7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09" name="正方形/長方形 208">
          <a:extLst>
            <a:ext uri="{FF2B5EF4-FFF2-40B4-BE49-F238E27FC236}">
              <a16:creationId xmlns:a16="http://schemas.microsoft.com/office/drawing/2014/main" id="{3F616FDC-DD5B-4C74-A002-B9EFD22650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0" name="正方形/長方形 209">
          <a:extLst>
            <a:ext uri="{FF2B5EF4-FFF2-40B4-BE49-F238E27FC236}">
              <a16:creationId xmlns:a16="http://schemas.microsoft.com/office/drawing/2014/main" id="{A5945471-7D92-4B49-8DB1-8E5DDE8E57EE}"/>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1" name="正方形/長方形 210">
          <a:extLst>
            <a:ext uri="{FF2B5EF4-FFF2-40B4-BE49-F238E27FC236}">
              <a16:creationId xmlns:a16="http://schemas.microsoft.com/office/drawing/2014/main" id="{13EA61E5-A7D6-492E-91D6-EEB9E82FF03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2" name="正方形/長方形 211">
          <a:extLst>
            <a:ext uri="{FF2B5EF4-FFF2-40B4-BE49-F238E27FC236}">
              <a16:creationId xmlns:a16="http://schemas.microsoft.com/office/drawing/2014/main" id="{09095832-F863-4820-AAE0-9E6D84440E5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3" name="正方形/長方形 212">
          <a:extLst>
            <a:ext uri="{FF2B5EF4-FFF2-40B4-BE49-F238E27FC236}">
              <a16:creationId xmlns:a16="http://schemas.microsoft.com/office/drawing/2014/main" id="{24F80395-1D2C-4C11-A069-CEA905D8A30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4" name="正方形/長方形 213">
          <a:extLst>
            <a:ext uri="{FF2B5EF4-FFF2-40B4-BE49-F238E27FC236}">
              <a16:creationId xmlns:a16="http://schemas.microsoft.com/office/drawing/2014/main" id="{8D2AFDAF-2DAB-4FBA-B264-4B7A32718D6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5" name="正方形/長方形 214">
          <a:extLst>
            <a:ext uri="{FF2B5EF4-FFF2-40B4-BE49-F238E27FC236}">
              <a16:creationId xmlns:a16="http://schemas.microsoft.com/office/drawing/2014/main" id="{8F298E8D-2229-4C65-A74E-F0AE01B176D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6" name="正方形/長方形 215">
          <a:extLst>
            <a:ext uri="{FF2B5EF4-FFF2-40B4-BE49-F238E27FC236}">
              <a16:creationId xmlns:a16="http://schemas.microsoft.com/office/drawing/2014/main" id="{FABEFE9E-E2FC-46A8-B7C9-509B5EAD157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17" name="正方形/長方形 216">
          <a:extLst>
            <a:ext uri="{FF2B5EF4-FFF2-40B4-BE49-F238E27FC236}">
              <a16:creationId xmlns:a16="http://schemas.microsoft.com/office/drawing/2014/main" id="{5CA4D02A-144E-46F7-A9F1-977165F9AB9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18" name="正方形/長方形 217">
          <a:extLst>
            <a:ext uri="{FF2B5EF4-FFF2-40B4-BE49-F238E27FC236}">
              <a16:creationId xmlns:a16="http://schemas.microsoft.com/office/drawing/2014/main" id="{C52FBDBB-5850-4AF6-925A-70DDD8A058A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19" name="テキスト ボックス 218">
          <a:extLst>
            <a:ext uri="{FF2B5EF4-FFF2-40B4-BE49-F238E27FC236}">
              <a16:creationId xmlns:a16="http://schemas.microsoft.com/office/drawing/2014/main" id="{9D6DD137-11EB-437F-AFB0-CAC1499CF6B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0" name="直線コネクタ 219">
          <a:extLst>
            <a:ext uri="{FF2B5EF4-FFF2-40B4-BE49-F238E27FC236}">
              <a16:creationId xmlns:a16="http://schemas.microsoft.com/office/drawing/2014/main" id="{FE11076D-4E70-4767-BC95-8568F0AA78B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1" name="テキスト ボックス 220">
          <a:extLst>
            <a:ext uri="{FF2B5EF4-FFF2-40B4-BE49-F238E27FC236}">
              <a16:creationId xmlns:a16="http://schemas.microsoft.com/office/drawing/2014/main" id="{C6198C13-520A-46F1-ACEC-474CC9762E7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222" name="直線コネクタ 221">
          <a:extLst>
            <a:ext uri="{FF2B5EF4-FFF2-40B4-BE49-F238E27FC236}">
              <a16:creationId xmlns:a16="http://schemas.microsoft.com/office/drawing/2014/main" id="{0757A445-08C7-45D3-90C3-489E59464DE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223" name="テキスト ボックス 222">
          <a:extLst>
            <a:ext uri="{FF2B5EF4-FFF2-40B4-BE49-F238E27FC236}">
              <a16:creationId xmlns:a16="http://schemas.microsoft.com/office/drawing/2014/main" id="{BC8F673A-A1CD-4E36-AE94-016589A316EA}"/>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224" name="直線コネクタ 223">
          <a:extLst>
            <a:ext uri="{FF2B5EF4-FFF2-40B4-BE49-F238E27FC236}">
              <a16:creationId xmlns:a16="http://schemas.microsoft.com/office/drawing/2014/main" id="{3BEC313E-B2BA-4E92-B6F2-456FC47D8E4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225" name="テキスト ボックス 224">
          <a:extLst>
            <a:ext uri="{FF2B5EF4-FFF2-40B4-BE49-F238E27FC236}">
              <a16:creationId xmlns:a16="http://schemas.microsoft.com/office/drawing/2014/main" id="{9172DE09-A205-4EEA-9F5C-C8B7E1B37DB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226" name="直線コネクタ 225">
          <a:extLst>
            <a:ext uri="{FF2B5EF4-FFF2-40B4-BE49-F238E27FC236}">
              <a16:creationId xmlns:a16="http://schemas.microsoft.com/office/drawing/2014/main" id="{F7F0A6BD-54F1-4A78-8F0E-B35612D28B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227" name="テキスト ボックス 226">
          <a:extLst>
            <a:ext uri="{FF2B5EF4-FFF2-40B4-BE49-F238E27FC236}">
              <a16:creationId xmlns:a16="http://schemas.microsoft.com/office/drawing/2014/main" id="{462431B7-F11B-4DAB-8FF7-F6BD8211AA4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228" name="直線コネクタ 227">
          <a:extLst>
            <a:ext uri="{FF2B5EF4-FFF2-40B4-BE49-F238E27FC236}">
              <a16:creationId xmlns:a16="http://schemas.microsoft.com/office/drawing/2014/main" id="{7C43CCFB-0F85-481C-871B-F3B61A353A9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229" name="テキスト ボックス 228">
          <a:extLst>
            <a:ext uri="{FF2B5EF4-FFF2-40B4-BE49-F238E27FC236}">
              <a16:creationId xmlns:a16="http://schemas.microsoft.com/office/drawing/2014/main" id="{40E2069B-2721-4C37-A08C-8B7F07837DA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230" name="直線コネクタ 229">
          <a:extLst>
            <a:ext uri="{FF2B5EF4-FFF2-40B4-BE49-F238E27FC236}">
              <a16:creationId xmlns:a16="http://schemas.microsoft.com/office/drawing/2014/main" id="{3E69FF51-1C0D-43A3-9D66-D97FD17AA758}"/>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231" name="テキスト ボックス 230">
          <a:extLst>
            <a:ext uri="{FF2B5EF4-FFF2-40B4-BE49-F238E27FC236}">
              <a16:creationId xmlns:a16="http://schemas.microsoft.com/office/drawing/2014/main" id="{4882AFB1-0318-40D6-A26F-6E1F3F3B660C}"/>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232" name="直線コネクタ 231">
          <a:extLst>
            <a:ext uri="{FF2B5EF4-FFF2-40B4-BE49-F238E27FC236}">
              <a16:creationId xmlns:a16="http://schemas.microsoft.com/office/drawing/2014/main" id="{ED8B00F3-184D-444B-9B20-8343A9F5ED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233" name="テキスト ボックス 232">
          <a:extLst>
            <a:ext uri="{FF2B5EF4-FFF2-40B4-BE49-F238E27FC236}">
              <a16:creationId xmlns:a16="http://schemas.microsoft.com/office/drawing/2014/main" id="{8CCADD57-BDBB-4CA3-8DED-D7BB8AE1F27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4" name="直線コネクタ 233">
          <a:extLst>
            <a:ext uri="{FF2B5EF4-FFF2-40B4-BE49-F238E27FC236}">
              <a16:creationId xmlns:a16="http://schemas.microsoft.com/office/drawing/2014/main" id="{F240A0AF-4D02-4B2A-A5CF-863819FC1F5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235" name="【保健センター・保健所】&#10;有形固定資産減価償却率グラフ枠">
          <a:extLst>
            <a:ext uri="{FF2B5EF4-FFF2-40B4-BE49-F238E27FC236}">
              <a16:creationId xmlns:a16="http://schemas.microsoft.com/office/drawing/2014/main" id="{95281D84-E590-4CD5-85C8-87927258C44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158387</xdr:rowOff>
    </xdr:from>
    <xdr:to>
      <xdr:col>85</xdr:col>
      <xdr:colOff>126364</xdr:colOff>
      <xdr:row>64</xdr:row>
      <xdr:rowOff>130628</xdr:rowOff>
    </xdr:to>
    <xdr:cxnSp macro="">
      <xdr:nvCxnSpPr>
        <xdr:cNvPr id="236" name="直線コネクタ 235">
          <a:extLst>
            <a:ext uri="{FF2B5EF4-FFF2-40B4-BE49-F238E27FC236}">
              <a16:creationId xmlns:a16="http://schemas.microsoft.com/office/drawing/2014/main" id="{842D33A2-638D-4A26-89D8-02E64FA34E77}"/>
            </a:ext>
          </a:extLst>
        </xdr:cNvPr>
        <xdr:cNvCxnSpPr/>
      </xdr:nvCxnSpPr>
      <xdr:spPr>
        <a:xfrm flipV="1">
          <a:off x="16318864" y="9931037"/>
          <a:ext cx="0" cy="11723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237" name="【保健センター・保健所】&#10;有形固定資産減価償却率最小値テキスト">
          <a:extLst>
            <a:ext uri="{FF2B5EF4-FFF2-40B4-BE49-F238E27FC236}">
              <a16:creationId xmlns:a16="http://schemas.microsoft.com/office/drawing/2014/main" id="{3218D598-BA73-493D-8CE2-314532A71BB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238" name="直線コネクタ 237">
          <a:extLst>
            <a:ext uri="{FF2B5EF4-FFF2-40B4-BE49-F238E27FC236}">
              <a16:creationId xmlns:a16="http://schemas.microsoft.com/office/drawing/2014/main" id="{53AC5981-4695-4DF8-89F8-9835EA057C14}"/>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105064</xdr:rowOff>
    </xdr:from>
    <xdr:ext cx="405111" cy="259045"/>
    <xdr:sp macro="" textlink="">
      <xdr:nvSpPr>
        <xdr:cNvPr id="239" name="【保健センター・保健所】&#10;有形固定資産減価償却率最大値テキスト">
          <a:extLst>
            <a:ext uri="{FF2B5EF4-FFF2-40B4-BE49-F238E27FC236}">
              <a16:creationId xmlns:a16="http://schemas.microsoft.com/office/drawing/2014/main" id="{BAD22028-3385-4123-BD5B-8AE00376B4BD}"/>
            </a:ext>
          </a:extLst>
        </xdr:cNvPr>
        <xdr:cNvSpPr txBox="1"/>
      </xdr:nvSpPr>
      <xdr:spPr>
        <a:xfrm>
          <a:off x="16357600" y="9706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158387</xdr:rowOff>
    </xdr:from>
    <xdr:to>
      <xdr:col>86</xdr:col>
      <xdr:colOff>25400</xdr:colOff>
      <xdr:row>57</xdr:row>
      <xdr:rowOff>158387</xdr:rowOff>
    </xdr:to>
    <xdr:cxnSp macro="">
      <xdr:nvCxnSpPr>
        <xdr:cNvPr id="240" name="直線コネクタ 239">
          <a:extLst>
            <a:ext uri="{FF2B5EF4-FFF2-40B4-BE49-F238E27FC236}">
              <a16:creationId xmlns:a16="http://schemas.microsoft.com/office/drawing/2014/main" id="{F256DAF2-2E5A-4334-B093-C3F64BB6121E}"/>
            </a:ext>
          </a:extLst>
        </xdr:cNvPr>
        <xdr:cNvCxnSpPr/>
      </xdr:nvCxnSpPr>
      <xdr:spPr>
        <a:xfrm>
          <a:off x="16230600" y="9931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40294</xdr:rowOff>
    </xdr:from>
    <xdr:ext cx="405111" cy="259045"/>
    <xdr:sp macro="" textlink="">
      <xdr:nvSpPr>
        <xdr:cNvPr id="241" name="【保健センター・保健所】&#10;有形固定資産減価償却率平均値テキスト">
          <a:extLst>
            <a:ext uri="{FF2B5EF4-FFF2-40B4-BE49-F238E27FC236}">
              <a16:creationId xmlns:a16="http://schemas.microsoft.com/office/drawing/2014/main" id="{9A933C49-2045-4882-B3DB-50DE4777CDFC}"/>
            </a:ext>
          </a:extLst>
        </xdr:cNvPr>
        <xdr:cNvSpPr txBox="1"/>
      </xdr:nvSpPr>
      <xdr:spPr>
        <a:xfrm>
          <a:off x="16357600" y="103272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61867</xdr:rowOff>
    </xdr:from>
    <xdr:to>
      <xdr:col>85</xdr:col>
      <xdr:colOff>177800</xdr:colOff>
      <xdr:row>60</xdr:row>
      <xdr:rowOff>163467</xdr:rowOff>
    </xdr:to>
    <xdr:sp macro="" textlink="">
      <xdr:nvSpPr>
        <xdr:cNvPr id="242" name="フローチャート: 判断 241">
          <a:extLst>
            <a:ext uri="{FF2B5EF4-FFF2-40B4-BE49-F238E27FC236}">
              <a16:creationId xmlns:a16="http://schemas.microsoft.com/office/drawing/2014/main" id="{D895D5A4-4B0F-40BD-BB5A-BCD7311C526A}"/>
            </a:ext>
          </a:extLst>
        </xdr:cNvPr>
        <xdr:cNvSpPr/>
      </xdr:nvSpPr>
      <xdr:spPr>
        <a:xfrm>
          <a:off x="16268700" y="1034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243" name="フローチャート: 判断 242">
          <a:extLst>
            <a:ext uri="{FF2B5EF4-FFF2-40B4-BE49-F238E27FC236}">
              <a16:creationId xmlns:a16="http://schemas.microsoft.com/office/drawing/2014/main" id="{FF2F3D6B-7991-49A7-AE96-12E19F32C607}"/>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171269</xdr:rowOff>
    </xdr:from>
    <xdr:to>
      <xdr:col>76</xdr:col>
      <xdr:colOff>165100</xdr:colOff>
      <xdr:row>60</xdr:row>
      <xdr:rowOff>101419</xdr:rowOff>
    </xdr:to>
    <xdr:sp macro="" textlink="">
      <xdr:nvSpPr>
        <xdr:cNvPr id="244" name="フローチャート: 判断 243">
          <a:extLst>
            <a:ext uri="{FF2B5EF4-FFF2-40B4-BE49-F238E27FC236}">
              <a16:creationId xmlns:a16="http://schemas.microsoft.com/office/drawing/2014/main" id="{0E261DF8-D0DB-4D55-AAAC-7C00EABEAF61}"/>
            </a:ext>
          </a:extLst>
        </xdr:cNvPr>
        <xdr:cNvSpPr/>
      </xdr:nvSpPr>
      <xdr:spPr>
        <a:xfrm>
          <a:off x="14541500" y="1028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138612</xdr:rowOff>
    </xdr:from>
    <xdr:to>
      <xdr:col>72</xdr:col>
      <xdr:colOff>38100</xdr:colOff>
      <xdr:row>60</xdr:row>
      <xdr:rowOff>68762</xdr:rowOff>
    </xdr:to>
    <xdr:sp macro="" textlink="">
      <xdr:nvSpPr>
        <xdr:cNvPr id="245" name="フローチャート: 判断 244">
          <a:extLst>
            <a:ext uri="{FF2B5EF4-FFF2-40B4-BE49-F238E27FC236}">
              <a16:creationId xmlns:a16="http://schemas.microsoft.com/office/drawing/2014/main" id="{94499853-EDE9-4014-8016-8A1291F09EEC}"/>
            </a:ext>
          </a:extLst>
        </xdr:cNvPr>
        <xdr:cNvSpPr/>
      </xdr:nvSpPr>
      <xdr:spPr>
        <a:xfrm>
          <a:off x="13652500" y="1025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138612</xdr:rowOff>
    </xdr:from>
    <xdr:to>
      <xdr:col>67</xdr:col>
      <xdr:colOff>101600</xdr:colOff>
      <xdr:row>60</xdr:row>
      <xdr:rowOff>68762</xdr:rowOff>
    </xdr:to>
    <xdr:sp macro="" textlink="">
      <xdr:nvSpPr>
        <xdr:cNvPr id="246" name="フローチャート: 判断 245">
          <a:extLst>
            <a:ext uri="{FF2B5EF4-FFF2-40B4-BE49-F238E27FC236}">
              <a16:creationId xmlns:a16="http://schemas.microsoft.com/office/drawing/2014/main" id="{5D5E05A5-93B3-4839-AF35-7E0131E882F7}"/>
            </a:ext>
          </a:extLst>
        </xdr:cNvPr>
        <xdr:cNvSpPr/>
      </xdr:nvSpPr>
      <xdr:spPr>
        <a:xfrm>
          <a:off x="12763500" y="1025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63C3D2AF-5AA8-4847-B206-E93581C32DE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4A39E9D9-A37D-4EAE-8F55-369219A52FBC}"/>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2B197563-C2A0-4C19-A2D2-EF21C470DF3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567D4FD5-7433-401A-8E94-46C084BC991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BFFF6793-45DA-4E57-8F90-21B9BD709C5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107587</xdr:rowOff>
    </xdr:from>
    <xdr:to>
      <xdr:col>85</xdr:col>
      <xdr:colOff>177800</xdr:colOff>
      <xdr:row>58</xdr:row>
      <xdr:rowOff>37737</xdr:rowOff>
    </xdr:to>
    <xdr:sp macro="" textlink="">
      <xdr:nvSpPr>
        <xdr:cNvPr id="252" name="楕円 251">
          <a:extLst>
            <a:ext uri="{FF2B5EF4-FFF2-40B4-BE49-F238E27FC236}">
              <a16:creationId xmlns:a16="http://schemas.microsoft.com/office/drawing/2014/main" id="{9694045A-89B7-41BE-894A-71BCECBF8002}"/>
            </a:ext>
          </a:extLst>
        </xdr:cNvPr>
        <xdr:cNvSpPr/>
      </xdr:nvSpPr>
      <xdr:spPr>
        <a:xfrm>
          <a:off x="16268700" y="988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60614</xdr:rowOff>
    </xdr:from>
    <xdr:ext cx="405111" cy="259045"/>
    <xdr:sp macro="" textlink="">
      <xdr:nvSpPr>
        <xdr:cNvPr id="253" name="【保健センター・保健所】&#10;有形固定資産減価償却率該当値テキスト">
          <a:extLst>
            <a:ext uri="{FF2B5EF4-FFF2-40B4-BE49-F238E27FC236}">
              <a16:creationId xmlns:a16="http://schemas.microsoft.com/office/drawing/2014/main" id="{836993A9-7F40-4B26-894D-40159574743B}"/>
            </a:ext>
          </a:extLst>
        </xdr:cNvPr>
        <xdr:cNvSpPr txBox="1"/>
      </xdr:nvSpPr>
      <xdr:spPr>
        <a:xfrm>
          <a:off x="16357600" y="9833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30843</xdr:rowOff>
    </xdr:from>
    <xdr:to>
      <xdr:col>81</xdr:col>
      <xdr:colOff>101600</xdr:colOff>
      <xdr:row>57</xdr:row>
      <xdr:rowOff>132443</xdr:rowOff>
    </xdr:to>
    <xdr:sp macro="" textlink="">
      <xdr:nvSpPr>
        <xdr:cNvPr id="254" name="楕円 253">
          <a:extLst>
            <a:ext uri="{FF2B5EF4-FFF2-40B4-BE49-F238E27FC236}">
              <a16:creationId xmlns:a16="http://schemas.microsoft.com/office/drawing/2014/main" id="{5558EA1B-6701-47DE-80E7-B5900F031EC3}"/>
            </a:ext>
          </a:extLst>
        </xdr:cNvPr>
        <xdr:cNvSpPr/>
      </xdr:nvSpPr>
      <xdr:spPr>
        <a:xfrm>
          <a:off x="15430500" y="9803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81643</xdr:rowOff>
    </xdr:from>
    <xdr:to>
      <xdr:col>85</xdr:col>
      <xdr:colOff>127000</xdr:colOff>
      <xdr:row>57</xdr:row>
      <xdr:rowOff>158387</xdr:rowOff>
    </xdr:to>
    <xdr:cxnSp macro="">
      <xdr:nvCxnSpPr>
        <xdr:cNvPr id="255" name="直線コネクタ 254">
          <a:extLst>
            <a:ext uri="{FF2B5EF4-FFF2-40B4-BE49-F238E27FC236}">
              <a16:creationId xmlns:a16="http://schemas.microsoft.com/office/drawing/2014/main" id="{CA2F54B9-EA9C-40FC-B906-4D58F31921CD}"/>
            </a:ext>
          </a:extLst>
        </xdr:cNvPr>
        <xdr:cNvCxnSpPr/>
      </xdr:nvCxnSpPr>
      <xdr:spPr>
        <a:xfrm>
          <a:off x="15481300" y="9854293"/>
          <a:ext cx="8382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125549</xdr:rowOff>
    </xdr:from>
    <xdr:to>
      <xdr:col>76</xdr:col>
      <xdr:colOff>165100</xdr:colOff>
      <xdr:row>57</xdr:row>
      <xdr:rowOff>55699</xdr:rowOff>
    </xdr:to>
    <xdr:sp macro="" textlink="">
      <xdr:nvSpPr>
        <xdr:cNvPr id="256" name="楕円 255">
          <a:extLst>
            <a:ext uri="{FF2B5EF4-FFF2-40B4-BE49-F238E27FC236}">
              <a16:creationId xmlns:a16="http://schemas.microsoft.com/office/drawing/2014/main" id="{4FC4F2EB-814A-434A-B3C1-3D803AB980AD}"/>
            </a:ext>
          </a:extLst>
        </xdr:cNvPr>
        <xdr:cNvSpPr/>
      </xdr:nvSpPr>
      <xdr:spPr>
        <a:xfrm>
          <a:off x="14541500" y="972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4899</xdr:rowOff>
    </xdr:from>
    <xdr:to>
      <xdr:col>81</xdr:col>
      <xdr:colOff>50800</xdr:colOff>
      <xdr:row>57</xdr:row>
      <xdr:rowOff>81643</xdr:rowOff>
    </xdr:to>
    <xdr:cxnSp macro="">
      <xdr:nvCxnSpPr>
        <xdr:cNvPr id="257" name="直線コネクタ 256">
          <a:extLst>
            <a:ext uri="{FF2B5EF4-FFF2-40B4-BE49-F238E27FC236}">
              <a16:creationId xmlns:a16="http://schemas.microsoft.com/office/drawing/2014/main" id="{628D6F4E-4683-4B65-8716-647351C2DBC8}"/>
            </a:ext>
          </a:extLst>
        </xdr:cNvPr>
        <xdr:cNvCxnSpPr/>
      </xdr:nvCxnSpPr>
      <xdr:spPr>
        <a:xfrm>
          <a:off x="14592300" y="977754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48804</xdr:rowOff>
    </xdr:from>
    <xdr:to>
      <xdr:col>72</xdr:col>
      <xdr:colOff>38100</xdr:colOff>
      <xdr:row>56</xdr:row>
      <xdr:rowOff>150404</xdr:rowOff>
    </xdr:to>
    <xdr:sp macro="" textlink="">
      <xdr:nvSpPr>
        <xdr:cNvPr id="258" name="楕円 257">
          <a:extLst>
            <a:ext uri="{FF2B5EF4-FFF2-40B4-BE49-F238E27FC236}">
              <a16:creationId xmlns:a16="http://schemas.microsoft.com/office/drawing/2014/main" id="{44CE217B-0691-489B-AA0A-D50916E33C92}"/>
            </a:ext>
          </a:extLst>
        </xdr:cNvPr>
        <xdr:cNvSpPr/>
      </xdr:nvSpPr>
      <xdr:spPr>
        <a:xfrm>
          <a:off x="13652500" y="965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99604</xdr:rowOff>
    </xdr:from>
    <xdr:to>
      <xdr:col>76</xdr:col>
      <xdr:colOff>114300</xdr:colOff>
      <xdr:row>57</xdr:row>
      <xdr:rowOff>4899</xdr:rowOff>
    </xdr:to>
    <xdr:cxnSp macro="">
      <xdr:nvCxnSpPr>
        <xdr:cNvPr id="259" name="直線コネクタ 258">
          <a:extLst>
            <a:ext uri="{FF2B5EF4-FFF2-40B4-BE49-F238E27FC236}">
              <a16:creationId xmlns:a16="http://schemas.microsoft.com/office/drawing/2014/main" id="{1097BBBA-407D-4E45-A852-4E8F8F3E8E90}"/>
            </a:ext>
          </a:extLst>
        </xdr:cNvPr>
        <xdr:cNvCxnSpPr/>
      </xdr:nvCxnSpPr>
      <xdr:spPr>
        <a:xfrm>
          <a:off x="13703300" y="9700804"/>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143510</xdr:rowOff>
    </xdr:from>
    <xdr:to>
      <xdr:col>67</xdr:col>
      <xdr:colOff>101600</xdr:colOff>
      <xdr:row>56</xdr:row>
      <xdr:rowOff>73660</xdr:rowOff>
    </xdr:to>
    <xdr:sp macro="" textlink="">
      <xdr:nvSpPr>
        <xdr:cNvPr id="260" name="楕円 259">
          <a:extLst>
            <a:ext uri="{FF2B5EF4-FFF2-40B4-BE49-F238E27FC236}">
              <a16:creationId xmlns:a16="http://schemas.microsoft.com/office/drawing/2014/main" id="{8A27AE58-EB9D-48F5-91C2-104E06F82EF2}"/>
            </a:ext>
          </a:extLst>
        </xdr:cNvPr>
        <xdr:cNvSpPr/>
      </xdr:nvSpPr>
      <xdr:spPr>
        <a:xfrm>
          <a:off x="12763500" y="9573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22860</xdr:rowOff>
    </xdr:from>
    <xdr:to>
      <xdr:col>71</xdr:col>
      <xdr:colOff>177800</xdr:colOff>
      <xdr:row>56</xdr:row>
      <xdr:rowOff>99604</xdr:rowOff>
    </xdr:to>
    <xdr:cxnSp macro="">
      <xdr:nvCxnSpPr>
        <xdr:cNvPr id="261" name="直線コネクタ 260">
          <a:extLst>
            <a:ext uri="{FF2B5EF4-FFF2-40B4-BE49-F238E27FC236}">
              <a16:creationId xmlns:a16="http://schemas.microsoft.com/office/drawing/2014/main" id="{F91B9BD6-46E7-4063-A25D-012A84BD8402}"/>
            </a:ext>
          </a:extLst>
        </xdr:cNvPr>
        <xdr:cNvCxnSpPr/>
      </xdr:nvCxnSpPr>
      <xdr:spPr>
        <a:xfrm>
          <a:off x="12814300" y="9624060"/>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121937</xdr:rowOff>
    </xdr:from>
    <xdr:ext cx="405111" cy="259045"/>
    <xdr:sp macro="" textlink="">
      <xdr:nvSpPr>
        <xdr:cNvPr id="262" name="n_1aveValue【保健センター・保健所】&#10;有形固定資産減価償却率">
          <a:extLst>
            <a:ext uri="{FF2B5EF4-FFF2-40B4-BE49-F238E27FC236}">
              <a16:creationId xmlns:a16="http://schemas.microsoft.com/office/drawing/2014/main" id="{E5FCE159-DB49-4455-BEB1-3AF790468183}"/>
            </a:ext>
          </a:extLst>
        </xdr:cNvPr>
        <xdr:cNvSpPr txBox="1"/>
      </xdr:nvSpPr>
      <xdr:spPr>
        <a:xfrm>
          <a:off x="152660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92546</xdr:rowOff>
    </xdr:from>
    <xdr:ext cx="405111" cy="259045"/>
    <xdr:sp macro="" textlink="">
      <xdr:nvSpPr>
        <xdr:cNvPr id="263" name="n_2aveValue【保健センター・保健所】&#10;有形固定資産減価償却率">
          <a:extLst>
            <a:ext uri="{FF2B5EF4-FFF2-40B4-BE49-F238E27FC236}">
              <a16:creationId xmlns:a16="http://schemas.microsoft.com/office/drawing/2014/main" id="{C340CEFE-4A79-4956-BFF6-2007A79AA217}"/>
            </a:ext>
          </a:extLst>
        </xdr:cNvPr>
        <xdr:cNvSpPr txBox="1"/>
      </xdr:nvSpPr>
      <xdr:spPr>
        <a:xfrm>
          <a:off x="14389744" y="1037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59889</xdr:rowOff>
    </xdr:from>
    <xdr:ext cx="405111" cy="259045"/>
    <xdr:sp macro="" textlink="">
      <xdr:nvSpPr>
        <xdr:cNvPr id="264" name="n_3aveValue【保健センター・保健所】&#10;有形固定資産減価償却率">
          <a:extLst>
            <a:ext uri="{FF2B5EF4-FFF2-40B4-BE49-F238E27FC236}">
              <a16:creationId xmlns:a16="http://schemas.microsoft.com/office/drawing/2014/main" id="{193C3792-F454-483F-B46D-00BD32A5D780}"/>
            </a:ext>
          </a:extLst>
        </xdr:cNvPr>
        <xdr:cNvSpPr txBox="1"/>
      </xdr:nvSpPr>
      <xdr:spPr>
        <a:xfrm>
          <a:off x="13500744" y="103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59889</xdr:rowOff>
    </xdr:from>
    <xdr:ext cx="405111" cy="259045"/>
    <xdr:sp macro="" textlink="">
      <xdr:nvSpPr>
        <xdr:cNvPr id="265" name="n_4aveValue【保健センター・保健所】&#10;有形固定資産減価償却率">
          <a:extLst>
            <a:ext uri="{FF2B5EF4-FFF2-40B4-BE49-F238E27FC236}">
              <a16:creationId xmlns:a16="http://schemas.microsoft.com/office/drawing/2014/main" id="{039225A9-C872-4010-8221-C20331CA6029}"/>
            </a:ext>
          </a:extLst>
        </xdr:cNvPr>
        <xdr:cNvSpPr txBox="1"/>
      </xdr:nvSpPr>
      <xdr:spPr>
        <a:xfrm>
          <a:off x="12611744" y="1034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148970</xdr:rowOff>
    </xdr:from>
    <xdr:ext cx="405111" cy="259045"/>
    <xdr:sp macro="" textlink="">
      <xdr:nvSpPr>
        <xdr:cNvPr id="266" name="n_1mainValue【保健センター・保健所】&#10;有形固定資産減価償却率">
          <a:extLst>
            <a:ext uri="{FF2B5EF4-FFF2-40B4-BE49-F238E27FC236}">
              <a16:creationId xmlns:a16="http://schemas.microsoft.com/office/drawing/2014/main" id="{99D93B40-5C2F-4DCC-B31B-1965BA9C3199}"/>
            </a:ext>
          </a:extLst>
        </xdr:cNvPr>
        <xdr:cNvSpPr txBox="1"/>
      </xdr:nvSpPr>
      <xdr:spPr>
        <a:xfrm>
          <a:off x="15266044" y="9578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72226</xdr:rowOff>
    </xdr:from>
    <xdr:ext cx="405111" cy="259045"/>
    <xdr:sp macro="" textlink="">
      <xdr:nvSpPr>
        <xdr:cNvPr id="267" name="n_2mainValue【保健センター・保健所】&#10;有形固定資産減価償却率">
          <a:extLst>
            <a:ext uri="{FF2B5EF4-FFF2-40B4-BE49-F238E27FC236}">
              <a16:creationId xmlns:a16="http://schemas.microsoft.com/office/drawing/2014/main" id="{B0E25161-E900-48A6-A845-C2EDE9FD945F}"/>
            </a:ext>
          </a:extLst>
        </xdr:cNvPr>
        <xdr:cNvSpPr txBox="1"/>
      </xdr:nvSpPr>
      <xdr:spPr>
        <a:xfrm>
          <a:off x="14389744" y="950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166931</xdr:rowOff>
    </xdr:from>
    <xdr:ext cx="405111" cy="259045"/>
    <xdr:sp macro="" textlink="">
      <xdr:nvSpPr>
        <xdr:cNvPr id="268" name="n_3mainValue【保健センター・保健所】&#10;有形固定資産減価償却率">
          <a:extLst>
            <a:ext uri="{FF2B5EF4-FFF2-40B4-BE49-F238E27FC236}">
              <a16:creationId xmlns:a16="http://schemas.microsoft.com/office/drawing/2014/main" id="{1FFD2DB3-DF0B-47F1-848B-FB2C7094DE19}"/>
            </a:ext>
          </a:extLst>
        </xdr:cNvPr>
        <xdr:cNvSpPr txBox="1"/>
      </xdr:nvSpPr>
      <xdr:spPr>
        <a:xfrm>
          <a:off x="13500744" y="9425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90187</xdr:rowOff>
    </xdr:from>
    <xdr:ext cx="340478" cy="259045"/>
    <xdr:sp macro="" textlink="">
      <xdr:nvSpPr>
        <xdr:cNvPr id="269" name="n_4mainValue【保健センター・保健所】&#10;有形固定資産減価償却率">
          <a:extLst>
            <a:ext uri="{FF2B5EF4-FFF2-40B4-BE49-F238E27FC236}">
              <a16:creationId xmlns:a16="http://schemas.microsoft.com/office/drawing/2014/main" id="{930891D3-91B5-4AB2-9C56-3F39D8838EE6}"/>
            </a:ext>
          </a:extLst>
        </xdr:cNvPr>
        <xdr:cNvSpPr txBox="1"/>
      </xdr:nvSpPr>
      <xdr:spPr>
        <a:xfrm>
          <a:off x="12644061" y="9348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0" name="正方形/長方形 269">
          <a:extLst>
            <a:ext uri="{FF2B5EF4-FFF2-40B4-BE49-F238E27FC236}">
              <a16:creationId xmlns:a16="http://schemas.microsoft.com/office/drawing/2014/main" id="{76800BD7-3525-4C0B-9541-CA220B873DC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1" name="正方形/長方形 270">
          <a:extLst>
            <a:ext uri="{FF2B5EF4-FFF2-40B4-BE49-F238E27FC236}">
              <a16:creationId xmlns:a16="http://schemas.microsoft.com/office/drawing/2014/main" id="{386A85E3-0B54-43E2-8440-5B9A0D64F9B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2" name="正方形/長方形 271">
          <a:extLst>
            <a:ext uri="{FF2B5EF4-FFF2-40B4-BE49-F238E27FC236}">
              <a16:creationId xmlns:a16="http://schemas.microsoft.com/office/drawing/2014/main" id="{8C0D306C-2F10-4698-843B-24FB419A6C92}"/>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3" name="正方形/長方形 272">
          <a:extLst>
            <a:ext uri="{FF2B5EF4-FFF2-40B4-BE49-F238E27FC236}">
              <a16:creationId xmlns:a16="http://schemas.microsoft.com/office/drawing/2014/main" id="{008340ED-64FF-4367-863E-5A47A44725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4" name="正方形/長方形 273">
          <a:extLst>
            <a:ext uri="{FF2B5EF4-FFF2-40B4-BE49-F238E27FC236}">
              <a16:creationId xmlns:a16="http://schemas.microsoft.com/office/drawing/2014/main" id="{3D80B236-A488-48E2-BDF6-EB73567EEF8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5" name="正方形/長方形 274">
          <a:extLst>
            <a:ext uri="{FF2B5EF4-FFF2-40B4-BE49-F238E27FC236}">
              <a16:creationId xmlns:a16="http://schemas.microsoft.com/office/drawing/2014/main" id="{FDEBED62-A73D-4875-9F33-2D8CAF79ECB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6" name="正方形/長方形 275">
          <a:extLst>
            <a:ext uri="{FF2B5EF4-FFF2-40B4-BE49-F238E27FC236}">
              <a16:creationId xmlns:a16="http://schemas.microsoft.com/office/drawing/2014/main" id="{BC66113F-5DBA-4387-B1AB-4C584415073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7" name="正方形/長方形 276">
          <a:extLst>
            <a:ext uri="{FF2B5EF4-FFF2-40B4-BE49-F238E27FC236}">
              <a16:creationId xmlns:a16="http://schemas.microsoft.com/office/drawing/2014/main" id="{4903F2CC-8B01-480C-8B2F-C730F40FD79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78" name="テキスト ボックス 277">
          <a:extLst>
            <a:ext uri="{FF2B5EF4-FFF2-40B4-BE49-F238E27FC236}">
              <a16:creationId xmlns:a16="http://schemas.microsoft.com/office/drawing/2014/main" id="{47652CBA-05DD-426D-8AEC-AA37EC9CF57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79" name="直線コネクタ 278">
          <a:extLst>
            <a:ext uri="{FF2B5EF4-FFF2-40B4-BE49-F238E27FC236}">
              <a16:creationId xmlns:a16="http://schemas.microsoft.com/office/drawing/2014/main" id="{44315C26-4D8B-40F4-82F3-FA43FE97475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280" name="直線コネクタ 279">
          <a:extLst>
            <a:ext uri="{FF2B5EF4-FFF2-40B4-BE49-F238E27FC236}">
              <a16:creationId xmlns:a16="http://schemas.microsoft.com/office/drawing/2014/main" id="{AB4042E0-9783-4749-A80E-175239DF23AB}"/>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281" name="テキスト ボックス 280">
          <a:extLst>
            <a:ext uri="{FF2B5EF4-FFF2-40B4-BE49-F238E27FC236}">
              <a16:creationId xmlns:a16="http://schemas.microsoft.com/office/drawing/2014/main" id="{2EFA4A4B-ACED-4ED1-A7C4-64CE551D76E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282" name="直線コネクタ 281">
          <a:extLst>
            <a:ext uri="{FF2B5EF4-FFF2-40B4-BE49-F238E27FC236}">
              <a16:creationId xmlns:a16="http://schemas.microsoft.com/office/drawing/2014/main" id="{EB7D9FBB-F6D4-435D-AF2A-C7A344A1109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283" name="テキスト ボックス 282">
          <a:extLst>
            <a:ext uri="{FF2B5EF4-FFF2-40B4-BE49-F238E27FC236}">
              <a16:creationId xmlns:a16="http://schemas.microsoft.com/office/drawing/2014/main" id="{92780958-3161-46D9-9648-07D59CCF464E}"/>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284" name="直線コネクタ 283">
          <a:extLst>
            <a:ext uri="{FF2B5EF4-FFF2-40B4-BE49-F238E27FC236}">
              <a16:creationId xmlns:a16="http://schemas.microsoft.com/office/drawing/2014/main" id="{116EC8BF-F383-4F33-9483-326029015B7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285" name="テキスト ボックス 284">
          <a:extLst>
            <a:ext uri="{FF2B5EF4-FFF2-40B4-BE49-F238E27FC236}">
              <a16:creationId xmlns:a16="http://schemas.microsoft.com/office/drawing/2014/main" id="{32928713-32C4-43BB-BA12-D2A2E834599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286" name="直線コネクタ 285">
          <a:extLst>
            <a:ext uri="{FF2B5EF4-FFF2-40B4-BE49-F238E27FC236}">
              <a16:creationId xmlns:a16="http://schemas.microsoft.com/office/drawing/2014/main" id="{57384865-C90E-4958-91B9-4E2F11B690E2}"/>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287" name="テキスト ボックス 286">
          <a:extLst>
            <a:ext uri="{FF2B5EF4-FFF2-40B4-BE49-F238E27FC236}">
              <a16:creationId xmlns:a16="http://schemas.microsoft.com/office/drawing/2014/main" id="{DF586372-6FB3-4BDF-9930-04571E664A4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3ACE0C04-2CCF-43B3-AFB1-DE81E08A86B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B8306AC0-105F-4A10-A110-95178EE37EA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20D3B2A3-41B4-4CAE-8379-26EC1F9C9C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291" name="直線コネクタ 290">
          <a:extLst>
            <a:ext uri="{FF2B5EF4-FFF2-40B4-BE49-F238E27FC236}">
              <a16:creationId xmlns:a16="http://schemas.microsoft.com/office/drawing/2014/main" id="{1EEA865B-A3CB-422F-8639-D6084A824F06}"/>
            </a:ext>
          </a:extLst>
        </xdr:cNvPr>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5FD63DB6-2E5B-4C3D-BC3B-8C42AF1E20A3}"/>
            </a:ext>
          </a:extLst>
        </xdr:cNvPr>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293" name="直線コネクタ 292">
          <a:extLst>
            <a:ext uri="{FF2B5EF4-FFF2-40B4-BE49-F238E27FC236}">
              <a16:creationId xmlns:a16="http://schemas.microsoft.com/office/drawing/2014/main" id="{D7C0B03F-D289-471B-901A-E1A0E2462979}"/>
            </a:ext>
          </a:extLst>
        </xdr:cNvPr>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12C62127-FC3F-4288-9627-20E499D6DDC1}"/>
            </a:ext>
          </a:extLst>
        </xdr:cNvPr>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295" name="直線コネクタ 294">
          <a:extLst>
            <a:ext uri="{FF2B5EF4-FFF2-40B4-BE49-F238E27FC236}">
              <a16:creationId xmlns:a16="http://schemas.microsoft.com/office/drawing/2014/main" id="{A04BDAD5-AB84-49ED-84D0-20D8652601F4}"/>
            </a:ext>
          </a:extLst>
        </xdr:cNvPr>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17797</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C85D1EE2-75EE-4A3E-9F66-429184487C11}"/>
            </a:ext>
          </a:extLst>
        </xdr:cNvPr>
        <xdr:cNvSpPr txBox="1"/>
      </xdr:nvSpPr>
      <xdr:spPr>
        <a:xfrm>
          <a:off x="22199600" y="1030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297" name="フローチャート: 判断 296">
          <a:extLst>
            <a:ext uri="{FF2B5EF4-FFF2-40B4-BE49-F238E27FC236}">
              <a16:creationId xmlns:a16="http://schemas.microsoft.com/office/drawing/2014/main" id="{CEFF3B75-A2BA-4A24-9366-DC9334205A68}"/>
            </a:ext>
          </a:extLst>
        </xdr:cNvPr>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298" name="フローチャート: 判断 297">
          <a:extLst>
            <a:ext uri="{FF2B5EF4-FFF2-40B4-BE49-F238E27FC236}">
              <a16:creationId xmlns:a16="http://schemas.microsoft.com/office/drawing/2014/main" id="{4CE8F683-D165-4131-87B8-9D149E118B8A}"/>
            </a:ext>
          </a:extLst>
        </xdr:cNvPr>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299" name="フローチャート: 判断 298">
          <a:extLst>
            <a:ext uri="{FF2B5EF4-FFF2-40B4-BE49-F238E27FC236}">
              <a16:creationId xmlns:a16="http://schemas.microsoft.com/office/drawing/2014/main" id="{061D420B-9E8C-4170-9223-866ED15747F9}"/>
            </a:ext>
          </a:extLst>
        </xdr:cNvPr>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300" name="フローチャート: 判断 299">
          <a:extLst>
            <a:ext uri="{FF2B5EF4-FFF2-40B4-BE49-F238E27FC236}">
              <a16:creationId xmlns:a16="http://schemas.microsoft.com/office/drawing/2014/main" id="{7700282A-4094-4177-AA16-BA2B4613D41C}"/>
            </a:ext>
          </a:extLst>
        </xdr:cNvPr>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301" name="フローチャート: 判断 300">
          <a:extLst>
            <a:ext uri="{FF2B5EF4-FFF2-40B4-BE49-F238E27FC236}">
              <a16:creationId xmlns:a16="http://schemas.microsoft.com/office/drawing/2014/main" id="{82C5332A-A337-4453-93AB-DD0102F49BAB}"/>
            </a:ext>
          </a:extLst>
        </xdr:cNvPr>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B591EC77-D284-49E7-9671-80EA911CC75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9C672F35-DFEB-4BAD-B725-19DD2F5E6D4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12B13489-07BF-49D1-9AC9-0E84E2BB45C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747BED44-4758-45A6-8D8D-F3D9DDCD4E7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FBB17897-01B8-4BB5-AB76-F80C0CF2D3D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42926</xdr:rowOff>
    </xdr:from>
    <xdr:to>
      <xdr:col>116</xdr:col>
      <xdr:colOff>114300</xdr:colOff>
      <xdr:row>62</xdr:row>
      <xdr:rowOff>144526</xdr:rowOff>
    </xdr:to>
    <xdr:sp macro="" textlink="">
      <xdr:nvSpPr>
        <xdr:cNvPr id="307" name="楕円 306">
          <a:extLst>
            <a:ext uri="{FF2B5EF4-FFF2-40B4-BE49-F238E27FC236}">
              <a16:creationId xmlns:a16="http://schemas.microsoft.com/office/drawing/2014/main" id="{7A6567A1-C9D7-4712-B9C1-4473FA891E3B}"/>
            </a:ext>
          </a:extLst>
        </xdr:cNvPr>
        <xdr:cNvSpPr/>
      </xdr:nvSpPr>
      <xdr:spPr>
        <a:xfrm>
          <a:off x="22110700" y="1067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21353</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692E05F8-019D-4CA0-AD83-4B8AF719C85C}"/>
            </a:ext>
          </a:extLst>
        </xdr:cNvPr>
        <xdr:cNvSpPr txBox="1"/>
      </xdr:nvSpPr>
      <xdr:spPr>
        <a:xfrm>
          <a:off x="22199600" y="10651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49784</xdr:rowOff>
    </xdr:from>
    <xdr:to>
      <xdr:col>112</xdr:col>
      <xdr:colOff>38100</xdr:colOff>
      <xdr:row>62</xdr:row>
      <xdr:rowOff>151384</xdr:rowOff>
    </xdr:to>
    <xdr:sp macro="" textlink="">
      <xdr:nvSpPr>
        <xdr:cNvPr id="309" name="楕円 308">
          <a:extLst>
            <a:ext uri="{FF2B5EF4-FFF2-40B4-BE49-F238E27FC236}">
              <a16:creationId xmlns:a16="http://schemas.microsoft.com/office/drawing/2014/main" id="{5C6A85D4-63F8-4F7B-85AB-6BC01BA1A36A}"/>
            </a:ext>
          </a:extLst>
        </xdr:cNvPr>
        <xdr:cNvSpPr/>
      </xdr:nvSpPr>
      <xdr:spPr>
        <a:xfrm>
          <a:off x="21272500" y="1067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93726</xdr:rowOff>
    </xdr:from>
    <xdr:to>
      <xdr:col>116</xdr:col>
      <xdr:colOff>63500</xdr:colOff>
      <xdr:row>62</xdr:row>
      <xdr:rowOff>100584</xdr:rowOff>
    </xdr:to>
    <xdr:cxnSp macro="">
      <xdr:nvCxnSpPr>
        <xdr:cNvPr id="310" name="直線コネクタ 309">
          <a:extLst>
            <a:ext uri="{FF2B5EF4-FFF2-40B4-BE49-F238E27FC236}">
              <a16:creationId xmlns:a16="http://schemas.microsoft.com/office/drawing/2014/main" id="{81D7CD89-79FF-4E2A-A9CB-26787081E3B6}"/>
            </a:ext>
          </a:extLst>
        </xdr:cNvPr>
        <xdr:cNvCxnSpPr/>
      </xdr:nvCxnSpPr>
      <xdr:spPr>
        <a:xfrm flipV="1">
          <a:off x="21323300" y="10723626"/>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58928</xdr:rowOff>
    </xdr:from>
    <xdr:to>
      <xdr:col>107</xdr:col>
      <xdr:colOff>101600</xdr:colOff>
      <xdr:row>62</xdr:row>
      <xdr:rowOff>160528</xdr:rowOff>
    </xdr:to>
    <xdr:sp macro="" textlink="">
      <xdr:nvSpPr>
        <xdr:cNvPr id="311" name="楕円 310">
          <a:extLst>
            <a:ext uri="{FF2B5EF4-FFF2-40B4-BE49-F238E27FC236}">
              <a16:creationId xmlns:a16="http://schemas.microsoft.com/office/drawing/2014/main" id="{157F30FE-D187-4F9A-B695-32B9BF0D539B}"/>
            </a:ext>
          </a:extLst>
        </xdr:cNvPr>
        <xdr:cNvSpPr/>
      </xdr:nvSpPr>
      <xdr:spPr>
        <a:xfrm>
          <a:off x="20383500" y="1068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100584</xdr:rowOff>
    </xdr:from>
    <xdr:to>
      <xdr:col>111</xdr:col>
      <xdr:colOff>177800</xdr:colOff>
      <xdr:row>62</xdr:row>
      <xdr:rowOff>109728</xdr:rowOff>
    </xdr:to>
    <xdr:cxnSp macro="">
      <xdr:nvCxnSpPr>
        <xdr:cNvPr id="312" name="直線コネクタ 311">
          <a:extLst>
            <a:ext uri="{FF2B5EF4-FFF2-40B4-BE49-F238E27FC236}">
              <a16:creationId xmlns:a16="http://schemas.microsoft.com/office/drawing/2014/main" id="{35D1D4E8-476B-4A23-9B55-7E16F42E41CA}"/>
            </a:ext>
          </a:extLst>
        </xdr:cNvPr>
        <xdr:cNvCxnSpPr/>
      </xdr:nvCxnSpPr>
      <xdr:spPr>
        <a:xfrm flipV="1">
          <a:off x="20434300" y="107304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65786</xdr:rowOff>
    </xdr:from>
    <xdr:to>
      <xdr:col>102</xdr:col>
      <xdr:colOff>165100</xdr:colOff>
      <xdr:row>62</xdr:row>
      <xdr:rowOff>167386</xdr:rowOff>
    </xdr:to>
    <xdr:sp macro="" textlink="">
      <xdr:nvSpPr>
        <xdr:cNvPr id="313" name="楕円 312">
          <a:extLst>
            <a:ext uri="{FF2B5EF4-FFF2-40B4-BE49-F238E27FC236}">
              <a16:creationId xmlns:a16="http://schemas.microsoft.com/office/drawing/2014/main" id="{E66744E9-187C-47B1-B6F1-35DE57522AE1}"/>
            </a:ext>
          </a:extLst>
        </xdr:cNvPr>
        <xdr:cNvSpPr/>
      </xdr:nvSpPr>
      <xdr:spPr>
        <a:xfrm>
          <a:off x="19494500" y="1069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109728</xdr:rowOff>
    </xdr:from>
    <xdr:to>
      <xdr:col>107</xdr:col>
      <xdr:colOff>50800</xdr:colOff>
      <xdr:row>62</xdr:row>
      <xdr:rowOff>116586</xdr:rowOff>
    </xdr:to>
    <xdr:cxnSp macro="">
      <xdr:nvCxnSpPr>
        <xdr:cNvPr id="314" name="直線コネクタ 313">
          <a:extLst>
            <a:ext uri="{FF2B5EF4-FFF2-40B4-BE49-F238E27FC236}">
              <a16:creationId xmlns:a16="http://schemas.microsoft.com/office/drawing/2014/main" id="{A4BD6C5F-4221-4D8F-85D6-A4E262BC6044}"/>
            </a:ext>
          </a:extLst>
        </xdr:cNvPr>
        <xdr:cNvCxnSpPr/>
      </xdr:nvCxnSpPr>
      <xdr:spPr>
        <a:xfrm flipV="1">
          <a:off x="19545300" y="1073962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72644</xdr:rowOff>
    </xdr:from>
    <xdr:to>
      <xdr:col>98</xdr:col>
      <xdr:colOff>38100</xdr:colOff>
      <xdr:row>63</xdr:row>
      <xdr:rowOff>2794</xdr:rowOff>
    </xdr:to>
    <xdr:sp macro="" textlink="">
      <xdr:nvSpPr>
        <xdr:cNvPr id="315" name="楕円 314">
          <a:extLst>
            <a:ext uri="{FF2B5EF4-FFF2-40B4-BE49-F238E27FC236}">
              <a16:creationId xmlns:a16="http://schemas.microsoft.com/office/drawing/2014/main" id="{33B7CE6A-282C-40BE-BEC6-CA67DB5D485E}"/>
            </a:ext>
          </a:extLst>
        </xdr:cNvPr>
        <xdr:cNvSpPr/>
      </xdr:nvSpPr>
      <xdr:spPr>
        <a:xfrm>
          <a:off x="18605500" y="1070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116586</xdr:rowOff>
    </xdr:from>
    <xdr:to>
      <xdr:col>102</xdr:col>
      <xdr:colOff>114300</xdr:colOff>
      <xdr:row>62</xdr:row>
      <xdr:rowOff>123444</xdr:rowOff>
    </xdr:to>
    <xdr:cxnSp macro="">
      <xdr:nvCxnSpPr>
        <xdr:cNvPr id="316" name="直線コネクタ 315">
          <a:extLst>
            <a:ext uri="{FF2B5EF4-FFF2-40B4-BE49-F238E27FC236}">
              <a16:creationId xmlns:a16="http://schemas.microsoft.com/office/drawing/2014/main" id="{ACAE109E-0710-4E5A-943E-F6B1F1D6DE7B}"/>
            </a:ext>
          </a:extLst>
        </xdr:cNvPr>
        <xdr:cNvCxnSpPr/>
      </xdr:nvCxnSpPr>
      <xdr:spPr>
        <a:xfrm flipV="1">
          <a:off x="18656300" y="1074648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138193</xdr:rowOff>
    </xdr:from>
    <xdr:ext cx="469744" cy="259045"/>
    <xdr:sp macro="" textlink="">
      <xdr:nvSpPr>
        <xdr:cNvPr id="317" name="n_1aveValue【保健センター・保健所】&#10;一人当たり面積">
          <a:extLst>
            <a:ext uri="{FF2B5EF4-FFF2-40B4-BE49-F238E27FC236}">
              <a16:creationId xmlns:a16="http://schemas.microsoft.com/office/drawing/2014/main" id="{67A6B974-675E-48E2-8F8F-6779277D1788}"/>
            </a:ext>
          </a:extLst>
        </xdr:cNvPr>
        <xdr:cNvSpPr txBox="1"/>
      </xdr:nvSpPr>
      <xdr:spPr>
        <a:xfrm>
          <a:off x="21075727" y="1025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158767</xdr:rowOff>
    </xdr:from>
    <xdr:ext cx="469744" cy="259045"/>
    <xdr:sp macro="" textlink="">
      <xdr:nvSpPr>
        <xdr:cNvPr id="318" name="n_2aveValue【保健センター・保健所】&#10;一人当たり面積">
          <a:extLst>
            <a:ext uri="{FF2B5EF4-FFF2-40B4-BE49-F238E27FC236}">
              <a16:creationId xmlns:a16="http://schemas.microsoft.com/office/drawing/2014/main" id="{079FBFF4-8693-40D1-B371-17C8BAA568AD}"/>
            </a:ext>
          </a:extLst>
        </xdr:cNvPr>
        <xdr:cNvSpPr txBox="1"/>
      </xdr:nvSpPr>
      <xdr:spPr>
        <a:xfrm>
          <a:off x="201994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14749</xdr:rowOff>
    </xdr:from>
    <xdr:ext cx="469744" cy="259045"/>
    <xdr:sp macro="" textlink="">
      <xdr:nvSpPr>
        <xdr:cNvPr id="319" name="n_3aveValue【保健センター・保健所】&#10;一人当たり面積">
          <a:extLst>
            <a:ext uri="{FF2B5EF4-FFF2-40B4-BE49-F238E27FC236}">
              <a16:creationId xmlns:a16="http://schemas.microsoft.com/office/drawing/2014/main" id="{EF53CE29-85D9-487D-8CAE-C2095FF0D267}"/>
            </a:ext>
          </a:extLst>
        </xdr:cNvPr>
        <xdr:cNvSpPr txBox="1"/>
      </xdr:nvSpPr>
      <xdr:spPr>
        <a:xfrm>
          <a:off x="19310427" y="10301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35323</xdr:rowOff>
    </xdr:from>
    <xdr:ext cx="469744" cy="259045"/>
    <xdr:sp macro="" textlink="">
      <xdr:nvSpPr>
        <xdr:cNvPr id="320" name="n_4aveValue【保健センター・保健所】&#10;一人当たり面積">
          <a:extLst>
            <a:ext uri="{FF2B5EF4-FFF2-40B4-BE49-F238E27FC236}">
              <a16:creationId xmlns:a16="http://schemas.microsoft.com/office/drawing/2014/main" id="{72CEC433-2333-40C9-874E-631FF5319C03}"/>
            </a:ext>
          </a:extLst>
        </xdr:cNvPr>
        <xdr:cNvSpPr txBox="1"/>
      </xdr:nvSpPr>
      <xdr:spPr>
        <a:xfrm>
          <a:off x="18421427" y="1032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142511</xdr:rowOff>
    </xdr:from>
    <xdr:ext cx="469744" cy="259045"/>
    <xdr:sp macro="" textlink="">
      <xdr:nvSpPr>
        <xdr:cNvPr id="321" name="n_1mainValue【保健センター・保健所】&#10;一人当たり面積">
          <a:extLst>
            <a:ext uri="{FF2B5EF4-FFF2-40B4-BE49-F238E27FC236}">
              <a16:creationId xmlns:a16="http://schemas.microsoft.com/office/drawing/2014/main" id="{8045AA00-6680-447B-8D97-0FA3B0EDFC7C}"/>
            </a:ext>
          </a:extLst>
        </xdr:cNvPr>
        <xdr:cNvSpPr txBox="1"/>
      </xdr:nvSpPr>
      <xdr:spPr>
        <a:xfrm>
          <a:off x="21075727" y="1077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151655</xdr:rowOff>
    </xdr:from>
    <xdr:ext cx="469744" cy="259045"/>
    <xdr:sp macro="" textlink="">
      <xdr:nvSpPr>
        <xdr:cNvPr id="322" name="n_2mainValue【保健センター・保健所】&#10;一人当たり面積">
          <a:extLst>
            <a:ext uri="{FF2B5EF4-FFF2-40B4-BE49-F238E27FC236}">
              <a16:creationId xmlns:a16="http://schemas.microsoft.com/office/drawing/2014/main" id="{37DF1E44-6191-4EA0-99DD-03687482667C}"/>
            </a:ext>
          </a:extLst>
        </xdr:cNvPr>
        <xdr:cNvSpPr txBox="1"/>
      </xdr:nvSpPr>
      <xdr:spPr>
        <a:xfrm>
          <a:off x="201994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158513</xdr:rowOff>
    </xdr:from>
    <xdr:ext cx="469744" cy="259045"/>
    <xdr:sp macro="" textlink="">
      <xdr:nvSpPr>
        <xdr:cNvPr id="323" name="n_3mainValue【保健センター・保健所】&#10;一人当たり面積">
          <a:extLst>
            <a:ext uri="{FF2B5EF4-FFF2-40B4-BE49-F238E27FC236}">
              <a16:creationId xmlns:a16="http://schemas.microsoft.com/office/drawing/2014/main" id="{5A161AC6-5135-45C9-82CB-8BCA52D239D5}"/>
            </a:ext>
          </a:extLst>
        </xdr:cNvPr>
        <xdr:cNvSpPr txBox="1"/>
      </xdr:nvSpPr>
      <xdr:spPr>
        <a:xfrm>
          <a:off x="19310427" y="1078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165371</xdr:rowOff>
    </xdr:from>
    <xdr:ext cx="469744" cy="259045"/>
    <xdr:sp macro="" textlink="">
      <xdr:nvSpPr>
        <xdr:cNvPr id="324" name="n_4mainValue【保健センター・保健所】&#10;一人当たり面積">
          <a:extLst>
            <a:ext uri="{FF2B5EF4-FFF2-40B4-BE49-F238E27FC236}">
              <a16:creationId xmlns:a16="http://schemas.microsoft.com/office/drawing/2014/main" id="{DCAD7B2A-7F19-430E-96BB-D996ABFD8529}"/>
            </a:ext>
          </a:extLst>
        </xdr:cNvPr>
        <xdr:cNvSpPr txBox="1"/>
      </xdr:nvSpPr>
      <xdr:spPr>
        <a:xfrm>
          <a:off x="18421427" y="1079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845DAA61-27E5-4B66-8E04-AA304AC21C6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FFF3A86F-5624-408D-8942-5246D437A09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D676967A-92AF-455B-B849-8425D46AB0D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5B86BB92-D798-4550-9D62-607BC5704D6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19848BF4-FFD2-4025-BBF6-D38B3C2F90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85148B36-07F7-458F-9F39-46ADBD183BA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A3924546-A104-4846-A2F4-9B808BE5DF2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87E49F30-570B-4D4D-BB7C-35ACC8FA560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33" name="テキスト ボックス 332">
          <a:extLst>
            <a:ext uri="{FF2B5EF4-FFF2-40B4-BE49-F238E27FC236}">
              <a16:creationId xmlns:a16="http://schemas.microsoft.com/office/drawing/2014/main" id="{D55C9B17-AD68-4FD6-A735-39D01A4D9D6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34" name="直線コネクタ 333">
          <a:extLst>
            <a:ext uri="{FF2B5EF4-FFF2-40B4-BE49-F238E27FC236}">
              <a16:creationId xmlns:a16="http://schemas.microsoft.com/office/drawing/2014/main" id="{FE9985E8-3C9A-4892-B9BF-2D638E7F0D9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35" name="テキスト ボックス 334">
          <a:extLst>
            <a:ext uri="{FF2B5EF4-FFF2-40B4-BE49-F238E27FC236}">
              <a16:creationId xmlns:a16="http://schemas.microsoft.com/office/drawing/2014/main" id="{9E68428E-EE2D-406E-B9DB-B031D1BB2BD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336" name="直線コネクタ 335">
          <a:extLst>
            <a:ext uri="{FF2B5EF4-FFF2-40B4-BE49-F238E27FC236}">
              <a16:creationId xmlns:a16="http://schemas.microsoft.com/office/drawing/2014/main" id="{6F271F55-77A4-4FA7-A37C-12727E6BB5A2}"/>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337" name="テキスト ボックス 336">
          <a:extLst>
            <a:ext uri="{FF2B5EF4-FFF2-40B4-BE49-F238E27FC236}">
              <a16:creationId xmlns:a16="http://schemas.microsoft.com/office/drawing/2014/main" id="{D7EDA0A1-04D3-4AB9-8AC0-26B79931DCB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338" name="直線コネクタ 337">
          <a:extLst>
            <a:ext uri="{FF2B5EF4-FFF2-40B4-BE49-F238E27FC236}">
              <a16:creationId xmlns:a16="http://schemas.microsoft.com/office/drawing/2014/main" id="{B465704D-9301-4A1D-BA15-DA119327D712}"/>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339" name="テキスト ボックス 338">
          <a:extLst>
            <a:ext uri="{FF2B5EF4-FFF2-40B4-BE49-F238E27FC236}">
              <a16:creationId xmlns:a16="http://schemas.microsoft.com/office/drawing/2014/main" id="{76C80010-2FBB-4A88-8F94-F27869B6120A}"/>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340" name="直線コネクタ 339">
          <a:extLst>
            <a:ext uri="{FF2B5EF4-FFF2-40B4-BE49-F238E27FC236}">
              <a16:creationId xmlns:a16="http://schemas.microsoft.com/office/drawing/2014/main" id="{998BD349-9CAB-442A-AF70-79890F8BE36C}"/>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341" name="テキスト ボックス 340">
          <a:extLst>
            <a:ext uri="{FF2B5EF4-FFF2-40B4-BE49-F238E27FC236}">
              <a16:creationId xmlns:a16="http://schemas.microsoft.com/office/drawing/2014/main" id="{7224C3E0-7054-40E7-B8C3-5456E9A14A96}"/>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342" name="直線コネクタ 341">
          <a:extLst>
            <a:ext uri="{FF2B5EF4-FFF2-40B4-BE49-F238E27FC236}">
              <a16:creationId xmlns:a16="http://schemas.microsoft.com/office/drawing/2014/main" id="{EDEBE290-FC64-4837-8DD4-5A41EE1B619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343" name="テキスト ボックス 342">
          <a:extLst>
            <a:ext uri="{FF2B5EF4-FFF2-40B4-BE49-F238E27FC236}">
              <a16:creationId xmlns:a16="http://schemas.microsoft.com/office/drawing/2014/main" id="{3F809D55-26A7-4785-A7DD-F556889E8BF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344" name="直線コネクタ 343">
          <a:extLst>
            <a:ext uri="{FF2B5EF4-FFF2-40B4-BE49-F238E27FC236}">
              <a16:creationId xmlns:a16="http://schemas.microsoft.com/office/drawing/2014/main" id="{9C190576-76CA-4F0A-9AD9-B4812C775AA8}"/>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345" name="テキスト ボックス 344">
          <a:extLst>
            <a:ext uri="{FF2B5EF4-FFF2-40B4-BE49-F238E27FC236}">
              <a16:creationId xmlns:a16="http://schemas.microsoft.com/office/drawing/2014/main" id="{FD4FBDF1-2802-428D-A322-80435196B154}"/>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346" name="直線コネクタ 345">
          <a:extLst>
            <a:ext uri="{FF2B5EF4-FFF2-40B4-BE49-F238E27FC236}">
              <a16:creationId xmlns:a16="http://schemas.microsoft.com/office/drawing/2014/main" id="{409B8117-737E-4393-A304-BC9DE26CD888}"/>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347" name="テキスト ボックス 346">
          <a:extLst>
            <a:ext uri="{FF2B5EF4-FFF2-40B4-BE49-F238E27FC236}">
              <a16:creationId xmlns:a16="http://schemas.microsoft.com/office/drawing/2014/main" id="{64726C19-9D36-400A-B10F-F99619A4DDB8}"/>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48" name="直線コネクタ 347">
          <a:extLst>
            <a:ext uri="{FF2B5EF4-FFF2-40B4-BE49-F238E27FC236}">
              <a16:creationId xmlns:a16="http://schemas.microsoft.com/office/drawing/2014/main" id="{70740C69-3A40-48C2-BC67-AE169BFB3BF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349" name="【消防施設】&#10;有形固定資産減価償却率グラフ枠">
          <a:extLst>
            <a:ext uri="{FF2B5EF4-FFF2-40B4-BE49-F238E27FC236}">
              <a16:creationId xmlns:a16="http://schemas.microsoft.com/office/drawing/2014/main" id="{98E2574A-F80F-4AA3-8D42-6B1C12F7415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31569</xdr:rowOff>
    </xdr:from>
    <xdr:to>
      <xdr:col>85</xdr:col>
      <xdr:colOff>126364</xdr:colOff>
      <xdr:row>86</xdr:row>
      <xdr:rowOff>168729</xdr:rowOff>
    </xdr:to>
    <xdr:cxnSp macro="">
      <xdr:nvCxnSpPr>
        <xdr:cNvPr id="350" name="直線コネクタ 349">
          <a:extLst>
            <a:ext uri="{FF2B5EF4-FFF2-40B4-BE49-F238E27FC236}">
              <a16:creationId xmlns:a16="http://schemas.microsoft.com/office/drawing/2014/main" id="{A72D1236-CD46-405E-8C13-9CD4A7DFFE35}"/>
            </a:ext>
          </a:extLst>
        </xdr:cNvPr>
        <xdr:cNvCxnSpPr/>
      </xdr:nvCxnSpPr>
      <xdr:spPr>
        <a:xfrm flipV="1">
          <a:off x="16318864" y="13404669"/>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351" name="【消防施設】&#10;有形固定資産減価償却率最小値テキスト">
          <a:extLst>
            <a:ext uri="{FF2B5EF4-FFF2-40B4-BE49-F238E27FC236}">
              <a16:creationId xmlns:a16="http://schemas.microsoft.com/office/drawing/2014/main" id="{407E57EA-5094-4585-8619-9F8C1A885C99}"/>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352" name="直線コネクタ 351">
          <a:extLst>
            <a:ext uri="{FF2B5EF4-FFF2-40B4-BE49-F238E27FC236}">
              <a16:creationId xmlns:a16="http://schemas.microsoft.com/office/drawing/2014/main" id="{07DC9BF9-C26D-4016-8472-E723ED12538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149696</xdr:rowOff>
    </xdr:from>
    <xdr:ext cx="340478" cy="259045"/>
    <xdr:sp macro="" textlink="">
      <xdr:nvSpPr>
        <xdr:cNvPr id="353" name="【消防施設】&#10;有形固定資産減価償却率最大値テキスト">
          <a:extLst>
            <a:ext uri="{FF2B5EF4-FFF2-40B4-BE49-F238E27FC236}">
              <a16:creationId xmlns:a16="http://schemas.microsoft.com/office/drawing/2014/main" id="{29C10C8A-B902-43F4-B75A-15E2DD085C2A}"/>
            </a:ext>
          </a:extLst>
        </xdr:cNvPr>
        <xdr:cNvSpPr txBox="1"/>
      </xdr:nvSpPr>
      <xdr:spPr>
        <a:xfrm>
          <a:off x="16357600" y="1317989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31569</xdr:rowOff>
    </xdr:from>
    <xdr:to>
      <xdr:col>86</xdr:col>
      <xdr:colOff>25400</xdr:colOff>
      <xdr:row>78</xdr:row>
      <xdr:rowOff>31569</xdr:rowOff>
    </xdr:to>
    <xdr:cxnSp macro="">
      <xdr:nvCxnSpPr>
        <xdr:cNvPr id="354" name="直線コネクタ 353">
          <a:extLst>
            <a:ext uri="{FF2B5EF4-FFF2-40B4-BE49-F238E27FC236}">
              <a16:creationId xmlns:a16="http://schemas.microsoft.com/office/drawing/2014/main" id="{95ED5376-A331-4E57-984E-44EA33361424}"/>
            </a:ext>
          </a:extLst>
        </xdr:cNvPr>
        <xdr:cNvCxnSpPr/>
      </xdr:nvCxnSpPr>
      <xdr:spPr>
        <a:xfrm>
          <a:off x="16230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162033</xdr:rowOff>
    </xdr:from>
    <xdr:ext cx="405111" cy="259045"/>
    <xdr:sp macro="" textlink="">
      <xdr:nvSpPr>
        <xdr:cNvPr id="355" name="【消防施設】&#10;有形固定資産減価償却率平均値テキスト">
          <a:extLst>
            <a:ext uri="{FF2B5EF4-FFF2-40B4-BE49-F238E27FC236}">
              <a16:creationId xmlns:a16="http://schemas.microsoft.com/office/drawing/2014/main" id="{5BA32397-52F4-4330-8207-9560C0C18C7B}"/>
            </a:ext>
          </a:extLst>
        </xdr:cNvPr>
        <xdr:cNvSpPr txBox="1"/>
      </xdr:nvSpPr>
      <xdr:spPr>
        <a:xfrm>
          <a:off x="16357600" y="140494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139156</xdr:rowOff>
    </xdr:from>
    <xdr:to>
      <xdr:col>85</xdr:col>
      <xdr:colOff>177800</xdr:colOff>
      <xdr:row>83</xdr:row>
      <xdr:rowOff>69306</xdr:rowOff>
    </xdr:to>
    <xdr:sp macro="" textlink="">
      <xdr:nvSpPr>
        <xdr:cNvPr id="356" name="フローチャート: 判断 355">
          <a:extLst>
            <a:ext uri="{FF2B5EF4-FFF2-40B4-BE49-F238E27FC236}">
              <a16:creationId xmlns:a16="http://schemas.microsoft.com/office/drawing/2014/main" id="{18884A48-DCD9-45FA-A241-F5A89BED8C67}"/>
            </a:ext>
          </a:extLst>
        </xdr:cNvPr>
        <xdr:cNvSpPr/>
      </xdr:nvSpPr>
      <xdr:spPr>
        <a:xfrm>
          <a:off x="16268700" y="1419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103232</xdr:rowOff>
    </xdr:from>
    <xdr:to>
      <xdr:col>81</xdr:col>
      <xdr:colOff>101600</xdr:colOff>
      <xdr:row>83</xdr:row>
      <xdr:rowOff>33382</xdr:rowOff>
    </xdr:to>
    <xdr:sp macro="" textlink="">
      <xdr:nvSpPr>
        <xdr:cNvPr id="357" name="フローチャート: 判断 356">
          <a:extLst>
            <a:ext uri="{FF2B5EF4-FFF2-40B4-BE49-F238E27FC236}">
              <a16:creationId xmlns:a16="http://schemas.microsoft.com/office/drawing/2014/main" id="{B7967362-3FF1-4380-BB36-B8A1BEA1BDDC}"/>
            </a:ext>
          </a:extLst>
        </xdr:cNvPr>
        <xdr:cNvSpPr/>
      </xdr:nvSpPr>
      <xdr:spPr>
        <a:xfrm>
          <a:off x="15430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109764</xdr:rowOff>
    </xdr:from>
    <xdr:to>
      <xdr:col>76</xdr:col>
      <xdr:colOff>165100</xdr:colOff>
      <xdr:row>83</xdr:row>
      <xdr:rowOff>39914</xdr:rowOff>
    </xdr:to>
    <xdr:sp macro="" textlink="">
      <xdr:nvSpPr>
        <xdr:cNvPr id="358" name="フローチャート: 判断 357">
          <a:extLst>
            <a:ext uri="{FF2B5EF4-FFF2-40B4-BE49-F238E27FC236}">
              <a16:creationId xmlns:a16="http://schemas.microsoft.com/office/drawing/2014/main" id="{EDFDEAD1-5F6D-4117-B0EF-01CF384C8006}"/>
            </a:ext>
          </a:extLst>
        </xdr:cNvPr>
        <xdr:cNvSpPr/>
      </xdr:nvSpPr>
      <xdr:spPr>
        <a:xfrm>
          <a:off x="14541500" y="1416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119562</xdr:rowOff>
    </xdr:from>
    <xdr:to>
      <xdr:col>72</xdr:col>
      <xdr:colOff>38100</xdr:colOff>
      <xdr:row>83</xdr:row>
      <xdr:rowOff>49712</xdr:rowOff>
    </xdr:to>
    <xdr:sp macro="" textlink="">
      <xdr:nvSpPr>
        <xdr:cNvPr id="359" name="フローチャート: 判断 358">
          <a:extLst>
            <a:ext uri="{FF2B5EF4-FFF2-40B4-BE49-F238E27FC236}">
              <a16:creationId xmlns:a16="http://schemas.microsoft.com/office/drawing/2014/main" id="{ACF06B2D-9E27-406C-BA50-58915F2E9C5A}"/>
            </a:ext>
          </a:extLst>
        </xdr:cNvPr>
        <xdr:cNvSpPr/>
      </xdr:nvSpPr>
      <xdr:spPr>
        <a:xfrm>
          <a:off x="13652500" y="1417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127726</xdr:rowOff>
    </xdr:from>
    <xdr:to>
      <xdr:col>67</xdr:col>
      <xdr:colOff>101600</xdr:colOff>
      <xdr:row>83</xdr:row>
      <xdr:rowOff>57876</xdr:rowOff>
    </xdr:to>
    <xdr:sp macro="" textlink="">
      <xdr:nvSpPr>
        <xdr:cNvPr id="360" name="フローチャート: 判断 359">
          <a:extLst>
            <a:ext uri="{FF2B5EF4-FFF2-40B4-BE49-F238E27FC236}">
              <a16:creationId xmlns:a16="http://schemas.microsoft.com/office/drawing/2014/main" id="{20B3A595-B53A-4F8E-A59F-5EE1CC4B354F}"/>
            </a:ext>
          </a:extLst>
        </xdr:cNvPr>
        <xdr:cNvSpPr/>
      </xdr:nvSpPr>
      <xdr:spPr>
        <a:xfrm>
          <a:off x="12763500" y="14186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8A2E483C-003B-4C70-8806-D017C99A0DD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8DEB117-8208-47CA-AEF9-99875B87BB4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2792FF55-F6F9-4E7B-A5EC-B09F99E80A9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71A064E3-8B7C-4863-8DC0-35BB6FE4330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C7ADE335-EFD5-4923-9E5B-F44BAD8744C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119562</xdr:rowOff>
    </xdr:from>
    <xdr:to>
      <xdr:col>85</xdr:col>
      <xdr:colOff>177800</xdr:colOff>
      <xdr:row>84</xdr:row>
      <xdr:rowOff>49712</xdr:rowOff>
    </xdr:to>
    <xdr:sp macro="" textlink="">
      <xdr:nvSpPr>
        <xdr:cNvPr id="366" name="楕円 365">
          <a:extLst>
            <a:ext uri="{FF2B5EF4-FFF2-40B4-BE49-F238E27FC236}">
              <a16:creationId xmlns:a16="http://schemas.microsoft.com/office/drawing/2014/main" id="{9C4E6899-02BE-4B55-B30C-1357EC7572BF}"/>
            </a:ext>
          </a:extLst>
        </xdr:cNvPr>
        <xdr:cNvSpPr/>
      </xdr:nvSpPr>
      <xdr:spPr>
        <a:xfrm>
          <a:off x="162687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97989</xdr:rowOff>
    </xdr:from>
    <xdr:ext cx="405111" cy="259045"/>
    <xdr:sp macro="" textlink="">
      <xdr:nvSpPr>
        <xdr:cNvPr id="367" name="【消防施設】&#10;有形固定資産減価償却率該当値テキスト">
          <a:extLst>
            <a:ext uri="{FF2B5EF4-FFF2-40B4-BE49-F238E27FC236}">
              <a16:creationId xmlns:a16="http://schemas.microsoft.com/office/drawing/2014/main" id="{A15262F3-7F0A-490F-932E-7417771ADBCA}"/>
            </a:ext>
          </a:extLst>
        </xdr:cNvPr>
        <xdr:cNvSpPr txBox="1"/>
      </xdr:nvSpPr>
      <xdr:spPr>
        <a:xfrm>
          <a:off x="16357600" y="1432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88537</xdr:rowOff>
    </xdr:from>
    <xdr:to>
      <xdr:col>81</xdr:col>
      <xdr:colOff>101600</xdr:colOff>
      <xdr:row>84</xdr:row>
      <xdr:rowOff>18687</xdr:rowOff>
    </xdr:to>
    <xdr:sp macro="" textlink="">
      <xdr:nvSpPr>
        <xdr:cNvPr id="368" name="楕円 367">
          <a:extLst>
            <a:ext uri="{FF2B5EF4-FFF2-40B4-BE49-F238E27FC236}">
              <a16:creationId xmlns:a16="http://schemas.microsoft.com/office/drawing/2014/main" id="{D8813D13-F6CC-4983-8876-8E601B569191}"/>
            </a:ext>
          </a:extLst>
        </xdr:cNvPr>
        <xdr:cNvSpPr/>
      </xdr:nvSpPr>
      <xdr:spPr>
        <a:xfrm>
          <a:off x="15430500" y="1431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139337</xdr:rowOff>
    </xdr:from>
    <xdr:to>
      <xdr:col>85</xdr:col>
      <xdr:colOff>127000</xdr:colOff>
      <xdr:row>83</xdr:row>
      <xdr:rowOff>170362</xdr:rowOff>
    </xdr:to>
    <xdr:cxnSp macro="">
      <xdr:nvCxnSpPr>
        <xdr:cNvPr id="369" name="直線コネクタ 368">
          <a:extLst>
            <a:ext uri="{FF2B5EF4-FFF2-40B4-BE49-F238E27FC236}">
              <a16:creationId xmlns:a16="http://schemas.microsoft.com/office/drawing/2014/main" id="{0FAA2A79-F7A2-4C6F-B466-0F0C392AB6C9}"/>
            </a:ext>
          </a:extLst>
        </xdr:cNvPr>
        <xdr:cNvCxnSpPr/>
      </xdr:nvCxnSpPr>
      <xdr:spPr>
        <a:xfrm>
          <a:off x="15481300" y="14369687"/>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54248</xdr:rowOff>
    </xdr:from>
    <xdr:to>
      <xdr:col>76</xdr:col>
      <xdr:colOff>165100</xdr:colOff>
      <xdr:row>83</xdr:row>
      <xdr:rowOff>155848</xdr:rowOff>
    </xdr:to>
    <xdr:sp macro="" textlink="">
      <xdr:nvSpPr>
        <xdr:cNvPr id="370" name="楕円 369">
          <a:extLst>
            <a:ext uri="{FF2B5EF4-FFF2-40B4-BE49-F238E27FC236}">
              <a16:creationId xmlns:a16="http://schemas.microsoft.com/office/drawing/2014/main" id="{CCE706A6-C2D0-4023-8086-86F14EB1D401}"/>
            </a:ext>
          </a:extLst>
        </xdr:cNvPr>
        <xdr:cNvSpPr/>
      </xdr:nvSpPr>
      <xdr:spPr>
        <a:xfrm>
          <a:off x="14541500" y="142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105048</xdr:rowOff>
    </xdr:from>
    <xdr:to>
      <xdr:col>81</xdr:col>
      <xdr:colOff>50800</xdr:colOff>
      <xdr:row>83</xdr:row>
      <xdr:rowOff>139337</xdr:rowOff>
    </xdr:to>
    <xdr:cxnSp macro="">
      <xdr:nvCxnSpPr>
        <xdr:cNvPr id="371" name="直線コネクタ 370">
          <a:extLst>
            <a:ext uri="{FF2B5EF4-FFF2-40B4-BE49-F238E27FC236}">
              <a16:creationId xmlns:a16="http://schemas.microsoft.com/office/drawing/2014/main" id="{C95AB13C-EE29-43E4-885E-559B4FA7BBE9}"/>
            </a:ext>
          </a:extLst>
        </xdr:cNvPr>
        <xdr:cNvCxnSpPr/>
      </xdr:nvCxnSpPr>
      <xdr:spPr>
        <a:xfrm>
          <a:off x="14592300" y="14335398"/>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19957</xdr:rowOff>
    </xdr:from>
    <xdr:to>
      <xdr:col>72</xdr:col>
      <xdr:colOff>38100</xdr:colOff>
      <xdr:row>83</xdr:row>
      <xdr:rowOff>121557</xdr:rowOff>
    </xdr:to>
    <xdr:sp macro="" textlink="">
      <xdr:nvSpPr>
        <xdr:cNvPr id="372" name="楕円 371">
          <a:extLst>
            <a:ext uri="{FF2B5EF4-FFF2-40B4-BE49-F238E27FC236}">
              <a16:creationId xmlns:a16="http://schemas.microsoft.com/office/drawing/2014/main" id="{1DA03603-80B5-4CA8-8C8C-A2E85A2D400E}"/>
            </a:ext>
          </a:extLst>
        </xdr:cNvPr>
        <xdr:cNvSpPr/>
      </xdr:nvSpPr>
      <xdr:spPr>
        <a:xfrm>
          <a:off x="13652500" y="1425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70757</xdr:rowOff>
    </xdr:from>
    <xdr:to>
      <xdr:col>76</xdr:col>
      <xdr:colOff>114300</xdr:colOff>
      <xdr:row>83</xdr:row>
      <xdr:rowOff>105048</xdr:rowOff>
    </xdr:to>
    <xdr:cxnSp macro="">
      <xdr:nvCxnSpPr>
        <xdr:cNvPr id="373" name="直線コネクタ 372">
          <a:extLst>
            <a:ext uri="{FF2B5EF4-FFF2-40B4-BE49-F238E27FC236}">
              <a16:creationId xmlns:a16="http://schemas.microsoft.com/office/drawing/2014/main" id="{297072CB-E2F6-4796-86C0-0BE80F174B9C}"/>
            </a:ext>
          </a:extLst>
        </xdr:cNvPr>
        <xdr:cNvCxnSpPr/>
      </xdr:nvCxnSpPr>
      <xdr:spPr>
        <a:xfrm>
          <a:off x="13703300" y="14301107"/>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168548</xdr:rowOff>
    </xdr:from>
    <xdr:to>
      <xdr:col>67</xdr:col>
      <xdr:colOff>101600</xdr:colOff>
      <xdr:row>83</xdr:row>
      <xdr:rowOff>98698</xdr:rowOff>
    </xdr:to>
    <xdr:sp macro="" textlink="">
      <xdr:nvSpPr>
        <xdr:cNvPr id="374" name="楕円 373">
          <a:extLst>
            <a:ext uri="{FF2B5EF4-FFF2-40B4-BE49-F238E27FC236}">
              <a16:creationId xmlns:a16="http://schemas.microsoft.com/office/drawing/2014/main" id="{B45F3150-7C24-4795-BB7C-F1E6A924597E}"/>
            </a:ext>
          </a:extLst>
        </xdr:cNvPr>
        <xdr:cNvSpPr/>
      </xdr:nvSpPr>
      <xdr:spPr>
        <a:xfrm>
          <a:off x="12763500" y="1422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47898</xdr:rowOff>
    </xdr:from>
    <xdr:to>
      <xdr:col>71</xdr:col>
      <xdr:colOff>177800</xdr:colOff>
      <xdr:row>83</xdr:row>
      <xdr:rowOff>70757</xdr:rowOff>
    </xdr:to>
    <xdr:cxnSp macro="">
      <xdr:nvCxnSpPr>
        <xdr:cNvPr id="375" name="直線コネクタ 374">
          <a:extLst>
            <a:ext uri="{FF2B5EF4-FFF2-40B4-BE49-F238E27FC236}">
              <a16:creationId xmlns:a16="http://schemas.microsoft.com/office/drawing/2014/main" id="{41586309-4C66-4510-97C5-B91E8CC3B204}"/>
            </a:ext>
          </a:extLst>
        </xdr:cNvPr>
        <xdr:cNvCxnSpPr/>
      </xdr:nvCxnSpPr>
      <xdr:spPr>
        <a:xfrm>
          <a:off x="12814300" y="14278248"/>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49909</xdr:rowOff>
    </xdr:from>
    <xdr:ext cx="405111" cy="259045"/>
    <xdr:sp macro="" textlink="">
      <xdr:nvSpPr>
        <xdr:cNvPr id="376" name="n_1aveValue【消防施設】&#10;有形固定資産減価償却率">
          <a:extLst>
            <a:ext uri="{FF2B5EF4-FFF2-40B4-BE49-F238E27FC236}">
              <a16:creationId xmlns:a16="http://schemas.microsoft.com/office/drawing/2014/main" id="{A3A3466E-DB9C-45EF-AE89-8B97A74B46D7}"/>
            </a:ext>
          </a:extLst>
        </xdr:cNvPr>
        <xdr:cNvSpPr txBox="1"/>
      </xdr:nvSpPr>
      <xdr:spPr>
        <a:xfrm>
          <a:off x="15266044" y="13937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56441</xdr:rowOff>
    </xdr:from>
    <xdr:ext cx="405111" cy="259045"/>
    <xdr:sp macro="" textlink="">
      <xdr:nvSpPr>
        <xdr:cNvPr id="377" name="n_2aveValue【消防施設】&#10;有形固定資産減価償却率">
          <a:extLst>
            <a:ext uri="{FF2B5EF4-FFF2-40B4-BE49-F238E27FC236}">
              <a16:creationId xmlns:a16="http://schemas.microsoft.com/office/drawing/2014/main" id="{606D40FC-9E54-4579-8519-B0CCE3561373}"/>
            </a:ext>
          </a:extLst>
        </xdr:cNvPr>
        <xdr:cNvSpPr txBox="1"/>
      </xdr:nvSpPr>
      <xdr:spPr>
        <a:xfrm>
          <a:off x="14389744" y="1394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66239</xdr:rowOff>
    </xdr:from>
    <xdr:ext cx="405111" cy="259045"/>
    <xdr:sp macro="" textlink="">
      <xdr:nvSpPr>
        <xdr:cNvPr id="378" name="n_3aveValue【消防施設】&#10;有形固定資産減価償却率">
          <a:extLst>
            <a:ext uri="{FF2B5EF4-FFF2-40B4-BE49-F238E27FC236}">
              <a16:creationId xmlns:a16="http://schemas.microsoft.com/office/drawing/2014/main" id="{EB4048A8-3F7A-4A4E-9D59-2AE2B47737B9}"/>
            </a:ext>
          </a:extLst>
        </xdr:cNvPr>
        <xdr:cNvSpPr txBox="1"/>
      </xdr:nvSpPr>
      <xdr:spPr>
        <a:xfrm>
          <a:off x="13500744" y="1395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379" name="n_4aveValue【消防施設】&#10;有形固定資産減価償却率">
          <a:extLst>
            <a:ext uri="{FF2B5EF4-FFF2-40B4-BE49-F238E27FC236}">
              <a16:creationId xmlns:a16="http://schemas.microsoft.com/office/drawing/2014/main" id="{2019929D-0133-44B4-A77A-CE590EBCCBB5}"/>
            </a:ext>
          </a:extLst>
        </xdr:cNvPr>
        <xdr:cNvSpPr txBox="1"/>
      </xdr:nvSpPr>
      <xdr:spPr>
        <a:xfrm>
          <a:off x="12611744" y="13961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9814</xdr:rowOff>
    </xdr:from>
    <xdr:ext cx="405111" cy="259045"/>
    <xdr:sp macro="" textlink="">
      <xdr:nvSpPr>
        <xdr:cNvPr id="380" name="n_1mainValue【消防施設】&#10;有形固定資産減価償却率">
          <a:extLst>
            <a:ext uri="{FF2B5EF4-FFF2-40B4-BE49-F238E27FC236}">
              <a16:creationId xmlns:a16="http://schemas.microsoft.com/office/drawing/2014/main" id="{96EB241B-7963-459D-8D3C-BEDC83D1B5F5}"/>
            </a:ext>
          </a:extLst>
        </xdr:cNvPr>
        <xdr:cNvSpPr txBox="1"/>
      </xdr:nvSpPr>
      <xdr:spPr>
        <a:xfrm>
          <a:off x="15266044" y="1441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146975</xdr:rowOff>
    </xdr:from>
    <xdr:ext cx="405111" cy="259045"/>
    <xdr:sp macro="" textlink="">
      <xdr:nvSpPr>
        <xdr:cNvPr id="381" name="n_2mainValue【消防施設】&#10;有形固定資産減価償却率">
          <a:extLst>
            <a:ext uri="{FF2B5EF4-FFF2-40B4-BE49-F238E27FC236}">
              <a16:creationId xmlns:a16="http://schemas.microsoft.com/office/drawing/2014/main" id="{76E176C3-5A7A-4D93-806D-F71898342E4F}"/>
            </a:ext>
          </a:extLst>
        </xdr:cNvPr>
        <xdr:cNvSpPr txBox="1"/>
      </xdr:nvSpPr>
      <xdr:spPr>
        <a:xfrm>
          <a:off x="14389744" y="14377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112684</xdr:rowOff>
    </xdr:from>
    <xdr:ext cx="405111" cy="259045"/>
    <xdr:sp macro="" textlink="">
      <xdr:nvSpPr>
        <xdr:cNvPr id="382" name="n_3mainValue【消防施設】&#10;有形固定資産減価償却率">
          <a:extLst>
            <a:ext uri="{FF2B5EF4-FFF2-40B4-BE49-F238E27FC236}">
              <a16:creationId xmlns:a16="http://schemas.microsoft.com/office/drawing/2014/main" id="{739C5766-3CE1-4D7B-ACBF-9C9F420B0763}"/>
            </a:ext>
          </a:extLst>
        </xdr:cNvPr>
        <xdr:cNvSpPr txBox="1"/>
      </xdr:nvSpPr>
      <xdr:spPr>
        <a:xfrm>
          <a:off x="13500744" y="1434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89825</xdr:rowOff>
    </xdr:from>
    <xdr:ext cx="405111" cy="259045"/>
    <xdr:sp macro="" textlink="">
      <xdr:nvSpPr>
        <xdr:cNvPr id="383" name="n_4mainValue【消防施設】&#10;有形固定資産減価償却率">
          <a:extLst>
            <a:ext uri="{FF2B5EF4-FFF2-40B4-BE49-F238E27FC236}">
              <a16:creationId xmlns:a16="http://schemas.microsoft.com/office/drawing/2014/main" id="{CFFE966A-C09F-4BEF-B92D-D06DC742B90C}"/>
            </a:ext>
          </a:extLst>
        </xdr:cNvPr>
        <xdr:cNvSpPr txBox="1"/>
      </xdr:nvSpPr>
      <xdr:spPr>
        <a:xfrm>
          <a:off x="12611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84" name="正方形/長方形 383">
          <a:extLst>
            <a:ext uri="{FF2B5EF4-FFF2-40B4-BE49-F238E27FC236}">
              <a16:creationId xmlns:a16="http://schemas.microsoft.com/office/drawing/2014/main" id="{1DCFEBB7-BFA4-447F-A0D5-CCA3AD5521A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85" name="正方形/長方形 384">
          <a:extLst>
            <a:ext uri="{FF2B5EF4-FFF2-40B4-BE49-F238E27FC236}">
              <a16:creationId xmlns:a16="http://schemas.microsoft.com/office/drawing/2014/main" id="{74CF1129-E0EB-4D6C-B33C-D1C5998E8B4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86" name="正方形/長方形 385">
          <a:extLst>
            <a:ext uri="{FF2B5EF4-FFF2-40B4-BE49-F238E27FC236}">
              <a16:creationId xmlns:a16="http://schemas.microsoft.com/office/drawing/2014/main" id="{8DCD51D2-20F4-42F2-86E3-82FE1C7B0DF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87" name="正方形/長方形 386">
          <a:extLst>
            <a:ext uri="{FF2B5EF4-FFF2-40B4-BE49-F238E27FC236}">
              <a16:creationId xmlns:a16="http://schemas.microsoft.com/office/drawing/2014/main" id="{EAA09DCE-2FF1-470B-A037-0D76B3509EA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88" name="正方形/長方形 387">
          <a:extLst>
            <a:ext uri="{FF2B5EF4-FFF2-40B4-BE49-F238E27FC236}">
              <a16:creationId xmlns:a16="http://schemas.microsoft.com/office/drawing/2014/main" id="{1562237D-A9F7-4C7C-9408-632DB8A582E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89" name="正方形/長方形 388">
          <a:extLst>
            <a:ext uri="{FF2B5EF4-FFF2-40B4-BE49-F238E27FC236}">
              <a16:creationId xmlns:a16="http://schemas.microsoft.com/office/drawing/2014/main" id="{BE21DED5-FF00-4C94-926E-36514CB69868}"/>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90" name="正方形/長方形 389">
          <a:extLst>
            <a:ext uri="{FF2B5EF4-FFF2-40B4-BE49-F238E27FC236}">
              <a16:creationId xmlns:a16="http://schemas.microsoft.com/office/drawing/2014/main" id="{A09AAC73-77FC-47D0-8EA4-63158E4158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91" name="正方形/長方形 390">
          <a:extLst>
            <a:ext uri="{FF2B5EF4-FFF2-40B4-BE49-F238E27FC236}">
              <a16:creationId xmlns:a16="http://schemas.microsoft.com/office/drawing/2014/main" id="{428C7A23-2345-4953-B3AA-7BE1EA493424}"/>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92" name="テキスト ボックス 391">
          <a:extLst>
            <a:ext uri="{FF2B5EF4-FFF2-40B4-BE49-F238E27FC236}">
              <a16:creationId xmlns:a16="http://schemas.microsoft.com/office/drawing/2014/main" id="{C9BC6107-2919-45FA-B585-2D9DB3F3EDB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93" name="直線コネクタ 392">
          <a:extLst>
            <a:ext uri="{FF2B5EF4-FFF2-40B4-BE49-F238E27FC236}">
              <a16:creationId xmlns:a16="http://schemas.microsoft.com/office/drawing/2014/main" id="{966418C3-F7CB-4D19-9F89-1C71F6C252B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94" name="直線コネクタ 393">
          <a:extLst>
            <a:ext uri="{FF2B5EF4-FFF2-40B4-BE49-F238E27FC236}">
              <a16:creationId xmlns:a16="http://schemas.microsoft.com/office/drawing/2014/main" id="{88D43DD9-78EC-4717-ABF8-6665D1E00ECD}"/>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95" name="テキスト ボックス 394">
          <a:extLst>
            <a:ext uri="{FF2B5EF4-FFF2-40B4-BE49-F238E27FC236}">
              <a16:creationId xmlns:a16="http://schemas.microsoft.com/office/drawing/2014/main" id="{BB0401C5-EBB5-42CB-A44C-1847A901FB4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96" name="直線コネクタ 395">
          <a:extLst>
            <a:ext uri="{FF2B5EF4-FFF2-40B4-BE49-F238E27FC236}">
              <a16:creationId xmlns:a16="http://schemas.microsoft.com/office/drawing/2014/main" id="{EC3D2985-11AF-4590-87E2-779208679828}"/>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97" name="テキスト ボックス 396">
          <a:extLst>
            <a:ext uri="{FF2B5EF4-FFF2-40B4-BE49-F238E27FC236}">
              <a16:creationId xmlns:a16="http://schemas.microsoft.com/office/drawing/2014/main" id="{3556E815-DDC5-4648-9908-3FF1A2D6303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98" name="直線コネクタ 397">
          <a:extLst>
            <a:ext uri="{FF2B5EF4-FFF2-40B4-BE49-F238E27FC236}">
              <a16:creationId xmlns:a16="http://schemas.microsoft.com/office/drawing/2014/main" id="{3C8F9460-3344-4535-9381-840B7E9A580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99" name="テキスト ボックス 398">
          <a:extLst>
            <a:ext uri="{FF2B5EF4-FFF2-40B4-BE49-F238E27FC236}">
              <a16:creationId xmlns:a16="http://schemas.microsoft.com/office/drawing/2014/main" id="{5DE9B122-6AB2-4CEF-ACF5-6AD9FBF3A46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400" name="直線コネクタ 399">
          <a:extLst>
            <a:ext uri="{FF2B5EF4-FFF2-40B4-BE49-F238E27FC236}">
              <a16:creationId xmlns:a16="http://schemas.microsoft.com/office/drawing/2014/main" id="{A479C72A-9A64-45DD-A13A-77EF987C006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401" name="テキスト ボックス 400">
          <a:extLst>
            <a:ext uri="{FF2B5EF4-FFF2-40B4-BE49-F238E27FC236}">
              <a16:creationId xmlns:a16="http://schemas.microsoft.com/office/drawing/2014/main" id="{0700F5A5-23F1-4324-8541-90131B6936CC}"/>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402" name="直線コネクタ 401">
          <a:extLst>
            <a:ext uri="{FF2B5EF4-FFF2-40B4-BE49-F238E27FC236}">
              <a16:creationId xmlns:a16="http://schemas.microsoft.com/office/drawing/2014/main" id="{4F17B352-DF96-4202-B4F6-005FAE730F48}"/>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403" name="テキスト ボックス 402">
          <a:extLst>
            <a:ext uri="{FF2B5EF4-FFF2-40B4-BE49-F238E27FC236}">
              <a16:creationId xmlns:a16="http://schemas.microsoft.com/office/drawing/2014/main" id="{AF6432F3-7A10-4411-AAAA-BC4861D1423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404" name="直線コネクタ 403">
          <a:extLst>
            <a:ext uri="{FF2B5EF4-FFF2-40B4-BE49-F238E27FC236}">
              <a16:creationId xmlns:a16="http://schemas.microsoft.com/office/drawing/2014/main" id="{5F56AD7F-E1D5-47A7-AABC-D5CBF73944E2}"/>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405" name="テキスト ボックス 404">
          <a:extLst>
            <a:ext uri="{FF2B5EF4-FFF2-40B4-BE49-F238E27FC236}">
              <a16:creationId xmlns:a16="http://schemas.microsoft.com/office/drawing/2014/main" id="{83457A3E-B614-462D-918F-D769501909E9}"/>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06" name="直線コネクタ 405">
          <a:extLst>
            <a:ext uri="{FF2B5EF4-FFF2-40B4-BE49-F238E27FC236}">
              <a16:creationId xmlns:a16="http://schemas.microsoft.com/office/drawing/2014/main" id="{D9A75C26-E334-473E-B5FF-8B227819835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07" name="テキスト ボックス 406">
          <a:extLst>
            <a:ext uri="{FF2B5EF4-FFF2-40B4-BE49-F238E27FC236}">
              <a16:creationId xmlns:a16="http://schemas.microsoft.com/office/drawing/2014/main" id="{25D6A5A2-F775-43A7-A209-D11631F001B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08" name="【消防施設】&#10;一人当たり面積グラフ枠">
          <a:extLst>
            <a:ext uri="{FF2B5EF4-FFF2-40B4-BE49-F238E27FC236}">
              <a16:creationId xmlns:a16="http://schemas.microsoft.com/office/drawing/2014/main" id="{844B5A78-7C8C-4C96-9769-765D505D658A}"/>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19594</xdr:rowOff>
    </xdr:from>
    <xdr:to>
      <xdr:col>116</xdr:col>
      <xdr:colOff>62864</xdr:colOff>
      <xdr:row>86</xdr:row>
      <xdr:rowOff>149134</xdr:rowOff>
    </xdr:to>
    <xdr:cxnSp macro="">
      <xdr:nvCxnSpPr>
        <xdr:cNvPr id="409" name="直線コネクタ 408">
          <a:extLst>
            <a:ext uri="{FF2B5EF4-FFF2-40B4-BE49-F238E27FC236}">
              <a16:creationId xmlns:a16="http://schemas.microsoft.com/office/drawing/2014/main" id="{59F1F706-3299-4CF3-8351-1CB46E3A3A42}"/>
            </a:ext>
          </a:extLst>
        </xdr:cNvPr>
        <xdr:cNvCxnSpPr/>
      </xdr:nvCxnSpPr>
      <xdr:spPr>
        <a:xfrm flipV="1">
          <a:off x="22160864" y="13392694"/>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152961</xdr:rowOff>
    </xdr:from>
    <xdr:ext cx="469744" cy="259045"/>
    <xdr:sp macro="" textlink="">
      <xdr:nvSpPr>
        <xdr:cNvPr id="410" name="【消防施設】&#10;一人当たり面積最小値テキスト">
          <a:extLst>
            <a:ext uri="{FF2B5EF4-FFF2-40B4-BE49-F238E27FC236}">
              <a16:creationId xmlns:a16="http://schemas.microsoft.com/office/drawing/2014/main" id="{D8ACAD59-9828-4A81-B5F5-662ADF20555D}"/>
            </a:ext>
          </a:extLst>
        </xdr:cNvPr>
        <xdr:cNvSpPr txBox="1"/>
      </xdr:nvSpPr>
      <xdr:spPr>
        <a:xfrm>
          <a:off x="22199600" y="148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149134</xdr:rowOff>
    </xdr:from>
    <xdr:to>
      <xdr:col>116</xdr:col>
      <xdr:colOff>152400</xdr:colOff>
      <xdr:row>86</xdr:row>
      <xdr:rowOff>149134</xdr:rowOff>
    </xdr:to>
    <xdr:cxnSp macro="">
      <xdr:nvCxnSpPr>
        <xdr:cNvPr id="411" name="直線コネクタ 410">
          <a:extLst>
            <a:ext uri="{FF2B5EF4-FFF2-40B4-BE49-F238E27FC236}">
              <a16:creationId xmlns:a16="http://schemas.microsoft.com/office/drawing/2014/main" id="{65AD8CD7-310E-4842-AA9C-A18BEC41AE3C}"/>
            </a:ext>
          </a:extLst>
        </xdr:cNvPr>
        <xdr:cNvCxnSpPr/>
      </xdr:nvCxnSpPr>
      <xdr:spPr>
        <a:xfrm>
          <a:off x="22072600" y="1489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137721</xdr:rowOff>
    </xdr:from>
    <xdr:ext cx="469744" cy="259045"/>
    <xdr:sp macro="" textlink="">
      <xdr:nvSpPr>
        <xdr:cNvPr id="412" name="【消防施設】&#10;一人当たり面積最大値テキスト">
          <a:extLst>
            <a:ext uri="{FF2B5EF4-FFF2-40B4-BE49-F238E27FC236}">
              <a16:creationId xmlns:a16="http://schemas.microsoft.com/office/drawing/2014/main" id="{295B5575-3686-40F4-A6D0-6322D13E319F}"/>
            </a:ext>
          </a:extLst>
        </xdr:cNvPr>
        <xdr:cNvSpPr txBox="1"/>
      </xdr:nvSpPr>
      <xdr:spPr>
        <a:xfrm>
          <a:off x="22199600" y="13167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19594</xdr:rowOff>
    </xdr:from>
    <xdr:to>
      <xdr:col>116</xdr:col>
      <xdr:colOff>152400</xdr:colOff>
      <xdr:row>78</xdr:row>
      <xdr:rowOff>19594</xdr:rowOff>
    </xdr:to>
    <xdr:cxnSp macro="">
      <xdr:nvCxnSpPr>
        <xdr:cNvPr id="413" name="直線コネクタ 412">
          <a:extLst>
            <a:ext uri="{FF2B5EF4-FFF2-40B4-BE49-F238E27FC236}">
              <a16:creationId xmlns:a16="http://schemas.microsoft.com/office/drawing/2014/main" id="{D87B26B6-BF6B-47B4-8E79-74F29642B4A0}"/>
            </a:ext>
          </a:extLst>
        </xdr:cNvPr>
        <xdr:cNvCxnSpPr/>
      </xdr:nvCxnSpPr>
      <xdr:spPr>
        <a:xfrm>
          <a:off x="22072600" y="1339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118127</xdr:rowOff>
    </xdr:from>
    <xdr:ext cx="469744" cy="259045"/>
    <xdr:sp macro="" textlink="">
      <xdr:nvSpPr>
        <xdr:cNvPr id="414" name="【消防施設】&#10;一人当たり面積平均値テキスト">
          <a:extLst>
            <a:ext uri="{FF2B5EF4-FFF2-40B4-BE49-F238E27FC236}">
              <a16:creationId xmlns:a16="http://schemas.microsoft.com/office/drawing/2014/main" id="{6E96E9F3-AB96-4CC1-8EF8-1152A3D9584E}"/>
            </a:ext>
          </a:extLst>
        </xdr:cNvPr>
        <xdr:cNvSpPr txBox="1"/>
      </xdr:nvSpPr>
      <xdr:spPr>
        <a:xfrm>
          <a:off x="22199600" y="14519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139700</xdr:rowOff>
    </xdr:from>
    <xdr:to>
      <xdr:col>116</xdr:col>
      <xdr:colOff>114300</xdr:colOff>
      <xdr:row>85</xdr:row>
      <xdr:rowOff>69850</xdr:rowOff>
    </xdr:to>
    <xdr:sp macro="" textlink="">
      <xdr:nvSpPr>
        <xdr:cNvPr id="415" name="フローチャート: 判断 414">
          <a:extLst>
            <a:ext uri="{FF2B5EF4-FFF2-40B4-BE49-F238E27FC236}">
              <a16:creationId xmlns:a16="http://schemas.microsoft.com/office/drawing/2014/main" id="{55171EA3-D6A1-4B5A-B294-F3BC4374DF58}"/>
            </a:ext>
          </a:extLst>
        </xdr:cNvPr>
        <xdr:cNvSpPr/>
      </xdr:nvSpPr>
      <xdr:spPr>
        <a:xfrm>
          <a:off x="22110700" y="1454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157118</xdr:rowOff>
    </xdr:from>
    <xdr:to>
      <xdr:col>112</xdr:col>
      <xdr:colOff>38100</xdr:colOff>
      <xdr:row>85</xdr:row>
      <xdr:rowOff>87268</xdr:rowOff>
    </xdr:to>
    <xdr:sp macro="" textlink="">
      <xdr:nvSpPr>
        <xdr:cNvPr id="416" name="フローチャート: 判断 415">
          <a:extLst>
            <a:ext uri="{FF2B5EF4-FFF2-40B4-BE49-F238E27FC236}">
              <a16:creationId xmlns:a16="http://schemas.microsoft.com/office/drawing/2014/main" id="{9CA18C83-DF90-4487-BD36-09206B63761C}"/>
            </a:ext>
          </a:extLst>
        </xdr:cNvPr>
        <xdr:cNvSpPr/>
      </xdr:nvSpPr>
      <xdr:spPr>
        <a:xfrm>
          <a:off x="21272500" y="1455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147320</xdr:rowOff>
    </xdr:from>
    <xdr:to>
      <xdr:col>107</xdr:col>
      <xdr:colOff>101600</xdr:colOff>
      <xdr:row>85</xdr:row>
      <xdr:rowOff>77470</xdr:rowOff>
    </xdr:to>
    <xdr:sp macro="" textlink="">
      <xdr:nvSpPr>
        <xdr:cNvPr id="417" name="フローチャート: 判断 416">
          <a:extLst>
            <a:ext uri="{FF2B5EF4-FFF2-40B4-BE49-F238E27FC236}">
              <a16:creationId xmlns:a16="http://schemas.microsoft.com/office/drawing/2014/main" id="{EFA7FBDF-59C7-4DA7-A849-9B1E2DEA9639}"/>
            </a:ext>
          </a:extLst>
        </xdr:cNvPr>
        <xdr:cNvSpPr/>
      </xdr:nvSpPr>
      <xdr:spPr>
        <a:xfrm>
          <a:off x="20383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163649</xdr:rowOff>
    </xdr:from>
    <xdr:to>
      <xdr:col>102</xdr:col>
      <xdr:colOff>165100</xdr:colOff>
      <xdr:row>85</xdr:row>
      <xdr:rowOff>93799</xdr:rowOff>
    </xdr:to>
    <xdr:sp macro="" textlink="">
      <xdr:nvSpPr>
        <xdr:cNvPr id="418" name="フローチャート: 判断 417">
          <a:extLst>
            <a:ext uri="{FF2B5EF4-FFF2-40B4-BE49-F238E27FC236}">
              <a16:creationId xmlns:a16="http://schemas.microsoft.com/office/drawing/2014/main" id="{F0FEB91F-C9A3-4515-9BAB-4764474D9FBF}"/>
            </a:ext>
          </a:extLst>
        </xdr:cNvPr>
        <xdr:cNvSpPr/>
      </xdr:nvSpPr>
      <xdr:spPr>
        <a:xfrm>
          <a:off x="19494500" y="1456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45538</xdr:rowOff>
    </xdr:from>
    <xdr:to>
      <xdr:col>98</xdr:col>
      <xdr:colOff>38100</xdr:colOff>
      <xdr:row>85</xdr:row>
      <xdr:rowOff>147138</xdr:rowOff>
    </xdr:to>
    <xdr:sp macro="" textlink="">
      <xdr:nvSpPr>
        <xdr:cNvPr id="419" name="フローチャート: 判断 418">
          <a:extLst>
            <a:ext uri="{FF2B5EF4-FFF2-40B4-BE49-F238E27FC236}">
              <a16:creationId xmlns:a16="http://schemas.microsoft.com/office/drawing/2014/main" id="{7ABC4A7E-946A-494B-BC40-0256EBC7F540}"/>
            </a:ext>
          </a:extLst>
        </xdr:cNvPr>
        <xdr:cNvSpPr/>
      </xdr:nvSpPr>
      <xdr:spPr>
        <a:xfrm>
          <a:off x="18605500" y="1461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20" name="テキスト ボックス 419">
          <a:extLst>
            <a:ext uri="{FF2B5EF4-FFF2-40B4-BE49-F238E27FC236}">
              <a16:creationId xmlns:a16="http://schemas.microsoft.com/office/drawing/2014/main" id="{C2AB043A-9808-4BD5-93F8-A69D3BC338C6}"/>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21" name="テキスト ボックス 420">
          <a:extLst>
            <a:ext uri="{FF2B5EF4-FFF2-40B4-BE49-F238E27FC236}">
              <a16:creationId xmlns:a16="http://schemas.microsoft.com/office/drawing/2014/main" id="{2F430412-B08B-48CD-915F-ED0F04BD727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22" name="テキスト ボックス 421">
          <a:extLst>
            <a:ext uri="{FF2B5EF4-FFF2-40B4-BE49-F238E27FC236}">
              <a16:creationId xmlns:a16="http://schemas.microsoft.com/office/drawing/2014/main" id="{A9E057D9-AD2F-463F-98FB-D3A6431C5C5B}"/>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23" name="テキスト ボックス 422">
          <a:extLst>
            <a:ext uri="{FF2B5EF4-FFF2-40B4-BE49-F238E27FC236}">
              <a16:creationId xmlns:a16="http://schemas.microsoft.com/office/drawing/2014/main" id="{2C7418D5-2727-4821-BDD2-2D8176E4357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24" name="テキスト ボックス 423">
          <a:extLst>
            <a:ext uri="{FF2B5EF4-FFF2-40B4-BE49-F238E27FC236}">
              <a16:creationId xmlns:a16="http://schemas.microsoft.com/office/drawing/2014/main" id="{461890C8-7BC0-4336-9A7F-A159F78C95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155484</xdr:rowOff>
    </xdr:from>
    <xdr:to>
      <xdr:col>116</xdr:col>
      <xdr:colOff>114300</xdr:colOff>
      <xdr:row>84</xdr:row>
      <xdr:rowOff>85634</xdr:rowOff>
    </xdr:to>
    <xdr:sp macro="" textlink="">
      <xdr:nvSpPr>
        <xdr:cNvPr id="425" name="楕円 424">
          <a:extLst>
            <a:ext uri="{FF2B5EF4-FFF2-40B4-BE49-F238E27FC236}">
              <a16:creationId xmlns:a16="http://schemas.microsoft.com/office/drawing/2014/main" id="{93CC5AE8-F2FA-4B98-AA84-A93B5EDAD17C}"/>
            </a:ext>
          </a:extLst>
        </xdr:cNvPr>
        <xdr:cNvSpPr/>
      </xdr:nvSpPr>
      <xdr:spPr>
        <a:xfrm>
          <a:off x="22110700" y="1438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6911</xdr:rowOff>
    </xdr:from>
    <xdr:ext cx="469744" cy="259045"/>
    <xdr:sp macro="" textlink="">
      <xdr:nvSpPr>
        <xdr:cNvPr id="426" name="【消防施設】&#10;一人当たり面積該当値テキスト">
          <a:extLst>
            <a:ext uri="{FF2B5EF4-FFF2-40B4-BE49-F238E27FC236}">
              <a16:creationId xmlns:a16="http://schemas.microsoft.com/office/drawing/2014/main" id="{78B89E24-4539-41D3-9719-22919B678B4C}"/>
            </a:ext>
          </a:extLst>
        </xdr:cNvPr>
        <xdr:cNvSpPr txBox="1"/>
      </xdr:nvSpPr>
      <xdr:spPr>
        <a:xfrm>
          <a:off x="22199600" y="14237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170724</xdr:rowOff>
    </xdr:from>
    <xdr:to>
      <xdr:col>112</xdr:col>
      <xdr:colOff>38100</xdr:colOff>
      <xdr:row>84</xdr:row>
      <xdr:rowOff>100874</xdr:rowOff>
    </xdr:to>
    <xdr:sp macro="" textlink="">
      <xdr:nvSpPr>
        <xdr:cNvPr id="427" name="楕円 426">
          <a:extLst>
            <a:ext uri="{FF2B5EF4-FFF2-40B4-BE49-F238E27FC236}">
              <a16:creationId xmlns:a16="http://schemas.microsoft.com/office/drawing/2014/main" id="{859C39D0-3542-4F6B-A422-C40E6DC87071}"/>
            </a:ext>
          </a:extLst>
        </xdr:cNvPr>
        <xdr:cNvSpPr/>
      </xdr:nvSpPr>
      <xdr:spPr>
        <a:xfrm>
          <a:off x="21272500" y="1440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34834</xdr:rowOff>
    </xdr:from>
    <xdr:to>
      <xdr:col>116</xdr:col>
      <xdr:colOff>63500</xdr:colOff>
      <xdr:row>84</xdr:row>
      <xdr:rowOff>50074</xdr:rowOff>
    </xdr:to>
    <xdr:cxnSp macro="">
      <xdr:nvCxnSpPr>
        <xdr:cNvPr id="428" name="直線コネクタ 427">
          <a:extLst>
            <a:ext uri="{FF2B5EF4-FFF2-40B4-BE49-F238E27FC236}">
              <a16:creationId xmlns:a16="http://schemas.microsoft.com/office/drawing/2014/main" id="{3532F0C2-D821-47B2-9F77-C4D419C04149}"/>
            </a:ext>
          </a:extLst>
        </xdr:cNvPr>
        <xdr:cNvCxnSpPr/>
      </xdr:nvCxnSpPr>
      <xdr:spPr>
        <a:xfrm flipV="1">
          <a:off x="21323300" y="14436634"/>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15602</xdr:rowOff>
    </xdr:from>
    <xdr:to>
      <xdr:col>107</xdr:col>
      <xdr:colOff>101600</xdr:colOff>
      <xdr:row>84</xdr:row>
      <xdr:rowOff>117202</xdr:rowOff>
    </xdr:to>
    <xdr:sp macro="" textlink="">
      <xdr:nvSpPr>
        <xdr:cNvPr id="429" name="楕円 428">
          <a:extLst>
            <a:ext uri="{FF2B5EF4-FFF2-40B4-BE49-F238E27FC236}">
              <a16:creationId xmlns:a16="http://schemas.microsoft.com/office/drawing/2014/main" id="{4F285212-BC89-44FF-BB56-944F07283B03}"/>
            </a:ext>
          </a:extLst>
        </xdr:cNvPr>
        <xdr:cNvSpPr/>
      </xdr:nvSpPr>
      <xdr:spPr>
        <a:xfrm>
          <a:off x="20383500" y="1441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50074</xdr:rowOff>
    </xdr:from>
    <xdr:to>
      <xdr:col>111</xdr:col>
      <xdr:colOff>177800</xdr:colOff>
      <xdr:row>84</xdr:row>
      <xdr:rowOff>66402</xdr:rowOff>
    </xdr:to>
    <xdr:cxnSp macro="">
      <xdr:nvCxnSpPr>
        <xdr:cNvPr id="430" name="直線コネクタ 429">
          <a:extLst>
            <a:ext uri="{FF2B5EF4-FFF2-40B4-BE49-F238E27FC236}">
              <a16:creationId xmlns:a16="http://schemas.microsoft.com/office/drawing/2014/main" id="{6022CA4F-AF3E-44EE-B671-F749E45B7356}"/>
            </a:ext>
          </a:extLst>
        </xdr:cNvPr>
        <xdr:cNvCxnSpPr/>
      </xdr:nvCxnSpPr>
      <xdr:spPr>
        <a:xfrm flipV="1">
          <a:off x="20434300" y="14451874"/>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30843</xdr:rowOff>
    </xdr:from>
    <xdr:to>
      <xdr:col>102</xdr:col>
      <xdr:colOff>165100</xdr:colOff>
      <xdr:row>84</xdr:row>
      <xdr:rowOff>132443</xdr:rowOff>
    </xdr:to>
    <xdr:sp macro="" textlink="">
      <xdr:nvSpPr>
        <xdr:cNvPr id="431" name="楕円 430">
          <a:extLst>
            <a:ext uri="{FF2B5EF4-FFF2-40B4-BE49-F238E27FC236}">
              <a16:creationId xmlns:a16="http://schemas.microsoft.com/office/drawing/2014/main" id="{D2DA4313-19D2-4B30-9E8F-9BAB0BD70C55}"/>
            </a:ext>
          </a:extLst>
        </xdr:cNvPr>
        <xdr:cNvSpPr/>
      </xdr:nvSpPr>
      <xdr:spPr>
        <a:xfrm>
          <a:off x="19494500" y="1443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66402</xdr:rowOff>
    </xdr:from>
    <xdr:to>
      <xdr:col>107</xdr:col>
      <xdr:colOff>50800</xdr:colOff>
      <xdr:row>84</xdr:row>
      <xdr:rowOff>81643</xdr:rowOff>
    </xdr:to>
    <xdr:cxnSp macro="">
      <xdr:nvCxnSpPr>
        <xdr:cNvPr id="432" name="直線コネクタ 431">
          <a:extLst>
            <a:ext uri="{FF2B5EF4-FFF2-40B4-BE49-F238E27FC236}">
              <a16:creationId xmlns:a16="http://schemas.microsoft.com/office/drawing/2014/main" id="{6F07A47A-091B-49E3-9214-22B49C461A04}"/>
            </a:ext>
          </a:extLst>
        </xdr:cNvPr>
        <xdr:cNvCxnSpPr/>
      </xdr:nvCxnSpPr>
      <xdr:spPr>
        <a:xfrm flipV="1">
          <a:off x="19545300" y="14468202"/>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43906</xdr:rowOff>
    </xdr:from>
    <xdr:to>
      <xdr:col>98</xdr:col>
      <xdr:colOff>38100</xdr:colOff>
      <xdr:row>84</xdr:row>
      <xdr:rowOff>145506</xdr:rowOff>
    </xdr:to>
    <xdr:sp macro="" textlink="">
      <xdr:nvSpPr>
        <xdr:cNvPr id="433" name="楕円 432">
          <a:extLst>
            <a:ext uri="{FF2B5EF4-FFF2-40B4-BE49-F238E27FC236}">
              <a16:creationId xmlns:a16="http://schemas.microsoft.com/office/drawing/2014/main" id="{1CDB7A57-8E45-41FF-9732-5161DC1D3C82}"/>
            </a:ext>
          </a:extLst>
        </xdr:cNvPr>
        <xdr:cNvSpPr/>
      </xdr:nvSpPr>
      <xdr:spPr>
        <a:xfrm>
          <a:off x="18605500" y="1444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81643</xdr:rowOff>
    </xdr:from>
    <xdr:to>
      <xdr:col>102</xdr:col>
      <xdr:colOff>114300</xdr:colOff>
      <xdr:row>84</xdr:row>
      <xdr:rowOff>94706</xdr:rowOff>
    </xdr:to>
    <xdr:cxnSp macro="">
      <xdr:nvCxnSpPr>
        <xdr:cNvPr id="434" name="直線コネクタ 433">
          <a:extLst>
            <a:ext uri="{FF2B5EF4-FFF2-40B4-BE49-F238E27FC236}">
              <a16:creationId xmlns:a16="http://schemas.microsoft.com/office/drawing/2014/main" id="{DA8A90A7-0D1C-4E7D-8869-0C5757E8E980}"/>
            </a:ext>
          </a:extLst>
        </xdr:cNvPr>
        <xdr:cNvCxnSpPr/>
      </xdr:nvCxnSpPr>
      <xdr:spPr>
        <a:xfrm flipV="1">
          <a:off x="18656300" y="1448344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78395</xdr:rowOff>
    </xdr:from>
    <xdr:ext cx="469744" cy="259045"/>
    <xdr:sp macro="" textlink="">
      <xdr:nvSpPr>
        <xdr:cNvPr id="435" name="n_1aveValue【消防施設】&#10;一人当たり面積">
          <a:extLst>
            <a:ext uri="{FF2B5EF4-FFF2-40B4-BE49-F238E27FC236}">
              <a16:creationId xmlns:a16="http://schemas.microsoft.com/office/drawing/2014/main" id="{3AE031B3-0C96-4BBB-9DAF-984DE2AB23E9}"/>
            </a:ext>
          </a:extLst>
        </xdr:cNvPr>
        <xdr:cNvSpPr txBox="1"/>
      </xdr:nvSpPr>
      <xdr:spPr>
        <a:xfrm>
          <a:off x="21075727" y="14651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68597</xdr:rowOff>
    </xdr:from>
    <xdr:ext cx="469744" cy="259045"/>
    <xdr:sp macro="" textlink="">
      <xdr:nvSpPr>
        <xdr:cNvPr id="436" name="n_2aveValue【消防施設】&#10;一人当たり面積">
          <a:extLst>
            <a:ext uri="{FF2B5EF4-FFF2-40B4-BE49-F238E27FC236}">
              <a16:creationId xmlns:a16="http://schemas.microsoft.com/office/drawing/2014/main" id="{53DC19AA-5BB7-4A0C-8D58-7E98E9C1A3F7}"/>
            </a:ext>
          </a:extLst>
        </xdr:cNvPr>
        <xdr:cNvSpPr txBox="1"/>
      </xdr:nvSpPr>
      <xdr:spPr>
        <a:xfrm>
          <a:off x="20199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84926</xdr:rowOff>
    </xdr:from>
    <xdr:ext cx="469744" cy="259045"/>
    <xdr:sp macro="" textlink="">
      <xdr:nvSpPr>
        <xdr:cNvPr id="437" name="n_3aveValue【消防施設】&#10;一人当たり面積">
          <a:extLst>
            <a:ext uri="{FF2B5EF4-FFF2-40B4-BE49-F238E27FC236}">
              <a16:creationId xmlns:a16="http://schemas.microsoft.com/office/drawing/2014/main" id="{3F12A2E0-8432-49DA-8337-97CD5D697126}"/>
            </a:ext>
          </a:extLst>
        </xdr:cNvPr>
        <xdr:cNvSpPr txBox="1"/>
      </xdr:nvSpPr>
      <xdr:spPr>
        <a:xfrm>
          <a:off x="19310427" y="1465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138265</xdr:rowOff>
    </xdr:from>
    <xdr:ext cx="469744" cy="259045"/>
    <xdr:sp macro="" textlink="">
      <xdr:nvSpPr>
        <xdr:cNvPr id="438" name="n_4aveValue【消防施設】&#10;一人当たり面積">
          <a:extLst>
            <a:ext uri="{FF2B5EF4-FFF2-40B4-BE49-F238E27FC236}">
              <a16:creationId xmlns:a16="http://schemas.microsoft.com/office/drawing/2014/main" id="{8774C1DD-3947-483B-9C22-F19DCB963E46}"/>
            </a:ext>
          </a:extLst>
        </xdr:cNvPr>
        <xdr:cNvSpPr txBox="1"/>
      </xdr:nvSpPr>
      <xdr:spPr>
        <a:xfrm>
          <a:off x="18421427" y="1471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117401</xdr:rowOff>
    </xdr:from>
    <xdr:ext cx="469744" cy="259045"/>
    <xdr:sp macro="" textlink="">
      <xdr:nvSpPr>
        <xdr:cNvPr id="439" name="n_1mainValue【消防施設】&#10;一人当たり面積">
          <a:extLst>
            <a:ext uri="{FF2B5EF4-FFF2-40B4-BE49-F238E27FC236}">
              <a16:creationId xmlns:a16="http://schemas.microsoft.com/office/drawing/2014/main" id="{99782406-A0B7-486D-B44A-80FE81FF17FA}"/>
            </a:ext>
          </a:extLst>
        </xdr:cNvPr>
        <xdr:cNvSpPr txBox="1"/>
      </xdr:nvSpPr>
      <xdr:spPr>
        <a:xfrm>
          <a:off x="21075727" y="1417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133729</xdr:rowOff>
    </xdr:from>
    <xdr:ext cx="469744" cy="259045"/>
    <xdr:sp macro="" textlink="">
      <xdr:nvSpPr>
        <xdr:cNvPr id="440" name="n_2mainValue【消防施設】&#10;一人当たり面積">
          <a:extLst>
            <a:ext uri="{FF2B5EF4-FFF2-40B4-BE49-F238E27FC236}">
              <a16:creationId xmlns:a16="http://schemas.microsoft.com/office/drawing/2014/main" id="{8885BE2B-8F33-4D2C-826A-AB69530A3BAF}"/>
            </a:ext>
          </a:extLst>
        </xdr:cNvPr>
        <xdr:cNvSpPr txBox="1"/>
      </xdr:nvSpPr>
      <xdr:spPr>
        <a:xfrm>
          <a:off x="20199427" y="1419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148970</xdr:rowOff>
    </xdr:from>
    <xdr:ext cx="469744" cy="259045"/>
    <xdr:sp macro="" textlink="">
      <xdr:nvSpPr>
        <xdr:cNvPr id="441" name="n_3mainValue【消防施設】&#10;一人当たり面積">
          <a:extLst>
            <a:ext uri="{FF2B5EF4-FFF2-40B4-BE49-F238E27FC236}">
              <a16:creationId xmlns:a16="http://schemas.microsoft.com/office/drawing/2014/main" id="{BE3DB6CD-FE25-46B1-9DD0-7F94AF4A3D5F}"/>
            </a:ext>
          </a:extLst>
        </xdr:cNvPr>
        <xdr:cNvSpPr txBox="1"/>
      </xdr:nvSpPr>
      <xdr:spPr>
        <a:xfrm>
          <a:off x="19310427" y="14207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162033</xdr:rowOff>
    </xdr:from>
    <xdr:ext cx="469744" cy="259045"/>
    <xdr:sp macro="" textlink="">
      <xdr:nvSpPr>
        <xdr:cNvPr id="442" name="n_4mainValue【消防施設】&#10;一人当たり面積">
          <a:extLst>
            <a:ext uri="{FF2B5EF4-FFF2-40B4-BE49-F238E27FC236}">
              <a16:creationId xmlns:a16="http://schemas.microsoft.com/office/drawing/2014/main" id="{CB3B6C77-5D9B-452A-A6B8-DFE6B9321FD5}"/>
            </a:ext>
          </a:extLst>
        </xdr:cNvPr>
        <xdr:cNvSpPr txBox="1"/>
      </xdr:nvSpPr>
      <xdr:spPr>
        <a:xfrm>
          <a:off x="18421427" y="1422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43" name="正方形/長方形 442">
          <a:extLst>
            <a:ext uri="{FF2B5EF4-FFF2-40B4-BE49-F238E27FC236}">
              <a16:creationId xmlns:a16="http://schemas.microsoft.com/office/drawing/2014/main" id="{77BDE90E-B422-40EF-B269-E94E42711569}"/>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44" name="正方形/長方形 443">
          <a:extLst>
            <a:ext uri="{FF2B5EF4-FFF2-40B4-BE49-F238E27FC236}">
              <a16:creationId xmlns:a16="http://schemas.microsoft.com/office/drawing/2014/main" id="{E4354987-2E93-4955-AA42-1FEDD7EC81B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45" name="正方形/長方形 444">
          <a:extLst>
            <a:ext uri="{FF2B5EF4-FFF2-40B4-BE49-F238E27FC236}">
              <a16:creationId xmlns:a16="http://schemas.microsoft.com/office/drawing/2014/main" id="{659980EE-F75B-46FA-9A3B-E19DA218909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46" name="正方形/長方形 445">
          <a:extLst>
            <a:ext uri="{FF2B5EF4-FFF2-40B4-BE49-F238E27FC236}">
              <a16:creationId xmlns:a16="http://schemas.microsoft.com/office/drawing/2014/main" id="{882E8AFC-3831-4C31-ABD6-5BACF6D549A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47" name="正方形/長方形 446">
          <a:extLst>
            <a:ext uri="{FF2B5EF4-FFF2-40B4-BE49-F238E27FC236}">
              <a16:creationId xmlns:a16="http://schemas.microsoft.com/office/drawing/2014/main" id="{B8907A06-A32C-4E78-B167-F8C3B6B0C00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48" name="正方形/長方形 447">
          <a:extLst>
            <a:ext uri="{FF2B5EF4-FFF2-40B4-BE49-F238E27FC236}">
              <a16:creationId xmlns:a16="http://schemas.microsoft.com/office/drawing/2014/main" id="{BF0C16E8-18EF-46E5-9042-983F2A55FEC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49" name="正方形/長方形 448">
          <a:extLst>
            <a:ext uri="{FF2B5EF4-FFF2-40B4-BE49-F238E27FC236}">
              <a16:creationId xmlns:a16="http://schemas.microsoft.com/office/drawing/2014/main" id="{73BCC57C-14C2-49A3-A911-4F2B98B2B2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0" name="正方形/長方形 449">
          <a:extLst>
            <a:ext uri="{FF2B5EF4-FFF2-40B4-BE49-F238E27FC236}">
              <a16:creationId xmlns:a16="http://schemas.microsoft.com/office/drawing/2014/main" id="{D5AE448C-4EAF-4CBF-AE04-0FC1319D80F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51" name="テキスト ボックス 450">
          <a:extLst>
            <a:ext uri="{FF2B5EF4-FFF2-40B4-BE49-F238E27FC236}">
              <a16:creationId xmlns:a16="http://schemas.microsoft.com/office/drawing/2014/main" id="{92D1C979-620B-438F-B8A7-9979F2562B3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52" name="直線コネクタ 451">
          <a:extLst>
            <a:ext uri="{FF2B5EF4-FFF2-40B4-BE49-F238E27FC236}">
              <a16:creationId xmlns:a16="http://schemas.microsoft.com/office/drawing/2014/main" id="{83F32B41-D91D-4CC0-82E0-D12E5B812FB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53" name="テキスト ボックス 452">
          <a:extLst>
            <a:ext uri="{FF2B5EF4-FFF2-40B4-BE49-F238E27FC236}">
              <a16:creationId xmlns:a16="http://schemas.microsoft.com/office/drawing/2014/main" id="{3CCB7CC5-7D30-485A-B5E6-B4E7D034AF7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54" name="直線コネクタ 453">
          <a:extLst>
            <a:ext uri="{FF2B5EF4-FFF2-40B4-BE49-F238E27FC236}">
              <a16:creationId xmlns:a16="http://schemas.microsoft.com/office/drawing/2014/main" id="{5D0F9B7B-80A1-46C3-AD34-3EE72E29FFE7}"/>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55" name="テキスト ボックス 454">
          <a:extLst>
            <a:ext uri="{FF2B5EF4-FFF2-40B4-BE49-F238E27FC236}">
              <a16:creationId xmlns:a16="http://schemas.microsoft.com/office/drawing/2014/main" id="{6F84C457-097B-494C-83D8-51820850A4D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56" name="直線コネクタ 455">
          <a:extLst>
            <a:ext uri="{FF2B5EF4-FFF2-40B4-BE49-F238E27FC236}">
              <a16:creationId xmlns:a16="http://schemas.microsoft.com/office/drawing/2014/main" id="{D3D2E161-05BC-4E88-8B1A-FA80F2545593}"/>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57" name="テキスト ボックス 456">
          <a:extLst>
            <a:ext uri="{FF2B5EF4-FFF2-40B4-BE49-F238E27FC236}">
              <a16:creationId xmlns:a16="http://schemas.microsoft.com/office/drawing/2014/main" id="{826BE03C-B4F7-4CEC-BC46-62FBA889733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58" name="直線コネクタ 457">
          <a:extLst>
            <a:ext uri="{FF2B5EF4-FFF2-40B4-BE49-F238E27FC236}">
              <a16:creationId xmlns:a16="http://schemas.microsoft.com/office/drawing/2014/main" id="{196854ED-3896-4B16-B613-26D2543B7D7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59" name="テキスト ボックス 458">
          <a:extLst>
            <a:ext uri="{FF2B5EF4-FFF2-40B4-BE49-F238E27FC236}">
              <a16:creationId xmlns:a16="http://schemas.microsoft.com/office/drawing/2014/main" id="{A4E0B28F-51CB-4C36-A4DE-01DB7057207E}"/>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60" name="直線コネクタ 459">
          <a:extLst>
            <a:ext uri="{FF2B5EF4-FFF2-40B4-BE49-F238E27FC236}">
              <a16:creationId xmlns:a16="http://schemas.microsoft.com/office/drawing/2014/main" id="{ACAAF3A7-3E5E-40C8-879D-AFFC4CE4F95F}"/>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61" name="テキスト ボックス 460">
          <a:extLst>
            <a:ext uri="{FF2B5EF4-FFF2-40B4-BE49-F238E27FC236}">
              <a16:creationId xmlns:a16="http://schemas.microsoft.com/office/drawing/2014/main" id="{53153D67-1399-4318-83B0-C2005169094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62" name="直線コネクタ 461">
          <a:extLst>
            <a:ext uri="{FF2B5EF4-FFF2-40B4-BE49-F238E27FC236}">
              <a16:creationId xmlns:a16="http://schemas.microsoft.com/office/drawing/2014/main" id="{7771D9BC-F88B-44D3-9A79-3DB2133453F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63" name="テキスト ボックス 462">
          <a:extLst>
            <a:ext uri="{FF2B5EF4-FFF2-40B4-BE49-F238E27FC236}">
              <a16:creationId xmlns:a16="http://schemas.microsoft.com/office/drawing/2014/main" id="{2E1BB2F1-E893-44D9-9998-006D2F5B58E7}"/>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64" name="直線コネクタ 463">
          <a:extLst>
            <a:ext uri="{FF2B5EF4-FFF2-40B4-BE49-F238E27FC236}">
              <a16:creationId xmlns:a16="http://schemas.microsoft.com/office/drawing/2014/main" id="{B1612165-6F34-4E34-9FFD-FFDB3AB21B0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65" name="【庁舎】&#10;有形固定資産減価償却率グラフ枠">
          <a:extLst>
            <a:ext uri="{FF2B5EF4-FFF2-40B4-BE49-F238E27FC236}">
              <a16:creationId xmlns:a16="http://schemas.microsoft.com/office/drawing/2014/main" id="{7D74FEC1-63A3-42C6-B516-BCC57B5AEB9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466" name="直線コネクタ 465">
          <a:extLst>
            <a:ext uri="{FF2B5EF4-FFF2-40B4-BE49-F238E27FC236}">
              <a16:creationId xmlns:a16="http://schemas.microsoft.com/office/drawing/2014/main" id="{DD8C616B-51F5-4CC2-9E38-DEA3593D7267}"/>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67" name="【庁舎】&#10;有形固定資産減価償却率最小値テキスト">
          <a:extLst>
            <a:ext uri="{FF2B5EF4-FFF2-40B4-BE49-F238E27FC236}">
              <a16:creationId xmlns:a16="http://schemas.microsoft.com/office/drawing/2014/main" id="{C52B757B-EDCE-42E8-80B1-346B6E99FDC5}"/>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68" name="直線コネクタ 467">
          <a:extLst>
            <a:ext uri="{FF2B5EF4-FFF2-40B4-BE49-F238E27FC236}">
              <a16:creationId xmlns:a16="http://schemas.microsoft.com/office/drawing/2014/main" id="{DF564AB4-6DA1-4AFF-879F-1E582210B0AC}"/>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469" name="【庁舎】&#10;有形固定資産減価償却率最大値テキスト">
          <a:extLst>
            <a:ext uri="{FF2B5EF4-FFF2-40B4-BE49-F238E27FC236}">
              <a16:creationId xmlns:a16="http://schemas.microsoft.com/office/drawing/2014/main" id="{C5DFEB9B-4DAA-487D-959D-4649EE791902}"/>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470" name="直線コネクタ 469">
          <a:extLst>
            <a:ext uri="{FF2B5EF4-FFF2-40B4-BE49-F238E27FC236}">
              <a16:creationId xmlns:a16="http://schemas.microsoft.com/office/drawing/2014/main" id="{B3245C9F-AA4B-4A24-87C8-D410C7BD4975}"/>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471" name="【庁舎】&#10;有形固定資産減価償却率平均値テキスト">
          <a:extLst>
            <a:ext uri="{FF2B5EF4-FFF2-40B4-BE49-F238E27FC236}">
              <a16:creationId xmlns:a16="http://schemas.microsoft.com/office/drawing/2014/main" id="{406F90F2-EF75-485D-962C-F0AD599C5EC7}"/>
            </a:ext>
          </a:extLst>
        </xdr:cNvPr>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472" name="フローチャート: 判断 471">
          <a:extLst>
            <a:ext uri="{FF2B5EF4-FFF2-40B4-BE49-F238E27FC236}">
              <a16:creationId xmlns:a16="http://schemas.microsoft.com/office/drawing/2014/main" id="{4971BF3C-221C-46F9-A88B-E38BAD136D08}"/>
            </a:ext>
          </a:extLst>
        </xdr:cNvPr>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473" name="フローチャート: 判断 472">
          <a:extLst>
            <a:ext uri="{FF2B5EF4-FFF2-40B4-BE49-F238E27FC236}">
              <a16:creationId xmlns:a16="http://schemas.microsoft.com/office/drawing/2014/main" id="{87B3353F-0BDC-4EEB-A3A2-75E32513CAA7}"/>
            </a:ext>
          </a:extLst>
        </xdr:cNvPr>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474" name="フローチャート: 判断 473">
          <a:extLst>
            <a:ext uri="{FF2B5EF4-FFF2-40B4-BE49-F238E27FC236}">
              <a16:creationId xmlns:a16="http://schemas.microsoft.com/office/drawing/2014/main" id="{42F15162-2F53-4532-8F34-80F6AF454E39}"/>
            </a:ext>
          </a:extLst>
        </xdr:cNvPr>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475" name="フローチャート: 判断 474">
          <a:extLst>
            <a:ext uri="{FF2B5EF4-FFF2-40B4-BE49-F238E27FC236}">
              <a16:creationId xmlns:a16="http://schemas.microsoft.com/office/drawing/2014/main" id="{0F4FB6C1-4F51-4596-B446-B023E4650768}"/>
            </a:ext>
          </a:extLst>
        </xdr:cNvPr>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476" name="フローチャート: 判断 475">
          <a:extLst>
            <a:ext uri="{FF2B5EF4-FFF2-40B4-BE49-F238E27FC236}">
              <a16:creationId xmlns:a16="http://schemas.microsoft.com/office/drawing/2014/main" id="{662ACD03-6396-4426-8AC0-99FAD9511716}"/>
            </a:ext>
          </a:extLst>
        </xdr:cNvPr>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2D43D182-E3B7-4980-9EB0-DB16BED2610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0F4C9E6D-8191-49FC-91A7-C57B640B746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450EEFF-1EF6-41C9-88BA-175B15997A3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417EF25A-105B-4694-89FC-BD4E4F63CA3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4CAA7204-454D-4C01-8851-BDFE30A2D72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139700</xdr:rowOff>
    </xdr:from>
    <xdr:to>
      <xdr:col>85</xdr:col>
      <xdr:colOff>177800</xdr:colOff>
      <xdr:row>105</xdr:row>
      <xdr:rowOff>69850</xdr:rowOff>
    </xdr:to>
    <xdr:sp macro="" textlink="">
      <xdr:nvSpPr>
        <xdr:cNvPr id="482" name="楕円 481">
          <a:extLst>
            <a:ext uri="{FF2B5EF4-FFF2-40B4-BE49-F238E27FC236}">
              <a16:creationId xmlns:a16="http://schemas.microsoft.com/office/drawing/2014/main" id="{305B796D-AA46-40BC-A7E9-9E34718EEE28}"/>
            </a:ext>
          </a:extLst>
        </xdr:cNvPr>
        <xdr:cNvSpPr/>
      </xdr:nvSpPr>
      <xdr:spPr>
        <a:xfrm>
          <a:off x="162687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118127</xdr:rowOff>
    </xdr:from>
    <xdr:ext cx="405111" cy="259045"/>
    <xdr:sp macro="" textlink="">
      <xdr:nvSpPr>
        <xdr:cNvPr id="483" name="【庁舎】&#10;有形固定資産減価償却率該当値テキスト">
          <a:extLst>
            <a:ext uri="{FF2B5EF4-FFF2-40B4-BE49-F238E27FC236}">
              <a16:creationId xmlns:a16="http://schemas.microsoft.com/office/drawing/2014/main" id="{8F1230E1-837B-45FE-8313-978EEE7DE969}"/>
            </a:ext>
          </a:extLst>
        </xdr:cNvPr>
        <xdr:cNvSpPr txBox="1"/>
      </xdr:nvSpPr>
      <xdr:spPr>
        <a:xfrm>
          <a:off x="16357600"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118111</xdr:rowOff>
    </xdr:from>
    <xdr:to>
      <xdr:col>81</xdr:col>
      <xdr:colOff>101600</xdr:colOff>
      <xdr:row>105</xdr:row>
      <xdr:rowOff>48261</xdr:rowOff>
    </xdr:to>
    <xdr:sp macro="" textlink="">
      <xdr:nvSpPr>
        <xdr:cNvPr id="484" name="楕円 483">
          <a:extLst>
            <a:ext uri="{FF2B5EF4-FFF2-40B4-BE49-F238E27FC236}">
              <a16:creationId xmlns:a16="http://schemas.microsoft.com/office/drawing/2014/main" id="{E918B302-092B-4A51-90C1-13F5DC1BDAC5}"/>
            </a:ext>
          </a:extLst>
        </xdr:cNvPr>
        <xdr:cNvSpPr/>
      </xdr:nvSpPr>
      <xdr:spPr>
        <a:xfrm>
          <a:off x="154305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168911</xdr:rowOff>
    </xdr:from>
    <xdr:to>
      <xdr:col>85</xdr:col>
      <xdr:colOff>127000</xdr:colOff>
      <xdr:row>105</xdr:row>
      <xdr:rowOff>19050</xdr:rowOff>
    </xdr:to>
    <xdr:cxnSp macro="">
      <xdr:nvCxnSpPr>
        <xdr:cNvPr id="485" name="直線コネクタ 484">
          <a:extLst>
            <a:ext uri="{FF2B5EF4-FFF2-40B4-BE49-F238E27FC236}">
              <a16:creationId xmlns:a16="http://schemas.microsoft.com/office/drawing/2014/main" id="{B78037ED-0118-4DCE-ABE9-59D68A1886D1}"/>
            </a:ext>
          </a:extLst>
        </xdr:cNvPr>
        <xdr:cNvCxnSpPr/>
      </xdr:nvCxnSpPr>
      <xdr:spPr>
        <a:xfrm>
          <a:off x="15481300" y="17999711"/>
          <a:ext cx="8382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99061</xdr:rowOff>
    </xdr:from>
    <xdr:to>
      <xdr:col>76</xdr:col>
      <xdr:colOff>165100</xdr:colOff>
      <xdr:row>105</xdr:row>
      <xdr:rowOff>29211</xdr:rowOff>
    </xdr:to>
    <xdr:sp macro="" textlink="">
      <xdr:nvSpPr>
        <xdr:cNvPr id="486" name="楕円 485">
          <a:extLst>
            <a:ext uri="{FF2B5EF4-FFF2-40B4-BE49-F238E27FC236}">
              <a16:creationId xmlns:a16="http://schemas.microsoft.com/office/drawing/2014/main" id="{A514F902-55EA-4308-9C63-181A48DFD7A8}"/>
            </a:ext>
          </a:extLst>
        </xdr:cNvPr>
        <xdr:cNvSpPr/>
      </xdr:nvSpPr>
      <xdr:spPr>
        <a:xfrm>
          <a:off x="14541500" y="1792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149861</xdr:rowOff>
    </xdr:from>
    <xdr:to>
      <xdr:col>81</xdr:col>
      <xdr:colOff>50800</xdr:colOff>
      <xdr:row>104</xdr:row>
      <xdr:rowOff>168911</xdr:rowOff>
    </xdr:to>
    <xdr:cxnSp macro="">
      <xdr:nvCxnSpPr>
        <xdr:cNvPr id="487" name="直線コネクタ 486">
          <a:extLst>
            <a:ext uri="{FF2B5EF4-FFF2-40B4-BE49-F238E27FC236}">
              <a16:creationId xmlns:a16="http://schemas.microsoft.com/office/drawing/2014/main" id="{DBACC3AB-34F3-4F93-BF6D-6ABCF3EF928A}"/>
            </a:ext>
          </a:extLst>
        </xdr:cNvPr>
        <xdr:cNvCxnSpPr/>
      </xdr:nvCxnSpPr>
      <xdr:spPr>
        <a:xfrm>
          <a:off x="14592300" y="179806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120650</xdr:rowOff>
    </xdr:from>
    <xdr:to>
      <xdr:col>72</xdr:col>
      <xdr:colOff>38100</xdr:colOff>
      <xdr:row>105</xdr:row>
      <xdr:rowOff>50800</xdr:rowOff>
    </xdr:to>
    <xdr:sp macro="" textlink="">
      <xdr:nvSpPr>
        <xdr:cNvPr id="488" name="楕円 487">
          <a:extLst>
            <a:ext uri="{FF2B5EF4-FFF2-40B4-BE49-F238E27FC236}">
              <a16:creationId xmlns:a16="http://schemas.microsoft.com/office/drawing/2014/main" id="{C5305BC1-5B93-4D44-96EE-2D72D0AB3887}"/>
            </a:ext>
          </a:extLst>
        </xdr:cNvPr>
        <xdr:cNvSpPr/>
      </xdr:nvSpPr>
      <xdr:spPr>
        <a:xfrm>
          <a:off x="13652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149861</xdr:rowOff>
    </xdr:from>
    <xdr:to>
      <xdr:col>76</xdr:col>
      <xdr:colOff>114300</xdr:colOff>
      <xdr:row>105</xdr:row>
      <xdr:rowOff>0</xdr:rowOff>
    </xdr:to>
    <xdr:cxnSp macro="">
      <xdr:nvCxnSpPr>
        <xdr:cNvPr id="489" name="直線コネクタ 488">
          <a:extLst>
            <a:ext uri="{FF2B5EF4-FFF2-40B4-BE49-F238E27FC236}">
              <a16:creationId xmlns:a16="http://schemas.microsoft.com/office/drawing/2014/main" id="{525B190D-446F-4522-9796-3722E32538CC}"/>
            </a:ext>
          </a:extLst>
        </xdr:cNvPr>
        <xdr:cNvCxnSpPr/>
      </xdr:nvCxnSpPr>
      <xdr:spPr>
        <a:xfrm flipV="1">
          <a:off x="13703300" y="179806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95250</xdr:rowOff>
    </xdr:from>
    <xdr:to>
      <xdr:col>67</xdr:col>
      <xdr:colOff>101600</xdr:colOff>
      <xdr:row>105</xdr:row>
      <xdr:rowOff>25400</xdr:rowOff>
    </xdr:to>
    <xdr:sp macro="" textlink="">
      <xdr:nvSpPr>
        <xdr:cNvPr id="490" name="楕円 489">
          <a:extLst>
            <a:ext uri="{FF2B5EF4-FFF2-40B4-BE49-F238E27FC236}">
              <a16:creationId xmlns:a16="http://schemas.microsoft.com/office/drawing/2014/main" id="{E1BF2F4B-F116-4312-B326-53492F9DF93E}"/>
            </a:ext>
          </a:extLst>
        </xdr:cNvPr>
        <xdr:cNvSpPr/>
      </xdr:nvSpPr>
      <xdr:spPr>
        <a:xfrm>
          <a:off x="12763500" y="1792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146050</xdr:rowOff>
    </xdr:from>
    <xdr:to>
      <xdr:col>71</xdr:col>
      <xdr:colOff>177800</xdr:colOff>
      <xdr:row>105</xdr:row>
      <xdr:rowOff>0</xdr:rowOff>
    </xdr:to>
    <xdr:cxnSp macro="">
      <xdr:nvCxnSpPr>
        <xdr:cNvPr id="491" name="直線コネクタ 490">
          <a:extLst>
            <a:ext uri="{FF2B5EF4-FFF2-40B4-BE49-F238E27FC236}">
              <a16:creationId xmlns:a16="http://schemas.microsoft.com/office/drawing/2014/main" id="{9E1EEE01-CEFB-459C-B868-7FFBBD81CEAE}"/>
            </a:ext>
          </a:extLst>
        </xdr:cNvPr>
        <xdr:cNvCxnSpPr/>
      </xdr:nvCxnSpPr>
      <xdr:spPr>
        <a:xfrm>
          <a:off x="12814300" y="1797685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492" name="n_1aveValue【庁舎】&#10;有形固定資産減価償却率">
          <a:extLst>
            <a:ext uri="{FF2B5EF4-FFF2-40B4-BE49-F238E27FC236}">
              <a16:creationId xmlns:a16="http://schemas.microsoft.com/office/drawing/2014/main" id="{B3877A94-3519-479E-9196-4748350F0A01}"/>
            </a:ext>
          </a:extLst>
        </xdr:cNvPr>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493" name="n_2aveValue【庁舎】&#10;有形固定資産減価償却率">
          <a:extLst>
            <a:ext uri="{FF2B5EF4-FFF2-40B4-BE49-F238E27FC236}">
              <a16:creationId xmlns:a16="http://schemas.microsoft.com/office/drawing/2014/main" id="{D66A41FD-18CD-46FC-A3F6-D4CE9E636484}"/>
            </a:ext>
          </a:extLst>
        </xdr:cNvPr>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494" name="n_3aveValue【庁舎】&#10;有形固定資産減価償却率">
          <a:extLst>
            <a:ext uri="{FF2B5EF4-FFF2-40B4-BE49-F238E27FC236}">
              <a16:creationId xmlns:a16="http://schemas.microsoft.com/office/drawing/2014/main" id="{661C6609-DDCD-4585-96E7-A7577AD50030}"/>
            </a:ext>
          </a:extLst>
        </xdr:cNvPr>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495" name="n_4aveValue【庁舎】&#10;有形固定資産減価償却率">
          <a:extLst>
            <a:ext uri="{FF2B5EF4-FFF2-40B4-BE49-F238E27FC236}">
              <a16:creationId xmlns:a16="http://schemas.microsoft.com/office/drawing/2014/main" id="{71DB7B01-CABC-4DF4-AB1B-9ABD9730BD10}"/>
            </a:ext>
          </a:extLst>
        </xdr:cNvPr>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39388</xdr:rowOff>
    </xdr:from>
    <xdr:ext cx="405111" cy="259045"/>
    <xdr:sp macro="" textlink="">
      <xdr:nvSpPr>
        <xdr:cNvPr id="496" name="n_1mainValue【庁舎】&#10;有形固定資産減価償却率">
          <a:extLst>
            <a:ext uri="{FF2B5EF4-FFF2-40B4-BE49-F238E27FC236}">
              <a16:creationId xmlns:a16="http://schemas.microsoft.com/office/drawing/2014/main" id="{4BF37C88-74F2-45CF-A679-CD64AEF56D37}"/>
            </a:ext>
          </a:extLst>
        </xdr:cNvPr>
        <xdr:cNvSpPr txBox="1"/>
      </xdr:nvSpPr>
      <xdr:spPr>
        <a:xfrm>
          <a:off x="15266044" y="18041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20338</xdr:rowOff>
    </xdr:from>
    <xdr:ext cx="405111" cy="259045"/>
    <xdr:sp macro="" textlink="">
      <xdr:nvSpPr>
        <xdr:cNvPr id="497" name="n_2mainValue【庁舎】&#10;有形固定資産減価償却率">
          <a:extLst>
            <a:ext uri="{FF2B5EF4-FFF2-40B4-BE49-F238E27FC236}">
              <a16:creationId xmlns:a16="http://schemas.microsoft.com/office/drawing/2014/main" id="{FEDE9DCC-CC5A-4F6F-AB61-038D3EE731C6}"/>
            </a:ext>
          </a:extLst>
        </xdr:cNvPr>
        <xdr:cNvSpPr txBox="1"/>
      </xdr:nvSpPr>
      <xdr:spPr>
        <a:xfrm>
          <a:off x="14389744" y="1802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41927</xdr:rowOff>
    </xdr:from>
    <xdr:ext cx="405111" cy="259045"/>
    <xdr:sp macro="" textlink="">
      <xdr:nvSpPr>
        <xdr:cNvPr id="498" name="n_3mainValue【庁舎】&#10;有形固定資産減価償却率">
          <a:extLst>
            <a:ext uri="{FF2B5EF4-FFF2-40B4-BE49-F238E27FC236}">
              <a16:creationId xmlns:a16="http://schemas.microsoft.com/office/drawing/2014/main" id="{D6253CE5-CED3-4B6D-B787-EED5BBF229A0}"/>
            </a:ext>
          </a:extLst>
        </xdr:cNvPr>
        <xdr:cNvSpPr txBox="1"/>
      </xdr:nvSpPr>
      <xdr:spPr>
        <a:xfrm>
          <a:off x="13500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16527</xdr:rowOff>
    </xdr:from>
    <xdr:ext cx="405111" cy="259045"/>
    <xdr:sp macro="" textlink="">
      <xdr:nvSpPr>
        <xdr:cNvPr id="499" name="n_4mainValue【庁舎】&#10;有形固定資産減価償却率">
          <a:extLst>
            <a:ext uri="{FF2B5EF4-FFF2-40B4-BE49-F238E27FC236}">
              <a16:creationId xmlns:a16="http://schemas.microsoft.com/office/drawing/2014/main" id="{7BD5D510-9BF5-48E9-A73B-F643BCEE399F}"/>
            </a:ext>
          </a:extLst>
        </xdr:cNvPr>
        <xdr:cNvSpPr txBox="1"/>
      </xdr:nvSpPr>
      <xdr:spPr>
        <a:xfrm>
          <a:off x="12611744" y="1801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00" name="正方形/長方形 499">
          <a:extLst>
            <a:ext uri="{FF2B5EF4-FFF2-40B4-BE49-F238E27FC236}">
              <a16:creationId xmlns:a16="http://schemas.microsoft.com/office/drawing/2014/main" id="{609DD723-1559-4A20-8BB3-142FC5B64E8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01" name="正方形/長方形 500">
          <a:extLst>
            <a:ext uri="{FF2B5EF4-FFF2-40B4-BE49-F238E27FC236}">
              <a16:creationId xmlns:a16="http://schemas.microsoft.com/office/drawing/2014/main" id="{45E1E63B-A362-4143-BF49-9FE3F0BB576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02" name="正方形/長方形 501">
          <a:extLst>
            <a:ext uri="{FF2B5EF4-FFF2-40B4-BE49-F238E27FC236}">
              <a16:creationId xmlns:a16="http://schemas.microsoft.com/office/drawing/2014/main" id="{86B9DABF-FEA5-46DF-A103-F88B43EB335D}"/>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03" name="正方形/長方形 502">
          <a:extLst>
            <a:ext uri="{FF2B5EF4-FFF2-40B4-BE49-F238E27FC236}">
              <a16:creationId xmlns:a16="http://schemas.microsoft.com/office/drawing/2014/main" id="{806D0587-1A51-4B4F-A51B-3AAB2C7A7E4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04" name="正方形/長方形 503">
          <a:extLst>
            <a:ext uri="{FF2B5EF4-FFF2-40B4-BE49-F238E27FC236}">
              <a16:creationId xmlns:a16="http://schemas.microsoft.com/office/drawing/2014/main" id="{A48B20E4-18BA-48F9-9357-531031CBAD6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05" name="正方形/長方形 504">
          <a:extLst>
            <a:ext uri="{FF2B5EF4-FFF2-40B4-BE49-F238E27FC236}">
              <a16:creationId xmlns:a16="http://schemas.microsoft.com/office/drawing/2014/main" id="{B32730CB-6ADA-4D9F-858A-5D9F31FFB4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06" name="正方形/長方形 505">
          <a:extLst>
            <a:ext uri="{FF2B5EF4-FFF2-40B4-BE49-F238E27FC236}">
              <a16:creationId xmlns:a16="http://schemas.microsoft.com/office/drawing/2014/main" id="{F018F1B3-1ED4-4F88-BF65-B7B0B731430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07" name="正方形/長方形 506">
          <a:extLst>
            <a:ext uri="{FF2B5EF4-FFF2-40B4-BE49-F238E27FC236}">
              <a16:creationId xmlns:a16="http://schemas.microsoft.com/office/drawing/2014/main" id="{5F087D8A-A41F-4D5C-BDBC-D480B40C192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08" name="テキスト ボックス 507">
          <a:extLst>
            <a:ext uri="{FF2B5EF4-FFF2-40B4-BE49-F238E27FC236}">
              <a16:creationId xmlns:a16="http://schemas.microsoft.com/office/drawing/2014/main" id="{EBF166A7-542E-4D3C-A67A-99DB8416439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09" name="直線コネクタ 508">
          <a:extLst>
            <a:ext uri="{FF2B5EF4-FFF2-40B4-BE49-F238E27FC236}">
              <a16:creationId xmlns:a16="http://schemas.microsoft.com/office/drawing/2014/main" id="{616C7823-C800-4DE6-9CB9-C57395CBDE4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510" name="直線コネクタ 509">
          <a:extLst>
            <a:ext uri="{FF2B5EF4-FFF2-40B4-BE49-F238E27FC236}">
              <a16:creationId xmlns:a16="http://schemas.microsoft.com/office/drawing/2014/main" id="{7D1EAAE1-3866-46FD-B77A-979927680ED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511" name="テキスト ボックス 510">
          <a:extLst>
            <a:ext uri="{FF2B5EF4-FFF2-40B4-BE49-F238E27FC236}">
              <a16:creationId xmlns:a16="http://schemas.microsoft.com/office/drawing/2014/main" id="{3387683D-0A08-4D8A-B86F-0E677F3A77F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512" name="直線コネクタ 511">
          <a:extLst>
            <a:ext uri="{FF2B5EF4-FFF2-40B4-BE49-F238E27FC236}">
              <a16:creationId xmlns:a16="http://schemas.microsoft.com/office/drawing/2014/main" id="{9FF99F96-9E98-4933-A544-5F7970C17DA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513" name="テキスト ボックス 512">
          <a:extLst>
            <a:ext uri="{FF2B5EF4-FFF2-40B4-BE49-F238E27FC236}">
              <a16:creationId xmlns:a16="http://schemas.microsoft.com/office/drawing/2014/main" id="{CB69B6F2-E2C6-4B52-B94B-7B1EB15058CD}"/>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514" name="直線コネクタ 513">
          <a:extLst>
            <a:ext uri="{FF2B5EF4-FFF2-40B4-BE49-F238E27FC236}">
              <a16:creationId xmlns:a16="http://schemas.microsoft.com/office/drawing/2014/main" id="{24416AE0-622D-4D45-9ECF-9B41C0BAE716}"/>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515" name="テキスト ボックス 514">
          <a:extLst>
            <a:ext uri="{FF2B5EF4-FFF2-40B4-BE49-F238E27FC236}">
              <a16:creationId xmlns:a16="http://schemas.microsoft.com/office/drawing/2014/main" id="{42A9E590-6451-4C0F-A1BF-17EDC4F56C29}"/>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516" name="直線コネクタ 515">
          <a:extLst>
            <a:ext uri="{FF2B5EF4-FFF2-40B4-BE49-F238E27FC236}">
              <a16:creationId xmlns:a16="http://schemas.microsoft.com/office/drawing/2014/main" id="{FB3BE884-5EEE-4AC5-AF82-649CB9FE6EC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517" name="テキスト ボックス 516">
          <a:extLst>
            <a:ext uri="{FF2B5EF4-FFF2-40B4-BE49-F238E27FC236}">
              <a16:creationId xmlns:a16="http://schemas.microsoft.com/office/drawing/2014/main" id="{57ABE9B7-6061-4D07-B648-DB46276A384B}"/>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518" name="直線コネクタ 517">
          <a:extLst>
            <a:ext uri="{FF2B5EF4-FFF2-40B4-BE49-F238E27FC236}">
              <a16:creationId xmlns:a16="http://schemas.microsoft.com/office/drawing/2014/main" id="{E0D66E1C-18B1-48B7-AF26-0EC5F0B1FEB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519" name="テキスト ボックス 518">
          <a:extLst>
            <a:ext uri="{FF2B5EF4-FFF2-40B4-BE49-F238E27FC236}">
              <a16:creationId xmlns:a16="http://schemas.microsoft.com/office/drawing/2014/main" id="{9E01D95C-F9B2-4DD1-A835-37CF2A995DC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20" name="直線コネクタ 519">
          <a:extLst>
            <a:ext uri="{FF2B5EF4-FFF2-40B4-BE49-F238E27FC236}">
              <a16:creationId xmlns:a16="http://schemas.microsoft.com/office/drawing/2014/main" id="{E3F0A880-4889-4B8B-B928-3396CD4CE21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21" name="テキスト ボックス 520">
          <a:extLst>
            <a:ext uri="{FF2B5EF4-FFF2-40B4-BE49-F238E27FC236}">
              <a16:creationId xmlns:a16="http://schemas.microsoft.com/office/drawing/2014/main" id="{A6242FEB-BE73-40C1-BCA8-B20C8AD63B5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22" name="【庁舎】&#10;一人当たり面積グラフ枠">
          <a:extLst>
            <a:ext uri="{FF2B5EF4-FFF2-40B4-BE49-F238E27FC236}">
              <a16:creationId xmlns:a16="http://schemas.microsoft.com/office/drawing/2014/main" id="{3628988F-A78A-4EF9-825A-392BA900086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523" name="直線コネクタ 522">
          <a:extLst>
            <a:ext uri="{FF2B5EF4-FFF2-40B4-BE49-F238E27FC236}">
              <a16:creationId xmlns:a16="http://schemas.microsoft.com/office/drawing/2014/main" id="{46FE1138-6AB0-486F-A37A-50CB4ECA679C}"/>
            </a:ext>
          </a:extLst>
        </xdr:cNvPr>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524" name="【庁舎】&#10;一人当たり面積最小値テキスト">
          <a:extLst>
            <a:ext uri="{FF2B5EF4-FFF2-40B4-BE49-F238E27FC236}">
              <a16:creationId xmlns:a16="http://schemas.microsoft.com/office/drawing/2014/main" id="{5AD34597-4260-4704-B27D-777A45E58EE2}"/>
            </a:ext>
          </a:extLst>
        </xdr:cNvPr>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525" name="直線コネクタ 524">
          <a:extLst>
            <a:ext uri="{FF2B5EF4-FFF2-40B4-BE49-F238E27FC236}">
              <a16:creationId xmlns:a16="http://schemas.microsoft.com/office/drawing/2014/main" id="{828D9AB4-84D2-4B78-8129-EFB35D423742}"/>
            </a:ext>
          </a:extLst>
        </xdr:cNvPr>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526" name="【庁舎】&#10;一人当たり面積最大値テキスト">
          <a:extLst>
            <a:ext uri="{FF2B5EF4-FFF2-40B4-BE49-F238E27FC236}">
              <a16:creationId xmlns:a16="http://schemas.microsoft.com/office/drawing/2014/main" id="{71011B34-E2E9-4DB0-8C09-E2D3078A3426}"/>
            </a:ext>
          </a:extLst>
        </xdr:cNvPr>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527" name="直線コネクタ 526">
          <a:extLst>
            <a:ext uri="{FF2B5EF4-FFF2-40B4-BE49-F238E27FC236}">
              <a16:creationId xmlns:a16="http://schemas.microsoft.com/office/drawing/2014/main" id="{6AFBC99F-A8BF-4879-8F8C-9399353F7DE4}"/>
            </a:ext>
          </a:extLst>
        </xdr:cNvPr>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110889</xdr:rowOff>
    </xdr:from>
    <xdr:ext cx="469744" cy="259045"/>
    <xdr:sp macro="" textlink="">
      <xdr:nvSpPr>
        <xdr:cNvPr id="528" name="【庁舎】&#10;一人当たり面積平均値テキスト">
          <a:extLst>
            <a:ext uri="{FF2B5EF4-FFF2-40B4-BE49-F238E27FC236}">
              <a16:creationId xmlns:a16="http://schemas.microsoft.com/office/drawing/2014/main" id="{1C3906E7-BACE-4F49-B4BF-D4B1F10C2EAD}"/>
            </a:ext>
          </a:extLst>
        </xdr:cNvPr>
        <xdr:cNvSpPr txBox="1"/>
      </xdr:nvSpPr>
      <xdr:spPr>
        <a:xfrm>
          <a:off x="22199600" y="1828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529" name="フローチャート: 判断 528">
          <a:extLst>
            <a:ext uri="{FF2B5EF4-FFF2-40B4-BE49-F238E27FC236}">
              <a16:creationId xmlns:a16="http://schemas.microsoft.com/office/drawing/2014/main" id="{F8740A3D-D940-474A-826C-0E1ED91AF718}"/>
            </a:ext>
          </a:extLst>
        </xdr:cNvPr>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530" name="フローチャート: 判断 529">
          <a:extLst>
            <a:ext uri="{FF2B5EF4-FFF2-40B4-BE49-F238E27FC236}">
              <a16:creationId xmlns:a16="http://schemas.microsoft.com/office/drawing/2014/main" id="{43E319D5-02B7-4E65-9BBE-04A03E485579}"/>
            </a:ext>
          </a:extLst>
        </xdr:cNvPr>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531" name="フローチャート: 判断 530">
          <a:extLst>
            <a:ext uri="{FF2B5EF4-FFF2-40B4-BE49-F238E27FC236}">
              <a16:creationId xmlns:a16="http://schemas.microsoft.com/office/drawing/2014/main" id="{2E5D186A-4B85-4DF4-BC73-C9AABDA369CF}"/>
            </a:ext>
          </a:extLst>
        </xdr:cNvPr>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532" name="フローチャート: 判断 531">
          <a:extLst>
            <a:ext uri="{FF2B5EF4-FFF2-40B4-BE49-F238E27FC236}">
              <a16:creationId xmlns:a16="http://schemas.microsoft.com/office/drawing/2014/main" id="{B22F5B5D-DD03-497E-826C-70970C967A2B}"/>
            </a:ext>
          </a:extLst>
        </xdr:cNvPr>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533" name="フローチャート: 判断 532">
          <a:extLst>
            <a:ext uri="{FF2B5EF4-FFF2-40B4-BE49-F238E27FC236}">
              <a16:creationId xmlns:a16="http://schemas.microsoft.com/office/drawing/2014/main" id="{B5F5715E-9B0C-4B81-8D10-EC0589CF0FA6}"/>
            </a:ext>
          </a:extLst>
        </xdr:cNvPr>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9E468751-F303-4518-8452-5249A4CFE78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35" name="テキスト ボックス 534">
          <a:extLst>
            <a:ext uri="{FF2B5EF4-FFF2-40B4-BE49-F238E27FC236}">
              <a16:creationId xmlns:a16="http://schemas.microsoft.com/office/drawing/2014/main" id="{9D0250CD-7EAF-4AE5-B444-CBFCAC2E1DE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36" name="テキスト ボックス 535">
          <a:extLst>
            <a:ext uri="{FF2B5EF4-FFF2-40B4-BE49-F238E27FC236}">
              <a16:creationId xmlns:a16="http://schemas.microsoft.com/office/drawing/2014/main" id="{40D598AE-895F-4AF2-90C7-A2C76792056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37" name="テキスト ボックス 536">
          <a:extLst>
            <a:ext uri="{FF2B5EF4-FFF2-40B4-BE49-F238E27FC236}">
              <a16:creationId xmlns:a16="http://schemas.microsoft.com/office/drawing/2014/main" id="{68E1A847-6E2A-453B-94E9-9C17FCB08F6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38" name="テキスト ボックス 537">
          <a:extLst>
            <a:ext uri="{FF2B5EF4-FFF2-40B4-BE49-F238E27FC236}">
              <a16:creationId xmlns:a16="http://schemas.microsoft.com/office/drawing/2014/main" id="{054240FB-C5D7-4D55-9432-7EB7A826965C}"/>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99313</xdr:rowOff>
    </xdr:from>
    <xdr:to>
      <xdr:col>116</xdr:col>
      <xdr:colOff>114300</xdr:colOff>
      <xdr:row>107</xdr:row>
      <xdr:rowOff>29463</xdr:rowOff>
    </xdr:to>
    <xdr:sp macro="" textlink="">
      <xdr:nvSpPr>
        <xdr:cNvPr id="539" name="楕円 538">
          <a:extLst>
            <a:ext uri="{FF2B5EF4-FFF2-40B4-BE49-F238E27FC236}">
              <a16:creationId xmlns:a16="http://schemas.microsoft.com/office/drawing/2014/main" id="{95137A4A-B87D-4067-9B6B-770F310AC7F7}"/>
            </a:ext>
          </a:extLst>
        </xdr:cNvPr>
        <xdr:cNvSpPr/>
      </xdr:nvSpPr>
      <xdr:spPr>
        <a:xfrm>
          <a:off x="22110700" y="18273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122190</xdr:rowOff>
    </xdr:from>
    <xdr:ext cx="469744" cy="259045"/>
    <xdr:sp macro="" textlink="">
      <xdr:nvSpPr>
        <xdr:cNvPr id="540" name="【庁舎】&#10;一人当たり面積該当値テキスト">
          <a:extLst>
            <a:ext uri="{FF2B5EF4-FFF2-40B4-BE49-F238E27FC236}">
              <a16:creationId xmlns:a16="http://schemas.microsoft.com/office/drawing/2014/main" id="{C314C13E-1C45-4D85-87E2-2B27D367463C}"/>
            </a:ext>
          </a:extLst>
        </xdr:cNvPr>
        <xdr:cNvSpPr txBox="1"/>
      </xdr:nvSpPr>
      <xdr:spPr>
        <a:xfrm>
          <a:off x="22199600" y="18124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110744</xdr:rowOff>
    </xdr:from>
    <xdr:to>
      <xdr:col>112</xdr:col>
      <xdr:colOff>38100</xdr:colOff>
      <xdr:row>107</xdr:row>
      <xdr:rowOff>40894</xdr:rowOff>
    </xdr:to>
    <xdr:sp macro="" textlink="">
      <xdr:nvSpPr>
        <xdr:cNvPr id="541" name="楕円 540">
          <a:extLst>
            <a:ext uri="{FF2B5EF4-FFF2-40B4-BE49-F238E27FC236}">
              <a16:creationId xmlns:a16="http://schemas.microsoft.com/office/drawing/2014/main" id="{7E26A34B-87FB-4ED9-B05F-4A8562141C8C}"/>
            </a:ext>
          </a:extLst>
        </xdr:cNvPr>
        <xdr:cNvSpPr/>
      </xdr:nvSpPr>
      <xdr:spPr>
        <a:xfrm>
          <a:off x="21272500" y="1828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150113</xdr:rowOff>
    </xdr:from>
    <xdr:to>
      <xdr:col>116</xdr:col>
      <xdr:colOff>63500</xdr:colOff>
      <xdr:row>106</xdr:row>
      <xdr:rowOff>161544</xdr:rowOff>
    </xdr:to>
    <xdr:cxnSp macro="">
      <xdr:nvCxnSpPr>
        <xdr:cNvPr id="542" name="直線コネクタ 541">
          <a:extLst>
            <a:ext uri="{FF2B5EF4-FFF2-40B4-BE49-F238E27FC236}">
              <a16:creationId xmlns:a16="http://schemas.microsoft.com/office/drawing/2014/main" id="{66743586-3E95-48E2-A486-F352F2FF183C}"/>
            </a:ext>
          </a:extLst>
        </xdr:cNvPr>
        <xdr:cNvCxnSpPr/>
      </xdr:nvCxnSpPr>
      <xdr:spPr>
        <a:xfrm flipV="1">
          <a:off x="21323300" y="18323813"/>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121793</xdr:rowOff>
    </xdr:from>
    <xdr:to>
      <xdr:col>107</xdr:col>
      <xdr:colOff>101600</xdr:colOff>
      <xdr:row>107</xdr:row>
      <xdr:rowOff>51943</xdr:rowOff>
    </xdr:to>
    <xdr:sp macro="" textlink="">
      <xdr:nvSpPr>
        <xdr:cNvPr id="543" name="楕円 542">
          <a:extLst>
            <a:ext uri="{FF2B5EF4-FFF2-40B4-BE49-F238E27FC236}">
              <a16:creationId xmlns:a16="http://schemas.microsoft.com/office/drawing/2014/main" id="{33DF6C3D-37C2-4CD9-B1B4-078E0D8771F8}"/>
            </a:ext>
          </a:extLst>
        </xdr:cNvPr>
        <xdr:cNvSpPr/>
      </xdr:nvSpPr>
      <xdr:spPr>
        <a:xfrm>
          <a:off x="20383500" y="18295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161544</xdr:rowOff>
    </xdr:from>
    <xdr:to>
      <xdr:col>111</xdr:col>
      <xdr:colOff>177800</xdr:colOff>
      <xdr:row>107</xdr:row>
      <xdr:rowOff>1143</xdr:rowOff>
    </xdr:to>
    <xdr:cxnSp macro="">
      <xdr:nvCxnSpPr>
        <xdr:cNvPr id="544" name="直線コネクタ 543">
          <a:extLst>
            <a:ext uri="{FF2B5EF4-FFF2-40B4-BE49-F238E27FC236}">
              <a16:creationId xmlns:a16="http://schemas.microsoft.com/office/drawing/2014/main" id="{1B850CC6-50DC-4A69-843B-1386BC972D74}"/>
            </a:ext>
          </a:extLst>
        </xdr:cNvPr>
        <xdr:cNvCxnSpPr/>
      </xdr:nvCxnSpPr>
      <xdr:spPr>
        <a:xfrm flipV="1">
          <a:off x="20434300" y="18335244"/>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132842</xdr:rowOff>
    </xdr:from>
    <xdr:to>
      <xdr:col>102</xdr:col>
      <xdr:colOff>165100</xdr:colOff>
      <xdr:row>107</xdr:row>
      <xdr:rowOff>62992</xdr:rowOff>
    </xdr:to>
    <xdr:sp macro="" textlink="">
      <xdr:nvSpPr>
        <xdr:cNvPr id="545" name="楕円 544">
          <a:extLst>
            <a:ext uri="{FF2B5EF4-FFF2-40B4-BE49-F238E27FC236}">
              <a16:creationId xmlns:a16="http://schemas.microsoft.com/office/drawing/2014/main" id="{8669A4C9-1CEF-439C-9EEF-D5ABCE641E48}"/>
            </a:ext>
          </a:extLst>
        </xdr:cNvPr>
        <xdr:cNvSpPr/>
      </xdr:nvSpPr>
      <xdr:spPr>
        <a:xfrm>
          <a:off x="19494500" y="1830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1143</xdr:rowOff>
    </xdr:from>
    <xdr:to>
      <xdr:col>107</xdr:col>
      <xdr:colOff>50800</xdr:colOff>
      <xdr:row>107</xdr:row>
      <xdr:rowOff>12192</xdr:rowOff>
    </xdr:to>
    <xdr:cxnSp macro="">
      <xdr:nvCxnSpPr>
        <xdr:cNvPr id="546" name="直線コネクタ 545">
          <a:extLst>
            <a:ext uri="{FF2B5EF4-FFF2-40B4-BE49-F238E27FC236}">
              <a16:creationId xmlns:a16="http://schemas.microsoft.com/office/drawing/2014/main" id="{7C64DA80-711D-44F2-9731-35569D53CBCF}"/>
            </a:ext>
          </a:extLst>
        </xdr:cNvPr>
        <xdr:cNvCxnSpPr/>
      </xdr:nvCxnSpPr>
      <xdr:spPr>
        <a:xfrm flipV="1">
          <a:off x="19545300" y="18346293"/>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142748</xdr:rowOff>
    </xdr:from>
    <xdr:to>
      <xdr:col>98</xdr:col>
      <xdr:colOff>38100</xdr:colOff>
      <xdr:row>107</xdr:row>
      <xdr:rowOff>72898</xdr:rowOff>
    </xdr:to>
    <xdr:sp macro="" textlink="">
      <xdr:nvSpPr>
        <xdr:cNvPr id="547" name="楕円 546">
          <a:extLst>
            <a:ext uri="{FF2B5EF4-FFF2-40B4-BE49-F238E27FC236}">
              <a16:creationId xmlns:a16="http://schemas.microsoft.com/office/drawing/2014/main" id="{F9546F45-DEA2-4988-8238-AA8E55D3DE5B}"/>
            </a:ext>
          </a:extLst>
        </xdr:cNvPr>
        <xdr:cNvSpPr/>
      </xdr:nvSpPr>
      <xdr:spPr>
        <a:xfrm>
          <a:off x="18605500" y="183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xdr:rowOff>
    </xdr:from>
    <xdr:to>
      <xdr:col>102</xdr:col>
      <xdr:colOff>114300</xdr:colOff>
      <xdr:row>107</xdr:row>
      <xdr:rowOff>22098</xdr:rowOff>
    </xdr:to>
    <xdr:cxnSp macro="">
      <xdr:nvCxnSpPr>
        <xdr:cNvPr id="548" name="直線コネクタ 547">
          <a:extLst>
            <a:ext uri="{FF2B5EF4-FFF2-40B4-BE49-F238E27FC236}">
              <a16:creationId xmlns:a16="http://schemas.microsoft.com/office/drawing/2014/main" id="{4DC6777C-C0FB-4200-90AF-353D8F62A537}"/>
            </a:ext>
          </a:extLst>
        </xdr:cNvPr>
        <xdr:cNvCxnSpPr/>
      </xdr:nvCxnSpPr>
      <xdr:spPr>
        <a:xfrm flipV="1">
          <a:off x="18656300" y="18357342"/>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80408</xdr:rowOff>
    </xdr:from>
    <xdr:ext cx="469744" cy="259045"/>
    <xdr:sp macro="" textlink="">
      <xdr:nvSpPr>
        <xdr:cNvPr id="549" name="n_1aveValue【庁舎】&#10;一人当たり面積">
          <a:extLst>
            <a:ext uri="{FF2B5EF4-FFF2-40B4-BE49-F238E27FC236}">
              <a16:creationId xmlns:a16="http://schemas.microsoft.com/office/drawing/2014/main" id="{E6135F86-9DD1-46ED-8417-005D1C569EDC}"/>
            </a:ext>
          </a:extLst>
        </xdr:cNvPr>
        <xdr:cNvSpPr txBox="1"/>
      </xdr:nvSpPr>
      <xdr:spPr>
        <a:xfrm>
          <a:off x="21075727" y="1842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87647</xdr:rowOff>
    </xdr:from>
    <xdr:ext cx="469744" cy="259045"/>
    <xdr:sp macro="" textlink="">
      <xdr:nvSpPr>
        <xdr:cNvPr id="550" name="n_2aveValue【庁舎】&#10;一人当たり面積">
          <a:extLst>
            <a:ext uri="{FF2B5EF4-FFF2-40B4-BE49-F238E27FC236}">
              <a16:creationId xmlns:a16="http://schemas.microsoft.com/office/drawing/2014/main" id="{ADDBE38E-C1E6-46E2-9E25-7A4F34629063}"/>
            </a:ext>
          </a:extLst>
        </xdr:cNvPr>
        <xdr:cNvSpPr txBox="1"/>
      </xdr:nvSpPr>
      <xdr:spPr>
        <a:xfrm>
          <a:off x="20199427" y="1843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105935</xdr:rowOff>
    </xdr:from>
    <xdr:ext cx="469744" cy="259045"/>
    <xdr:sp macro="" textlink="">
      <xdr:nvSpPr>
        <xdr:cNvPr id="551" name="n_3aveValue【庁舎】&#10;一人当たり面積">
          <a:extLst>
            <a:ext uri="{FF2B5EF4-FFF2-40B4-BE49-F238E27FC236}">
              <a16:creationId xmlns:a16="http://schemas.microsoft.com/office/drawing/2014/main" id="{6FCE164D-2291-4EB1-B473-9D1C032DD867}"/>
            </a:ext>
          </a:extLst>
        </xdr:cNvPr>
        <xdr:cNvSpPr txBox="1"/>
      </xdr:nvSpPr>
      <xdr:spPr>
        <a:xfrm>
          <a:off x="19310427" y="1845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114316</xdr:rowOff>
    </xdr:from>
    <xdr:ext cx="469744" cy="259045"/>
    <xdr:sp macro="" textlink="">
      <xdr:nvSpPr>
        <xdr:cNvPr id="552" name="n_4aveValue【庁舎】&#10;一人当たり面積">
          <a:extLst>
            <a:ext uri="{FF2B5EF4-FFF2-40B4-BE49-F238E27FC236}">
              <a16:creationId xmlns:a16="http://schemas.microsoft.com/office/drawing/2014/main" id="{C37C3F5B-1302-4773-A578-072E362AA82D}"/>
            </a:ext>
          </a:extLst>
        </xdr:cNvPr>
        <xdr:cNvSpPr txBox="1"/>
      </xdr:nvSpPr>
      <xdr:spPr>
        <a:xfrm>
          <a:off x="18421427"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57421</xdr:rowOff>
    </xdr:from>
    <xdr:ext cx="469744" cy="259045"/>
    <xdr:sp macro="" textlink="">
      <xdr:nvSpPr>
        <xdr:cNvPr id="553" name="n_1mainValue【庁舎】&#10;一人当たり面積">
          <a:extLst>
            <a:ext uri="{FF2B5EF4-FFF2-40B4-BE49-F238E27FC236}">
              <a16:creationId xmlns:a16="http://schemas.microsoft.com/office/drawing/2014/main" id="{B48FECEE-0289-4365-BFFB-88AC18D692A7}"/>
            </a:ext>
          </a:extLst>
        </xdr:cNvPr>
        <xdr:cNvSpPr txBox="1"/>
      </xdr:nvSpPr>
      <xdr:spPr>
        <a:xfrm>
          <a:off x="21075727" y="1805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68470</xdr:rowOff>
    </xdr:from>
    <xdr:ext cx="469744" cy="259045"/>
    <xdr:sp macro="" textlink="">
      <xdr:nvSpPr>
        <xdr:cNvPr id="554" name="n_2mainValue【庁舎】&#10;一人当たり面積">
          <a:extLst>
            <a:ext uri="{FF2B5EF4-FFF2-40B4-BE49-F238E27FC236}">
              <a16:creationId xmlns:a16="http://schemas.microsoft.com/office/drawing/2014/main" id="{8B42B676-FA24-4241-BFD7-40081D499F09}"/>
            </a:ext>
          </a:extLst>
        </xdr:cNvPr>
        <xdr:cNvSpPr txBox="1"/>
      </xdr:nvSpPr>
      <xdr:spPr>
        <a:xfrm>
          <a:off x="20199427" y="18070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79519</xdr:rowOff>
    </xdr:from>
    <xdr:ext cx="469744" cy="259045"/>
    <xdr:sp macro="" textlink="">
      <xdr:nvSpPr>
        <xdr:cNvPr id="555" name="n_3mainValue【庁舎】&#10;一人当たり面積">
          <a:extLst>
            <a:ext uri="{FF2B5EF4-FFF2-40B4-BE49-F238E27FC236}">
              <a16:creationId xmlns:a16="http://schemas.microsoft.com/office/drawing/2014/main" id="{F9F07249-7691-41C6-BCD8-0D196BA4F060}"/>
            </a:ext>
          </a:extLst>
        </xdr:cNvPr>
        <xdr:cNvSpPr txBox="1"/>
      </xdr:nvSpPr>
      <xdr:spPr>
        <a:xfrm>
          <a:off x="19310427" y="1808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89425</xdr:rowOff>
    </xdr:from>
    <xdr:ext cx="469744" cy="259045"/>
    <xdr:sp macro="" textlink="">
      <xdr:nvSpPr>
        <xdr:cNvPr id="556" name="n_4mainValue【庁舎】&#10;一人当たり面積">
          <a:extLst>
            <a:ext uri="{FF2B5EF4-FFF2-40B4-BE49-F238E27FC236}">
              <a16:creationId xmlns:a16="http://schemas.microsoft.com/office/drawing/2014/main" id="{02D252F6-9037-4097-B9A2-34A25C2B1015}"/>
            </a:ext>
          </a:extLst>
        </xdr:cNvPr>
        <xdr:cNvSpPr txBox="1"/>
      </xdr:nvSpPr>
      <xdr:spPr>
        <a:xfrm>
          <a:off x="18421427" y="1809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78B2835A-996F-46C0-9B24-FA15196F8A9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DA7D401A-A761-4D0A-BC5A-2B2D8CE96DC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B5E3044A-F56E-4BD2-98E4-5A81F897D06F}"/>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　体育館・プールと庁舎の有形固定資産減価償却率が高くなっている。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体育館・プールは、整備後</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年以上の施設もあり老朽化が進んでいるものが多い。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それぞれの公共施設等に係る個別施設計画は策定済みであり、今後も当該計画に基づき維持管理の適正化に努めていく。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9058243</v>
      </c>
      <c r="BO4" s="407"/>
      <c r="BP4" s="407"/>
      <c r="BQ4" s="407"/>
      <c r="BR4" s="407"/>
      <c r="BS4" s="407"/>
      <c r="BT4" s="407"/>
      <c r="BU4" s="408"/>
      <c r="BV4" s="406">
        <v>8107006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3.5</v>
      </c>
      <c r="CU4" s="413"/>
      <c r="CV4" s="413"/>
      <c r="CW4" s="413"/>
      <c r="CX4" s="413"/>
      <c r="CY4" s="413"/>
      <c r="CZ4" s="413"/>
      <c r="DA4" s="414"/>
      <c r="DB4" s="412">
        <v>3.1</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8777955</v>
      </c>
      <c r="BO5" s="444"/>
      <c r="BP5" s="444"/>
      <c r="BQ5" s="444"/>
      <c r="BR5" s="444"/>
      <c r="BS5" s="444"/>
      <c r="BT5" s="444"/>
      <c r="BU5" s="445"/>
      <c r="BV5" s="443">
        <v>7733194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93.4</v>
      </c>
      <c r="CU5" s="441"/>
      <c r="CV5" s="441"/>
      <c r="CW5" s="441"/>
      <c r="CX5" s="441"/>
      <c r="CY5" s="441"/>
      <c r="CZ5" s="441"/>
      <c r="DA5" s="442"/>
      <c r="DB5" s="440">
        <v>91.8</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280288</v>
      </c>
      <c r="BO6" s="444"/>
      <c r="BP6" s="444"/>
      <c r="BQ6" s="444"/>
      <c r="BR6" s="444"/>
      <c r="BS6" s="444"/>
      <c r="BT6" s="444"/>
      <c r="BU6" s="445"/>
      <c r="BV6" s="443">
        <v>373812</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93.6</v>
      </c>
      <c r="CU6" s="481"/>
      <c r="CV6" s="481"/>
      <c r="CW6" s="481"/>
      <c r="CX6" s="481"/>
      <c r="CY6" s="481"/>
      <c r="CZ6" s="481"/>
      <c r="DA6" s="482"/>
      <c r="DB6" s="480">
        <v>92.1</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118733</v>
      </c>
      <c r="BO7" s="444"/>
      <c r="BP7" s="444"/>
      <c r="BQ7" s="444"/>
      <c r="BR7" s="444"/>
      <c r="BS7" s="444"/>
      <c r="BT7" s="444"/>
      <c r="BU7" s="445"/>
      <c r="BV7" s="443">
        <v>232459</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4664359</v>
      </c>
      <c r="CU7" s="444"/>
      <c r="CV7" s="444"/>
      <c r="CW7" s="444"/>
      <c r="CX7" s="444"/>
      <c r="CY7" s="444"/>
      <c r="CZ7" s="444"/>
      <c r="DA7" s="445"/>
      <c r="DB7" s="443">
        <v>4552577</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161555</v>
      </c>
      <c r="BO8" s="444"/>
      <c r="BP8" s="444"/>
      <c r="BQ8" s="444"/>
      <c r="BR8" s="444"/>
      <c r="BS8" s="444"/>
      <c r="BT8" s="444"/>
      <c r="BU8" s="445"/>
      <c r="BV8" s="443">
        <v>141353</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0.18</v>
      </c>
      <c r="CU8" s="484"/>
      <c r="CV8" s="484"/>
      <c r="CW8" s="484"/>
      <c r="CX8" s="484"/>
      <c r="CY8" s="484"/>
      <c r="CZ8" s="484"/>
      <c r="DA8" s="485"/>
      <c r="DB8" s="483">
        <v>0.17</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7346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20202</v>
      </c>
      <c r="BO9" s="444"/>
      <c r="BP9" s="444"/>
      <c r="BQ9" s="444"/>
      <c r="BR9" s="444"/>
      <c r="BS9" s="444"/>
      <c r="BT9" s="444"/>
      <c r="BU9" s="445"/>
      <c r="BV9" s="443">
        <v>-22383</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15.1</v>
      </c>
      <c r="CU9" s="441"/>
      <c r="CV9" s="441"/>
      <c r="CW9" s="441"/>
      <c r="CX9" s="441"/>
      <c r="CY9" s="441"/>
      <c r="CZ9" s="441"/>
      <c r="DA9" s="442"/>
      <c r="DB9" s="440">
        <v>14.6</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8429</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2203</v>
      </c>
      <c r="BO10" s="444"/>
      <c r="BP10" s="444"/>
      <c r="BQ10" s="444"/>
      <c r="BR10" s="444"/>
      <c r="BS10" s="444"/>
      <c r="BT10" s="444"/>
      <c r="BU10" s="445"/>
      <c r="BV10" s="443">
        <v>1754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6803</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50000</v>
      </c>
      <c r="BO12" s="444"/>
      <c r="BP12" s="444"/>
      <c r="BQ12" s="444"/>
      <c r="BR12" s="444"/>
      <c r="BS12" s="444"/>
      <c r="BT12" s="444"/>
      <c r="BU12" s="445"/>
      <c r="BV12" s="443">
        <v>80000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6775</v>
      </c>
      <c r="S13" s="528"/>
      <c r="T13" s="528"/>
      <c r="U13" s="528"/>
      <c r="V13" s="529"/>
      <c r="W13" s="459" t="s">
        <v>131</v>
      </c>
      <c r="X13" s="460"/>
      <c r="Y13" s="460"/>
      <c r="Z13" s="460"/>
      <c r="AA13" s="460"/>
      <c r="AB13" s="450"/>
      <c r="AC13" s="494">
        <v>745</v>
      </c>
      <c r="AD13" s="495"/>
      <c r="AE13" s="495"/>
      <c r="AF13" s="495"/>
      <c r="AG13" s="537"/>
      <c r="AH13" s="494">
        <v>920</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-27595</v>
      </c>
      <c r="BO13" s="444"/>
      <c r="BP13" s="444"/>
      <c r="BQ13" s="444"/>
      <c r="BR13" s="444"/>
      <c r="BS13" s="444"/>
      <c r="BT13" s="444"/>
      <c r="BU13" s="445"/>
      <c r="BV13" s="443">
        <v>-100629</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9.6</v>
      </c>
      <c r="CU13" s="441"/>
      <c r="CV13" s="441"/>
      <c r="CW13" s="441"/>
      <c r="CX13" s="441"/>
      <c r="CY13" s="441"/>
      <c r="CZ13" s="441"/>
      <c r="DA13" s="442"/>
      <c r="DB13" s="440">
        <v>9.3000000000000007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7038</v>
      </c>
      <c r="S14" s="528"/>
      <c r="T14" s="528"/>
      <c r="U14" s="528"/>
      <c r="V14" s="529"/>
      <c r="W14" s="433"/>
      <c r="X14" s="434"/>
      <c r="Y14" s="434"/>
      <c r="Z14" s="434"/>
      <c r="AA14" s="434"/>
      <c r="AB14" s="423"/>
      <c r="AC14" s="530">
        <v>23.2</v>
      </c>
      <c r="AD14" s="531"/>
      <c r="AE14" s="531"/>
      <c r="AF14" s="531"/>
      <c r="AG14" s="532"/>
      <c r="AH14" s="530">
        <v>25.1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30.3</v>
      </c>
      <c r="CU14" s="542"/>
      <c r="CV14" s="542"/>
      <c r="CW14" s="542"/>
      <c r="CX14" s="542"/>
      <c r="CY14" s="542"/>
      <c r="CZ14" s="542"/>
      <c r="DA14" s="543"/>
      <c r="DB14" s="541">
        <v>24.8</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7008</v>
      </c>
      <c r="S15" s="528"/>
      <c r="T15" s="528"/>
      <c r="U15" s="528"/>
      <c r="V15" s="529"/>
      <c r="W15" s="459" t="s">
        <v>137</v>
      </c>
      <c r="X15" s="460"/>
      <c r="Y15" s="460"/>
      <c r="Z15" s="460"/>
      <c r="AA15" s="460"/>
      <c r="AB15" s="450"/>
      <c r="AC15" s="494">
        <v>598</v>
      </c>
      <c r="AD15" s="495"/>
      <c r="AE15" s="495"/>
      <c r="AF15" s="495"/>
      <c r="AG15" s="537"/>
      <c r="AH15" s="494">
        <v>743</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852718</v>
      </c>
      <c r="BO15" s="407"/>
      <c r="BP15" s="407"/>
      <c r="BQ15" s="407"/>
      <c r="BR15" s="407"/>
      <c r="BS15" s="407"/>
      <c r="BT15" s="407"/>
      <c r="BU15" s="408"/>
      <c r="BV15" s="406">
        <v>775378</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18.600000000000001</v>
      </c>
      <c r="AD16" s="531"/>
      <c r="AE16" s="531"/>
      <c r="AF16" s="531"/>
      <c r="AG16" s="532"/>
      <c r="AH16" s="530">
        <v>20.3</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4450791</v>
      </c>
      <c r="BO16" s="444"/>
      <c r="BP16" s="444"/>
      <c r="BQ16" s="444"/>
      <c r="BR16" s="444"/>
      <c r="BS16" s="444"/>
      <c r="BT16" s="444"/>
      <c r="BU16" s="445"/>
      <c r="BV16" s="443">
        <v>4347995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1872</v>
      </c>
      <c r="AD17" s="495"/>
      <c r="AE17" s="495"/>
      <c r="AF17" s="495"/>
      <c r="AG17" s="537"/>
      <c r="AH17" s="494">
        <v>2005</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1062283</v>
      </c>
      <c r="BO17" s="444"/>
      <c r="BP17" s="444"/>
      <c r="BQ17" s="444"/>
      <c r="BR17" s="444"/>
      <c r="BS17" s="444"/>
      <c r="BT17" s="444"/>
      <c r="BU17" s="445"/>
      <c r="BV17" s="443">
        <v>962852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488.91</v>
      </c>
      <c r="M18" s="567"/>
      <c r="N18" s="567"/>
      <c r="O18" s="567"/>
      <c r="P18" s="567"/>
      <c r="Q18" s="567"/>
      <c r="R18" s="568"/>
      <c r="S18" s="568"/>
      <c r="T18" s="568"/>
      <c r="U18" s="568"/>
      <c r="V18" s="569"/>
      <c r="W18" s="461"/>
      <c r="X18" s="462"/>
      <c r="Y18" s="462"/>
      <c r="Z18" s="462"/>
      <c r="AA18" s="462"/>
      <c r="AB18" s="453"/>
      <c r="AC18" s="570">
        <v>58.2</v>
      </c>
      <c r="AD18" s="571"/>
      <c r="AE18" s="571"/>
      <c r="AF18" s="571"/>
      <c r="AG18" s="572"/>
      <c r="AH18" s="570">
        <v>54.7</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4417413</v>
      </c>
      <c r="BO18" s="444"/>
      <c r="BP18" s="444"/>
      <c r="BQ18" s="444"/>
      <c r="BR18" s="444"/>
      <c r="BS18" s="444"/>
      <c r="BT18" s="444"/>
      <c r="BU18" s="445"/>
      <c r="BV18" s="443">
        <v>4200640</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15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5776327</v>
      </c>
      <c r="BO19" s="444"/>
      <c r="BP19" s="444"/>
      <c r="BQ19" s="444"/>
      <c r="BR19" s="444"/>
      <c r="BS19" s="444"/>
      <c r="BT19" s="444"/>
      <c r="BU19" s="445"/>
      <c r="BV19" s="443">
        <v>5648680</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3047</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7893792</v>
      </c>
      <c r="BO22" s="407"/>
      <c r="BP22" s="407"/>
      <c r="BQ22" s="407"/>
      <c r="BR22" s="407"/>
      <c r="BS22" s="407"/>
      <c r="BT22" s="407"/>
      <c r="BU22" s="408"/>
      <c r="BV22" s="406">
        <v>7550119</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6538975</v>
      </c>
      <c r="BO23" s="444"/>
      <c r="BP23" s="444"/>
      <c r="BQ23" s="444"/>
      <c r="BR23" s="444"/>
      <c r="BS23" s="444"/>
      <c r="BT23" s="444"/>
      <c r="BU23" s="445"/>
      <c r="BV23" s="443">
        <v>5971789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7100</v>
      </c>
      <c r="R24" s="495"/>
      <c r="S24" s="495"/>
      <c r="T24" s="495"/>
      <c r="U24" s="495"/>
      <c r="V24" s="537"/>
      <c r="W24" s="589"/>
      <c r="X24" s="590"/>
      <c r="Y24" s="591"/>
      <c r="Z24" s="493" t="s">
        <v>161</v>
      </c>
      <c r="AA24" s="473"/>
      <c r="AB24" s="473"/>
      <c r="AC24" s="473"/>
      <c r="AD24" s="473"/>
      <c r="AE24" s="473"/>
      <c r="AF24" s="473"/>
      <c r="AG24" s="474"/>
      <c r="AH24" s="494">
        <v>106</v>
      </c>
      <c r="AI24" s="495"/>
      <c r="AJ24" s="495"/>
      <c r="AK24" s="495"/>
      <c r="AL24" s="537"/>
      <c r="AM24" s="494">
        <v>329660</v>
      </c>
      <c r="AN24" s="495"/>
      <c r="AO24" s="495"/>
      <c r="AP24" s="495"/>
      <c r="AQ24" s="495"/>
      <c r="AR24" s="537"/>
      <c r="AS24" s="494">
        <v>3110</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6102623</v>
      </c>
      <c r="BO24" s="444"/>
      <c r="BP24" s="444"/>
      <c r="BQ24" s="444"/>
      <c r="BR24" s="444"/>
      <c r="BS24" s="444"/>
      <c r="BT24" s="444"/>
      <c r="BU24" s="445"/>
      <c r="BV24" s="443">
        <v>5546881</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5720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193857</v>
      </c>
      <c r="BO25" s="407"/>
      <c r="BP25" s="407"/>
      <c r="BQ25" s="407"/>
      <c r="BR25" s="407"/>
      <c r="BS25" s="407"/>
      <c r="BT25" s="407"/>
      <c r="BU25" s="408"/>
      <c r="BV25" s="406">
        <v>1022590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5310</v>
      </c>
      <c r="R26" s="495"/>
      <c r="S26" s="495"/>
      <c r="T26" s="495"/>
      <c r="U26" s="495"/>
      <c r="V26" s="537"/>
      <c r="W26" s="589"/>
      <c r="X26" s="590"/>
      <c r="Y26" s="591"/>
      <c r="Z26" s="493" t="s">
        <v>167</v>
      </c>
      <c r="AA26" s="595"/>
      <c r="AB26" s="595"/>
      <c r="AC26" s="595"/>
      <c r="AD26" s="595"/>
      <c r="AE26" s="595"/>
      <c r="AF26" s="595"/>
      <c r="AG26" s="596"/>
      <c r="AH26" s="494" t="s">
        <v>122</v>
      </c>
      <c r="AI26" s="495"/>
      <c r="AJ26" s="495"/>
      <c r="AK26" s="495"/>
      <c r="AL26" s="537"/>
      <c r="AM26" s="494" t="s">
        <v>122</v>
      </c>
      <c r="AN26" s="495"/>
      <c r="AO26" s="495"/>
      <c r="AP26" s="495"/>
      <c r="AQ26" s="495"/>
      <c r="AR26" s="537"/>
      <c r="AS26" s="494" t="s">
        <v>122</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2690</v>
      </c>
      <c r="R27" s="495"/>
      <c r="S27" s="495"/>
      <c r="T27" s="495"/>
      <c r="U27" s="495"/>
      <c r="V27" s="537"/>
      <c r="W27" s="589"/>
      <c r="X27" s="590"/>
      <c r="Y27" s="591"/>
      <c r="Z27" s="493" t="s">
        <v>170</v>
      </c>
      <c r="AA27" s="473"/>
      <c r="AB27" s="473"/>
      <c r="AC27" s="473"/>
      <c r="AD27" s="473"/>
      <c r="AE27" s="473"/>
      <c r="AF27" s="473"/>
      <c r="AG27" s="474"/>
      <c r="AH27" s="494">
        <v>1</v>
      </c>
      <c r="AI27" s="495"/>
      <c r="AJ27" s="495"/>
      <c r="AK27" s="495"/>
      <c r="AL27" s="537"/>
      <c r="AM27" s="494" t="s">
        <v>171</v>
      </c>
      <c r="AN27" s="495"/>
      <c r="AO27" s="495"/>
      <c r="AP27" s="495"/>
      <c r="AQ27" s="495"/>
      <c r="AR27" s="537"/>
      <c r="AS27" s="494" t="s">
        <v>171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54469</v>
      </c>
      <c r="BO27" s="563"/>
      <c r="BP27" s="563"/>
      <c r="BQ27" s="563"/>
      <c r="BR27" s="563"/>
      <c r="BS27" s="563"/>
      <c r="BT27" s="563"/>
      <c r="BU27" s="564"/>
      <c r="BV27" s="562">
        <v>54469</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2310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1859571</v>
      </c>
      <c r="BO28" s="407"/>
      <c r="BP28" s="407"/>
      <c r="BQ28" s="407"/>
      <c r="BR28" s="407"/>
      <c r="BS28" s="407"/>
      <c r="BT28" s="407"/>
      <c r="BU28" s="408"/>
      <c r="BV28" s="406">
        <v>1827369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9</v>
      </c>
      <c r="M29" s="495"/>
      <c r="N29" s="495"/>
      <c r="O29" s="495"/>
      <c r="P29" s="537"/>
      <c r="Q29" s="494">
        <v>2200</v>
      </c>
      <c r="R29" s="495"/>
      <c r="S29" s="495"/>
      <c r="T29" s="495"/>
      <c r="U29" s="495"/>
      <c r="V29" s="537"/>
      <c r="W29" s="592"/>
      <c r="X29" s="593"/>
      <c r="Y29" s="594"/>
      <c r="Z29" s="493" t="s">
        <v>177</v>
      </c>
      <c r="AA29" s="473"/>
      <c r="AB29" s="473"/>
      <c r="AC29" s="473"/>
      <c r="AD29" s="473"/>
      <c r="AE29" s="473"/>
      <c r="AF29" s="473"/>
      <c r="AG29" s="474"/>
      <c r="AH29" s="494">
        <v>107</v>
      </c>
      <c r="AI29" s="495"/>
      <c r="AJ29" s="495"/>
      <c r="AK29" s="495"/>
      <c r="AL29" s="537"/>
      <c r="AM29" s="494">
        <v>333173</v>
      </c>
      <c r="AN29" s="495"/>
      <c r="AO29" s="495"/>
      <c r="AP29" s="495"/>
      <c r="AQ29" s="495"/>
      <c r="AR29" s="537"/>
      <c r="AS29" s="494">
        <v>3114</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284145</v>
      </c>
      <c r="BO29" s="444"/>
      <c r="BP29" s="444"/>
      <c r="BQ29" s="444"/>
      <c r="BR29" s="444"/>
      <c r="BS29" s="444"/>
      <c r="BT29" s="444"/>
      <c r="BU29" s="445"/>
      <c r="BV29" s="443">
        <v>269924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94.6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1883241</v>
      </c>
      <c r="BO30" s="563"/>
      <c r="BP30" s="563"/>
      <c r="BQ30" s="563"/>
      <c r="BR30" s="563"/>
      <c r="BS30" s="563"/>
      <c r="BT30" s="563"/>
      <c r="BU30" s="564"/>
      <c r="BV30" s="562">
        <v>1749275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国民健康保険事業特別会計（事業勘定）</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IF('各会計、関係団体の財政状況及び健全化判断比率'!B33="","",'各会計、関係団体の財政状況及び健全化判断比率'!B33)</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9</v>
      </c>
      <c r="BX34" s="633"/>
      <c r="BY34" s="634" t="str">
        <f>IF('各会計、関係団体の財政状況及び健全化判断比率'!B68="","",'各会計、関係団体の財政状況及び健全化判断比率'!B68)</f>
        <v>青森県市町村総合事務組合</v>
      </c>
      <c r="BZ34" s="634"/>
      <c r="CA34" s="634"/>
      <c r="CB34" s="634"/>
      <c r="CC34" s="634"/>
      <c r="CD34" s="634"/>
      <c r="CE34" s="634"/>
      <c r="CF34" s="634"/>
      <c r="CG34" s="634"/>
      <c r="CH34" s="634"/>
      <c r="CI34" s="634"/>
      <c r="CJ34" s="634"/>
      <c r="CK34" s="634"/>
      <c r="CL34" s="634"/>
      <c r="CM34" s="634"/>
      <c r="CN34" s="169"/>
      <c r="CO34" s="633">
        <f>IF(CQ34="","",MAX(C34:D43,U34:V43,AM34:AN43,BE34:BF43,BW34:BX43)+1)</f>
        <v>19</v>
      </c>
      <c r="CP34" s="633"/>
      <c r="CQ34" s="634" t="str">
        <f>IF('各会計、関係団体の財政状況及び健全化判断比率'!BS7="","",'各会計、関係団体の財政状況及び健全化判断比率'!BS7)</f>
        <v>株式会社ふかうら開発</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国民健康保険事業特別会計（直診勘定）</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IF('各会計、関係団体の財政状況及び健全化判断比率'!B34="","",'各会計、関係団体の財政状況及び健全化判断比率'!B34)</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10</v>
      </c>
      <c r="BX35" s="633"/>
      <c r="BY35" s="634" t="str">
        <f>IF('各会計、関係団体の財政状況及び健全化判断比率'!B69="","",'各会計、関係団体の財政状況及び健全化判断比率'!B69)</f>
        <v>青森県市町村職員退職手当組合</v>
      </c>
      <c r="BZ35" s="634"/>
      <c r="CA35" s="634"/>
      <c r="CB35" s="634"/>
      <c r="CC35" s="634"/>
      <c r="CD35" s="634"/>
      <c r="CE35" s="634"/>
      <c r="CF35" s="634"/>
      <c r="CG35" s="634"/>
      <c r="CH35" s="634"/>
      <c r="CI35" s="634"/>
      <c r="CJ35" s="634"/>
      <c r="CK35" s="634"/>
      <c r="CL35" s="634"/>
      <c r="CM35" s="634"/>
      <c r="CN35" s="169"/>
      <c r="CO35" s="633">
        <f t="shared" ref="CO35:CO43" si="3">IF(CQ35="","",CO34+1)</f>
        <v>20</v>
      </c>
      <c r="CP35" s="633"/>
      <c r="CQ35" s="634" t="str">
        <f>IF('各会計、関係団体の財政状況及び健全化判断比率'!BS8="","",'各会計、関係団体の財政状況及び健全化判断比率'!BS8)</f>
        <v>しらかみ十二湖株式会社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11</v>
      </c>
      <c r="BX36" s="633"/>
      <c r="BY36" s="634" t="str">
        <f>IF('各会計、関係団体の財政状況及び健全化判断比率'!B70="","",'各会計、関係団体の財政状況及び健全化判断比率'!B70)</f>
        <v>西海岸衛生処理組合</v>
      </c>
      <c r="BZ36" s="634"/>
      <c r="CA36" s="634"/>
      <c r="CB36" s="634"/>
      <c r="CC36" s="634"/>
      <c r="CD36" s="634"/>
      <c r="CE36" s="634"/>
      <c r="CF36" s="634"/>
      <c r="CG36" s="634"/>
      <c r="CH36" s="634"/>
      <c r="CI36" s="634"/>
      <c r="CJ36" s="634"/>
      <c r="CK36" s="634"/>
      <c r="CL36" s="634"/>
      <c r="CM36" s="634"/>
      <c r="CN36" s="169"/>
      <c r="CO36" s="633">
        <f t="shared" si="3"/>
        <v>21</v>
      </c>
      <c r="CP36" s="633"/>
      <c r="CQ36" s="634" t="str">
        <f>IF('各会計、関係団体の財政状況及び健全化判断比率'!BS9="","",'各会計、関係団体の財政状況及び健全化判断比率'!BS9)</f>
        <v>一般財団法人深浦町食産業振興公社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f t="shared" si="4"/>
        <v>5</v>
      </c>
      <c r="V37" s="633"/>
      <c r="W37" s="634" t="str">
        <f>IF('各会計、関係団体の財政状況及び健全化判断比率'!B31="","",'各会計、関係団体の財政状況及び健全化判断比率'!B31)</f>
        <v>介護保険特別会計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12</v>
      </c>
      <c r="BX37" s="633"/>
      <c r="BY37" s="634" t="str">
        <f>IF('各会計、関係団体の財政状況及び健全化判断比率'!B71="","",'各会計、関係団体の財政状況及び健全化判断比率'!B71)</f>
        <v>西北五広域福祉事務組合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f t="shared" si="4"/>
        <v>6</v>
      </c>
      <c r="V38" s="633"/>
      <c r="W38" s="634" t="str">
        <f>IF('各会計、関係団体の財政状況及び健全化判断比率'!B32="","",'各会計、関係団体の財政状況及び健全化判断比率'!B32)</f>
        <v>訪問看護ステーション特別会計</v>
      </c>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13</v>
      </c>
      <c r="BX38" s="633"/>
      <c r="BY38" s="634" t="str">
        <f>IF('各会計、関係団体の財政状況及び健全化判断比率'!B72="","",'各会計、関係団体の財政状況及び健全化判断比率'!B72)</f>
        <v>青森県交通災害共済組合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14</v>
      </c>
      <c r="BX39" s="633"/>
      <c r="BY39" s="634" t="str">
        <f>IF('各会計、関係団体の財政状況及び健全化判断比率'!B73="","",'各会計、関係団体の財政状況及び健全化判断比率'!B73)</f>
        <v>鰺ヶ沢地区消防事務組合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15</v>
      </c>
      <c r="BX40" s="633"/>
      <c r="BY40" s="634" t="str">
        <f>IF('各会計、関係団体の財政状況及び健全化判断比率'!B74="","",'各会計、関係団体の財政状況及び健全化判断比率'!B74)</f>
        <v>つがる西北五広域連合（一般会計）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16</v>
      </c>
      <c r="BX41" s="633"/>
      <c r="BY41" s="634" t="str">
        <f>IF('各会計、関係団体の財政状況及び健全化判断比率'!B75="","",'各会計、関係団体の財政状況及び健全化判断比率'!B75)</f>
        <v>つがる西北五広域連合（病院事業会計）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17</v>
      </c>
      <c r="BX42" s="633"/>
      <c r="BY42" s="634" t="str">
        <f>IF('各会計、関係団体の財政状況及び健全化判断比率'!B76="","",'各会計、関係団体の財政状況及び健全化判断比率'!B76)</f>
        <v>青森県後期高齢者医療広域連合（一般会計）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18</v>
      </c>
      <c r="BX43" s="633"/>
      <c r="BY43" s="634" t="str">
        <f>IF('各会計、関係団体の財政状況及び健全化判断比率'!B77="","",'各会計、関係団体の財政状況及び健全化判断比率'!B77)</f>
        <v>青森県後期高齢者医療広域連合（後期高齢者医療特別会計）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3fHJj1GeCjK8Wq4A6WKf3O+qMB5WGWG6evlJz3S9SScDTKoa6+u9JqbgemlHvQpgoTzByGET73sbFFCCv3sfNA==" saltValue="FLQWA5w+x9jlUFJcKL3HR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798323</v>
      </c>
      <c r="S5" s="649"/>
      <c r="T5" s="649"/>
      <c r="U5" s="649"/>
      <c r="V5" s="649"/>
      <c r="W5" s="649"/>
      <c r="X5" s="649"/>
      <c r="Y5" s="650"/>
      <c r="Z5" s="651">
        <v>8.8000000000000007</v>
      </c>
      <c r="AA5" s="651"/>
      <c r="AB5" s="651"/>
      <c r="AC5" s="651"/>
      <c r="AD5" s="652">
        <v>798323</v>
      </c>
      <c r="AE5" s="652"/>
      <c r="AF5" s="652"/>
      <c r="AG5" s="652"/>
      <c r="AH5" s="652"/>
      <c r="AI5" s="652"/>
      <c r="AJ5" s="652"/>
      <c r="AK5" s="652"/>
      <c r="AL5" s="653">
        <v>16.899999999999999</v>
      </c>
      <c r="AM5" s="654"/>
      <c r="AN5" s="654"/>
      <c r="AO5" s="655"/>
      <c r="AP5" s="645" t="s">
        <v>216</v>
      </c>
      <c r="AQ5" s="646"/>
      <c r="AR5" s="646"/>
      <c r="AS5" s="646"/>
      <c r="AT5" s="646"/>
      <c r="AU5" s="646"/>
      <c r="AV5" s="646"/>
      <c r="AW5" s="646"/>
      <c r="AX5" s="646"/>
      <c r="AY5" s="646"/>
      <c r="AZ5" s="646"/>
      <c r="BA5" s="646"/>
      <c r="BB5" s="646"/>
      <c r="BC5" s="646"/>
      <c r="BD5" s="646"/>
      <c r="BE5" s="646"/>
      <c r="BF5" s="647"/>
      <c r="BG5" s="659">
        <v>790657</v>
      </c>
      <c r="BH5" s="660"/>
      <c r="BI5" s="660"/>
      <c r="BJ5" s="660"/>
      <c r="BK5" s="660"/>
      <c r="BL5" s="660"/>
      <c r="BM5" s="660"/>
      <c r="BN5" s="661"/>
      <c r="BO5" s="662">
        <v>99</v>
      </c>
      <c r="BP5" s="662"/>
      <c r="BQ5" s="662"/>
      <c r="BR5" s="662"/>
      <c r="BS5" s="663" t="s">
        <v>122</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71782</v>
      </c>
      <c r="S6" s="660"/>
      <c r="T6" s="660"/>
      <c r="U6" s="660"/>
      <c r="V6" s="660"/>
      <c r="W6" s="660"/>
      <c r="X6" s="660"/>
      <c r="Y6" s="661"/>
      <c r="Z6" s="662">
        <v>0.8</v>
      </c>
      <c r="AA6" s="662"/>
      <c r="AB6" s="662"/>
      <c r="AC6" s="662"/>
      <c r="AD6" s="663">
        <v>71782</v>
      </c>
      <c r="AE6" s="663"/>
      <c r="AF6" s="663"/>
      <c r="AG6" s="663"/>
      <c r="AH6" s="663"/>
      <c r="AI6" s="663"/>
      <c r="AJ6" s="663"/>
      <c r="AK6" s="663"/>
      <c r="AL6" s="664">
        <v>1.5</v>
      </c>
      <c r="AM6" s="665"/>
      <c r="AN6" s="665"/>
      <c r="AO6" s="666"/>
      <c r="AP6" s="656" t="s">
        <v>221</v>
      </c>
      <c r="AQ6" s="657"/>
      <c r="AR6" s="657"/>
      <c r="AS6" s="657"/>
      <c r="AT6" s="657"/>
      <c r="AU6" s="657"/>
      <c r="AV6" s="657"/>
      <c r="AW6" s="657"/>
      <c r="AX6" s="657"/>
      <c r="AY6" s="657"/>
      <c r="AZ6" s="657"/>
      <c r="BA6" s="657"/>
      <c r="BB6" s="657"/>
      <c r="BC6" s="657"/>
      <c r="BD6" s="657"/>
      <c r="BE6" s="657"/>
      <c r="BF6" s="658"/>
      <c r="BG6" s="659">
        <v>790657</v>
      </c>
      <c r="BH6" s="660"/>
      <c r="BI6" s="660"/>
      <c r="BJ6" s="660"/>
      <c r="BK6" s="660"/>
      <c r="BL6" s="660"/>
      <c r="BM6" s="660"/>
      <c r="BN6" s="661"/>
      <c r="BO6" s="662">
        <v>99</v>
      </c>
      <c r="BP6" s="662"/>
      <c r="BQ6" s="662"/>
      <c r="BR6" s="662"/>
      <c r="BS6" s="663" t="s">
        <v>122</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89683</v>
      </c>
      <c r="CS6" s="660"/>
      <c r="CT6" s="660"/>
      <c r="CU6" s="660"/>
      <c r="CV6" s="660"/>
      <c r="CW6" s="660"/>
      <c r="CX6" s="660"/>
      <c r="CY6" s="661"/>
      <c r="CZ6" s="653">
        <v>1</v>
      </c>
      <c r="DA6" s="654"/>
      <c r="DB6" s="654"/>
      <c r="DC6" s="670"/>
      <c r="DD6" s="668" t="s">
        <v>122</v>
      </c>
      <c r="DE6" s="660"/>
      <c r="DF6" s="660"/>
      <c r="DG6" s="660"/>
      <c r="DH6" s="660"/>
      <c r="DI6" s="660"/>
      <c r="DJ6" s="660"/>
      <c r="DK6" s="660"/>
      <c r="DL6" s="660"/>
      <c r="DM6" s="660"/>
      <c r="DN6" s="660"/>
      <c r="DO6" s="660"/>
      <c r="DP6" s="661"/>
      <c r="DQ6" s="668">
        <v>89683</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209</v>
      </c>
      <c r="S7" s="660"/>
      <c r="T7" s="660"/>
      <c r="U7" s="660"/>
      <c r="V7" s="660"/>
      <c r="W7" s="660"/>
      <c r="X7" s="660"/>
      <c r="Y7" s="661"/>
      <c r="Z7" s="662">
        <v>0</v>
      </c>
      <c r="AA7" s="662"/>
      <c r="AB7" s="662"/>
      <c r="AC7" s="662"/>
      <c r="AD7" s="663">
        <v>209</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193022</v>
      </c>
      <c r="BH7" s="660"/>
      <c r="BI7" s="660"/>
      <c r="BJ7" s="660"/>
      <c r="BK7" s="660"/>
      <c r="BL7" s="660"/>
      <c r="BM7" s="660"/>
      <c r="BN7" s="661"/>
      <c r="BO7" s="662">
        <v>24.2</v>
      </c>
      <c r="BP7" s="662"/>
      <c r="BQ7" s="662"/>
      <c r="BR7" s="662"/>
      <c r="BS7" s="663" t="s">
        <v>122</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1178333</v>
      </c>
      <c r="CS7" s="660"/>
      <c r="CT7" s="660"/>
      <c r="CU7" s="660"/>
      <c r="CV7" s="660"/>
      <c r="CW7" s="660"/>
      <c r="CX7" s="660"/>
      <c r="CY7" s="661"/>
      <c r="CZ7" s="662">
        <v>13.4</v>
      </c>
      <c r="DA7" s="662"/>
      <c r="DB7" s="662"/>
      <c r="DC7" s="662"/>
      <c r="DD7" s="668">
        <v>85463</v>
      </c>
      <c r="DE7" s="660"/>
      <c r="DF7" s="660"/>
      <c r="DG7" s="660"/>
      <c r="DH7" s="660"/>
      <c r="DI7" s="660"/>
      <c r="DJ7" s="660"/>
      <c r="DK7" s="660"/>
      <c r="DL7" s="660"/>
      <c r="DM7" s="660"/>
      <c r="DN7" s="660"/>
      <c r="DO7" s="660"/>
      <c r="DP7" s="661"/>
      <c r="DQ7" s="668">
        <v>1045750</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1859</v>
      </c>
      <c r="S8" s="660"/>
      <c r="T8" s="660"/>
      <c r="U8" s="660"/>
      <c r="V8" s="660"/>
      <c r="W8" s="660"/>
      <c r="X8" s="660"/>
      <c r="Y8" s="661"/>
      <c r="Z8" s="662">
        <v>0</v>
      </c>
      <c r="AA8" s="662"/>
      <c r="AB8" s="662"/>
      <c r="AC8" s="662"/>
      <c r="AD8" s="663">
        <v>1859</v>
      </c>
      <c r="AE8" s="663"/>
      <c r="AF8" s="663"/>
      <c r="AG8" s="663"/>
      <c r="AH8" s="663"/>
      <c r="AI8" s="663"/>
      <c r="AJ8" s="663"/>
      <c r="AK8" s="663"/>
      <c r="AL8" s="664">
        <v>0</v>
      </c>
      <c r="AM8" s="665"/>
      <c r="AN8" s="665"/>
      <c r="AO8" s="666"/>
      <c r="AP8" s="656" t="s">
        <v>227</v>
      </c>
      <c r="AQ8" s="657"/>
      <c r="AR8" s="657"/>
      <c r="AS8" s="657"/>
      <c r="AT8" s="657"/>
      <c r="AU8" s="657"/>
      <c r="AV8" s="657"/>
      <c r="AW8" s="657"/>
      <c r="AX8" s="657"/>
      <c r="AY8" s="657"/>
      <c r="AZ8" s="657"/>
      <c r="BA8" s="657"/>
      <c r="BB8" s="657"/>
      <c r="BC8" s="657"/>
      <c r="BD8" s="657"/>
      <c r="BE8" s="657"/>
      <c r="BF8" s="658"/>
      <c r="BG8" s="659">
        <v>8375</v>
      </c>
      <c r="BH8" s="660"/>
      <c r="BI8" s="660"/>
      <c r="BJ8" s="660"/>
      <c r="BK8" s="660"/>
      <c r="BL8" s="660"/>
      <c r="BM8" s="660"/>
      <c r="BN8" s="661"/>
      <c r="BO8" s="662">
        <v>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1594882</v>
      </c>
      <c r="CS8" s="660"/>
      <c r="CT8" s="660"/>
      <c r="CU8" s="660"/>
      <c r="CV8" s="660"/>
      <c r="CW8" s="660"/>
      <c r="CX8" s="660"/>
      <c r="CY8" s="661"/>
      <c r="CZ8" s="662">
        <v>18.2</v>
      </c>
      <c r="DA8" s="662"/>
      <c r="DB8" s="662"/>
      <c r="DC8" s="662"/>
      <c r="DD8" s="668">
        <v>6589</v>
      </c>
      <c r="DE8" s="660"/>
      <c r="DF8" s="660"/>
      <c r="DG8" s="660"/>
      <c r="DH8" s="660"/>
      <c r="DI8" s="660"/>
      <c r="DJ8" s="660"/>
      <c r="DK8" s="660"/>
      <c r="DL8" s="660"/>
      <c r="DM8" s="660"/>
      <c r="DN8" s="660"/>
      <c r="DO8" s="660"/>
      <c r="DP8" s="661"/>
      <c r="DQ8" s="668">
        <v>978384</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2270</v>
      </c>
      <c r="S9" s="660"/>
      <c r="T9" s="660"/>
      <c r="U9" s="660"/>
      <c r="V9" s="660"/>
      <c r="W9" s="660"/>
      <c r="X9" s="660"/>
      <c r="Y9" s="661"/>
      <c r="Z9" s="662">
        <v>0</v>
      </c>
      <c r="AA9" s="662"/>
      <c r="AB9" s="662"/>
      <c r="AC9" s="662"/>
      <c r="AD9" s="663">
        <v>2270</v>
      </c>
      <c r="AE9" s="663"/>
      <c r="AF9" s="663"/>
      <c r="AG9" s="663"/>
      <c r="AH9" s="663"/>
      <c r="AI9" s="663"/>
      <c r="AJ9" s="663"/>
      <c r="AK9" s="663"/>
      <c r="AL9" s="664">
        <v>0</v>
      </c>
      <c r="AM9" s="665"/>
      <c r="AN9" s="665"/>
      <c r="AO9" s="666"/>
      <c r="AP9" s="656" t="s">
        <v>230</v>
      </c>
      <c r="AQ9" s="657"/>
      <c r="AR9" s="657"/>
      <c r="AS9" s="657"/>
      <c r="AT9" s="657"/>
      <c r="AU9" s="657"/>
      <c r="AV9" s="657"/>
      <c r="AW9" s="657"/>
      <c r="AX9" s="657"/>
      <c r="AY9" s="657"/>
      <c r="AZ9" s="657"/>
      <c r="BA9" s="657"/>
      <c r="BB9" s="657"/>
      <c r="BC9" s="657"/>
      <c r="BD9" s="657"/>
      <c r="BE9" s="657"/>
      <c r="BF9" s="658"/>
      <c r="BG9" s="659">
        <v>147586</v>
      </c>
      <c r="BH9" s="660"/>
      <c r="BI9" s="660"/>
      <c r="BJ9" s="660"/>
      <c r="BK9" s="660"/>
      <c r="BL9" s="660"/>
      <c r="BM9" s="660"/>
      <c r="BN9" s="661"/>
      <c r="BO9" s="662">
        <v>18.5</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1379807</v>
      </c>
      <c r="CS9" s="660"/>
      <c r="CT9" s="660"/>
      <c r="CU9" s="660"/>
      <c r="CV9" s="660"/>
      <c r="CW9" s="660"/>
      <c r="CX9" s="660"/>
      <c r="CY9" s="661"/>
      <c r="CZ9" s="662">
        <v>15.7</v>
      </c>
      <c r="DA9" s="662"/>
      <c r="DB9" s="662"/>
      <c r="DC9" s="662"/>
      <c r="DD9" s="668">
        <v>16519</v>
      </c>
      <c r="DE9" s="660"/>
      <c r="DF9" s="660"/>
      <c r="DG9" s="660"/>
      <c r="DH9" s="660"/>
      <c r="DI9" s="660"/>
      <c r="DJ9" s="660"/>
      <c r="DK9" s="660"/>
      <c r="DL9" s="660"/>
      <c r="DM9" s="660"/>
      <c r="DN9" s="660"/>
      <c r="DO9" s="660"/>
      <c r="DP9" s="661"/>
      <c r="DQ9" s="668">
        <v>619540</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14632</v>
      </c>
      <c r="BH10" s="660"/>
      <c r="BI10" s="660"/>
      <c r="BJ10" s="660"/>
      <c r="BK10" s="660"/>
      <c r="BL10" s="660"/>
      <c r="BM10" s="660"/>
      <c r="BN10" s="661"/>
      <c r="BO10" s="662">
        <v>1.8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6038</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6038</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190473</v>
      </c>
      <c r="S11" s="660"/>
      <c r="T11" s="660"/>
      <c r="U11" s="660"/>
      <c r="V11" s="660"/>
      <c r="W11" s="660"/>
      <c r="X11" s="660"/>
      <c r="Y11" s="661"/>
      <c r="Z11" s="664">
        <v>2.1</v>
      </c>
      <c r="AA11" s="665"/>
      <c r="AB11" s="665"/>
      <c r="AC11" s="671"/>
      <c r="AD11" s="668">
        <v>190473</v>
      </c>
      <c r="AE11" s="660"/>
      <c r="AF11" s="660"/>
      <c r="AG11" s="660"/>
      <c r="AH11" s="660"/>
      <c r="AI11" s="660"/>
      <c r="AJ11" s="660"/>
      <c r="AK11" s="661"/>
      <c r="AL11" s="664">
        <v>4</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22429</v>
      </c>
      <c r="BH11" s="660"/>
      <c r="BI11" s="660"/>
      <c r="BJ11" s="660"/>
      <c r="BK11" s="660"/>
      <c r="BL11" s="660"/>
      <c r="BM11" s="660"/>
      <c r="BN11" s="661"/>
      <c r="BO11" s="662">
        <v>2.8</v>
      </c>
      <c r="BP11" s="662"/>
      <c r="BQ11" s="662"/>
      <c r="BR11" s="662"/>
      <c r="BS11" s="663" t="s">
        <v>122</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659531</v>
      </c>
      <c r="CS11" s="660"/>
      <c r="CT11" s="660"/>
      <c r="CU11" s="660"/>
      <c r="CV11" s="660"/>
      <c r="CW11" s="660"/>
      <c r="CX11" s="660"/>
      <c r="CY11" s="661"/>
      <c r="CZ11" s="662">
        <v>7.5</v>
      </c>
      <c r="DA11" s="662"/>
      <c r="DB11" s="662"/>
      <c r="DC11" s="662"/>
      <c r="DD11" s="668">
        <v>290064</v>
      </c>
      <c r="DE11" s="660"/>
      <c r="DF11" s="660"/>
      <c r="DG11" s="660"/>
      <c r="DH11" s="660"/>
      <c r="DI11" s="660"/>
      <c r="DJ11" s="660"/>
      <c r="DK11" s="660"/>
      <c r="DL11" s="660"/>
      <c r="DM11" s="660"/>
      <c r="DN11" s="660"/>
      <c r="DO11" s="660"/>
      <c r="DP11" s="661"/>
      <c r="DQ11" s="668">
        <v>287694</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t="s">
        <v>122</v>
      </c>
      <c r="S12" s="660"/>
      <c r="T12" s="660"/>
      <c r="U12" s="660"/>
      <c r="V12" s="660"/>
      <c r="W12" s="660"/>
      <c r="X12" s="660"/>
      <c r="Y12" s="661"/>
      <c r="Z12" s="662" t="s">
        <v>122</v>
      </c>
      <c r="AA12" s="662"/>
      <c r="AB12" s="662"/>
      <c r="AC12" s="662"/>
      <c r="AD12" s="663" t="s">
        <v>122</v>
      </c>
      <c r="AE12" s="663"/>
      <c r="AF12" s="663"/>
      <c r="AG12" s="663"/>
      <c r="AH12" s="663"/>
      <c r="AI12" s="663"/>
      <c r="AJ12" s="663"/>
      <c r="AK12" s="663"/>
      <c r="AL12" s="664" t="s">
        <v>122</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520494</v>
      </c>
      <c r="BH12" s="660"/>
      <c r="BI12" s="660"/>
      <c r="BJ12" s="660"/>
      <c r="BK12" s="660"/>
      <c r="BL12" s="660"/>
      <c r="BM12" s="660"/>
      <c r="BN12" s="661"/>
      <c r="BO12" s="662">
        <v>65.2</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323438</v>
      </c>
      <c r="CS12" s="660"/>
      <c r="CT12" s="660"/>
      <c r="CU12" s="660"/>
      <c r="CV12" s="660"/>
      <c r="CW12" s="660"/>
      <c r="CX12" s="660"/>
      <c r="CY12" s="661"/>
      <c r="CZ12" s="662">
        <v>3.7</v>
      </c>
      <c r="DA12" s="662"/>
      <c r="DB12" s="662"/>
      <c r="DC12" s="662"/>
      <c r="DD12" s="668">
        <v>58509</v>
      </c>
      <c r="DE12" s="660"/>
      <c r="DF12" s="660"/>
      <c r="DG12" s="660"/>
      <c r="DH12" s="660"/>
      <c r="DI12" s="660"/>
      <c r="DJ12" s="660"/>
      <c r="DK12" s="660"/>
      <c r="DL12" s="660"/>
      <c r="DM12" s="660"/>
      <c r="DN12" s="660"/>
      <c r="DO12" s="660"/>
      <c r="DP12" s="661"/>
      <c r="DQ12" s="668">
        <v>251524</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461278</v>
      </c>
      <c r="BH13" s="660"/>
      <c r="BI13" s="660"/>
      <c r="BJ13" s="660"/>
      <c r="BK13" s="660"/>
      <c r="BL13" s="660"/>
      <c r="BM13" s="660"/>
      <c r="BN13" s="661"/>
      <c r="BO13" s="662">
        <v>57.8</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739250</v>
      </c>
      <c r="CS13" s="660"/>
      <c r="CT13" s="660"/>
      <c r="CU13" s="660"/>
      <c r="CV13" s="660"/>
      <c r="CW13" s="660"/>
      <c r="CX13" s="660"/>
      <c r="CY13" s="661"/>
      <c r="CZ13" s="662">
        <v>8.4</v>
      </c>
      <c r="DA13" s="662"/>
      <c r="DB13" s="662"/>
      <c r="DC13" s="662"/>
      <c r="DD13" s="668">
        <v>359616</v>
      </c>
      <c r="DE13" s="660"/>
      <c r="DF13" s="660"/>
      <c r="DG13" s="660"/>
      <c r="DH13" s="660"/>
      <c r="DI13" s="660"/>
      <c r="DJ13" s="660"/>
      <c r="DK13" s="660"/>
      <c r="DL13" s="660"/>
      <c r="DM13" s="660"/>
      <c r="DN13" s="660"/>
      <c r="DO13" s="660"/>
      <c r="DP13" s="661"/>
      <c r="DQ13" s="668">
        <v>403067</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26619</v>
      </c>
      <c r="BH14" s="660"/>
      <c r="BI14" s="660"/>
      <c r="BJ14" s="660"/>
      <c r="BK14" s="660"/>
      <c r="BL14" s="660"/>
      <c r="BM14" s="660"/>
      <c r="BN14" s="661"/>
      <c r="BO14" s="662">
        <v>3.3</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526611</v>
      </c>
      <c r="CS14" s="660"/>
      <c r="CT14" s="660"/>
      <c r="CU14" s="660"/>
      <c r="CV14" s="660"/>
      <c r="CW14" s="660"/>
      <c r="CX14" s="660"/>
      <c r="CY14" s="661"/>
      <c r="CZ14" s="662">
        <v>6</v>
      </c>
      <c r="DA14" s="662"/>
      <c r="DB14" s="662"/>
      <c r="DC14" s="662"/>
      <c r="DD14" s="668">
        <v>8922</v>
      </c>
      <c r="DE14" s="660"/>
      <c r="DF14" s="660"/>
      <c r="DG14" s="660"/>
      <c r="DH14" s="660"/>
      <c r="DI14" s="660"/>
      <c r="DJ14" s="660"/>
      <c r="DK14" s="660"/>
      <c r="DL14" s="660"/>
      <c r="DM14" s="660"/>
      <c r="DN14" s="660"/>
      <c r="DO14" s="660"/>
      <c r="DP14" s="661"/>
      <c r="DQ14" s="668">
        <v>519337</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5044</v>
      </c>
      <c r="S15" s="660"/>
      <c r="T15" s="660"/>
      <c r="U15" s="660"/>
      <c r="V15" s="660"/>
      <c r="W15" s="660"/>
      <c r="X15" s="660"/>
      <c r="Y15" s="661"/>
      <c r="Z15" s="662">
        <v>0.1</v>
      </c>
      <c r="AA15" s="662"/>
      <c r="AB15" s="662"/>
      <c r="AC15" s="662"/>
      <c r="AD15" s="663">
        <v>5044</v>
      </c>
      <c r="AE15" s="663"/>
      <c r="AF15" s="663"/>
      <c r="AG15" s="663"/>
      <c r="AH15" s="663"/>
      <c r="AI15" s="663"/>
      <c r="AJ15" s="663"/>
      <c r="AK15" s="663"/>
      <c r="AL15" s="664">
        <v>0.1</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50522</v>
      </c>
      <c r="BH15" s="660"/>
      <c r="BI15" s="660"/>
      <c r="BJ15" s="660"/>
      <c r="BK15" s="660"/>
      <c r="BL15" s="660"/>
      <c r="BM15" s="660"/>
      <c r="BN15" s="661"/>
      <c r="BO15" s="662">
        <v>6.3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517170</v>
      </c>
      <c r="CS15" s="660"/>
      <c r="CT15" s="660"/>
      <c r="CU15" s="660"/>
      <c r="CV15" s="660"/>
      <c r="CW15" s="660"/>
      <c r="CX15" s="660"/>
      <c r="CY15" s="661"/>
      <c r="CZ15" s="662">
        <v>5.9</v>
      </c>
      <c r="DA15" s="662"/>
      <c r="DB15" s="662"/>
      <c r="DC15" s="662"/>
      <c r="DD15" s="668">
        <v>44758</v>
      </c>
      <c r="DE15" s="660"/>
      <c r="DF15" s="660"/>
      <c r="DG15" s="660"/>
      <c r="DH15" s="660"/>
      <c r="DI15" s="660"/>
      <c r="DJ15" s="660"/>
      <c r="DK15" s="660"/>
      <c r="DL15" s="660"/>
      <c r="DM15" s="660"/>
      <c r="DN15" s="660"/>
      <c r="DO15" s="660"/>
      <c r="DP15" s="661"/>
      <c r="DQ15" s="668">
        <v>372268</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10236</v>
      </c>
      <c r="S16" s="660"/>
      <c r="T16" s="660"/>
      <c r="U16" s="660"/>
      <c r="V16" s="660"/>
      <c r="W16" s="660"/>
      <c r="X16" s="660"/>
      <c r="Y16" s="661"/>
      <c r="Z16" s="662">
        <v>0.1</v>
      </c>
      <c r="AA16" s="662"/>
      <c r="AB16" s="662"/>
      <c r="AC16" s="662"/>
      <c r="AD16" s="663">
        <v>10236</v>
      </c>
      <c r="AE16" s="663"/>
      <c r="AF16" s="663"/>
      <c r="AG16" s="663"/>
      <c r="AH16" s="663"/>
      <c r="AI16" s="663"/>
      <c r="AJ16" s="663"/>
      <c r="AK16" s="663"/>
      <c r="AL16" s="664">
        <v>0.2</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888241</v>
      </c>
      <c r="CS16" s="660"/>
      <c r="CT16" s="660"/>
      <c r="CU16" s="660"/>
      <c r="CV16" s="660"/>
      <c r="CW16" s="660"/>
      <c r="CX16" s="660"/>
      <c r="CY16" s="661"/>
      <c r="CZ16" s="662">
        <v>10.1</v>
      </c>
      <c r="DA16" s="662"/>
      <c r="DB16" s="662"/>
      <c r="DC16" s="662"/>
      <c r="DD16" s="668" t="s">
        <v>122</v>
      </c>
      <c r="DE16" s="660"/>
      <c r="DF16" s="660"/>
      <c r="DG16" s="660"/>
      <c r="DH16" s="660"/>
      <c r="DI16" s="660"/>
      <c r="DJ16" s="660"/>
      <c r="DK16" s="660"/>
      <c r="DL16" s="660"/>
      <c r="DM16" s="660"/>
      <c r="DN16" s="660"/>
      <c r="DO16" s="660"/>
      <c r="DP16" s="661"/>
      <c r="DQ16" s="668">
        <v>76673</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22652</v>
      </c>
      <c r="S17" s="660"/>
      <c r="T17" s="660"/>
      <c r="U17" s="660"/>
      <c r="V17" s="660"/>
      <c r="W17" s="660"/>
      <c r="X17" s="660"/>
      <c r="Y17" s="661"/>
      <c r="Z17" s="662">
        <v>0.3</v>
      </c>
      <c r="AA17" s="662"/>
      <c r="AB17" s="662"/>
      <c r="AC17" s="662"/>
      <c r="AD17" s="663">
        <v>22652</v>
      </c>
      <c r="AE17" s="663"/>
      <c r="AF17" s="663"/>
      <c r="AG17" s="663"/>
      <c r="AH17" s="663"/>
      <c r="AI17" s="663"/>
      <c r="AJ17" s="663"/>
      <c r="AK17" s="663"/>
      <c r="AL17" s="664">
        <v>0.5</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874971</v>
      </c>
      <c r="CS17" s="660"/>
      <c r="CT17" s="660"/>
      <c r="CU17" s="660"/>
      <c r="CV17" s="660"/>
      <c r="CW17" s="660"/>
      <c r="CX17" s="660"/>
      <c r="CY17" s="661"/>
      <c r="CZ17" s="662">
        <v>10</v>
      </c>
      <c r="DA17" s="662"/>
      <c r="DB17" s="662"/>
      <c r="DC17" s="662"/>
      <c r="DD17" s="668" t="s">
        <v>122</v>
      </c>
      <c r="DE17" s="660"/>
      <c r="DF17" s="660"/>
      <c r="DG17" s="660"/>
      <c r="DH17" s="660"/>
      <c r="DI17" s="660"/>
      <c r="DJ17" s="660"/>
      <c r="DK17" s="660"/>
      <c r="DL17" s="660"/>
      <c r="DM17" s="660"/>
      <c r="DN17" s="660"/>
      <c r="DO17" s="660"/>
      <c r="DP17" s="661"/>
      <c r="DQ17" s="668">
        <v>870281</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1810</v>
      </c>
      <c r="S18" s="660"/>
      <c r="T18" s="660"/>
      <c r="U18" s="660"/>
      <c r="V18" s="660"/>
      <c r="W18" s="660"/>
      <c r="X18" s="660"/>
      <c r="Y18" s="661"/>
      <c r="Z18" s="662">
        <v>0</v>
      </c>
      <c r="AA18" s="662"/>
      <c r="AB18" s="662"/>
      <c r="AC18" s="662"/>
      <c r="AD18" s="663">
        <v>1810</v>
      </c>
      <c r="AE18" s="663"/>
      <c r="AF18" s="663"/>
      <c r="AG18" s="663"/>
      <c r="AH18" s="663"/>
      <c r="AI18" s="663"/>
      <c r="AJ18" s="663"/>
      <c r="AK18" s="663"/>
      <c r="AL18" s="664">
        <v>0</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20842</v>
      </c>
      <c r="S19" s="660"/>
      <c r="T19" s="660"/>
      <c r="U19" s="660"/>
      <c r="V19" s="660"/>
      <c r="W19" s="660"/>
      <c r="X19" s="660"/>
      <c r="Y19" s="661"/>
      <c r="Z19" s="662">
        <v>0.2</v>
      </c>
      <c r="AA19" s="662"/>
      <c r="AB19" s="662"/>
      <c r="AC19" s="662"/>
      <c r="AD19" s="663">
        <v>20842</v>
      </c>
      <c r="AE19" s="663"/>
      <c r="AF19" s="663"/>
      <c r="AG19" s="663"/>
      <c r="AH19" s="663"/>
      <c r="AI19" s="663"/>
      <c r="AJ19" s="663"/>
      <c r="AK19" s="663"/>
      <c r="AL19" s="664">
        <v>0.4</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7666</v>
      </c>
      <c r="BH19" s="660"/>
      <c r="BI19" s="660"/>
      <c r="BJ19" s="660"/>
      <c r="BK19" s="660"/>
      <c r="BL19" s="660"/>
      <c r="BM19" s="660"/>
      <c r="BN19" s="661"/>
      <c r="BO19" s="662">
        <v>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t="s">
        <v>122</v>
      </c>
      <c r="S20" s="660"/>
      <c r="T20" s="660"/>
      <c r="U20" s="660"/>
      <c r="V20" s="660"/>
      <c r="W20" s="660"/>
      <c r="X20" s="660"/>
      <c r="Y20" s="661"/>
      <c r="Z20" s="662" t="s">
        <v>122</v>
      </c>
      <c r="AA20" s="662"/>
      <c r="AB20" s="662"/>
      <c r="AC20" s="662"/>
      <c r="AD20" s="663" t="s">
        <v>122</v>
      </c>
      <c r="AE20" s="663"/>
      <c r="AF20" s="663"/>
      <c r="AG20" s="663"/>
      <c r="AH20" s="663"/>
      <c r="AI20" s="663"/>
      <c r="AJ20" s="663"/>
      <c r="AK20" s="663"/>
      <c r="AL20" s="664" t="s">
        <v>122</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7666</v>
      </c>
      <c r="BH20" s="660"/>
      <c r="BI20" s="660"/>
      <c r="BJ20" s="660"/>
      <c r="BK20" s="660"/>
      <c r="BL20" s="660"/>
      <c r="BM20" s="660"/>
      <c r="BN20" s="661"/>
      <c r="BO20" s="662">
        <v>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8777955</v>
      </c>
      <c r="CS20" s="660"/>
      <c r="CT20" s="660"/>
      <c r="CU20" s="660"/>
      <c r="CV20" s="660"/>
      <c r="CW20" s="660"/>
      <c r="CX20" s="660"/>
      <c r="CY20" s="661"/>
      <c r="CZ20" s="662">
        <v>100</v>
      </c>
      <c r="DA20" s="662"/>
      <c r="DB20" s="662"/>
      <c r="DC20" s="662"/>
      <c r="DD20" s="668">
        <v>870440</v>
      </c>
      <c r="DE20" s="660"/>
      <c r="DF20" s="660"/>
      <c r="DG20" s="660"/>
      <c r="DH20" s="660"/>
      <c r="DI20" s="660"/>
      <c r="DJ20" s="660"/>
      <c r="DK20" s="660"/>
      <c r="DL20" s="660"/>
      <c r="DM20" s="660"/>
      <c r="DN20" s="660"/>
      <c r="DO20" s="660"/>
      <c r="DP20" s="661"/>
      <c r="DQ20" s="668">
        <v>5520239</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4101426</v>
      </c>
      <c r="S21" s="660"/>
      <c r="T21" s="660"/>
      <c r="U21" s="660"/>
      <c r="V21" s="660"/>
      <c r="W21" s="660"/>
      <c r="X21" s="660"/>
      <c r="Y21" s="661"/>
      <c r="Z21" s="662">
        <v>45.3</v>
      </c>
      <c r="AA21" s="662"/>
      <c r="AB21" s="662"/>
      <c r="AC21" s="662"/>
      <c r="AD21" s="663">
        <v>3594167</v>
      </c>
      <c r="AE21" s="663"/>
      <c r="AF21" s="663"/>
      <c r="AG21" s="663"/>
      <c r="AH21" s="663"/>
      <c r="AI21" s="663"/>
      <c r="AJ21" s="663"/>
      <c r="AK21" s="663"/>
      <c r="AL21" s="664">
        <v>76.099999999999994</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7666</v>
      </c>
      <c r="BH21" s="660"/>
      <c r="BI21" s="660"/>
      <c r="BJ21" s="660"/>
      <c r="BK21" s="660"/>
      <c r="BL21" s="660"/>
      <c r="BM21" s="660"/>
      <c r="BN21" s="661"/>
      <c r="BO21" s="662">
        <v>1</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3594167</v>
      </c>
      <c r="S22" s="660"/>
      <c r="T22" s="660"/>
      <c r="U22" s="660"/>
      <c r="V22" s="660"/>
      <c r="W22" s="660"/>
      <c r="X22" s="660"/>
      <c r="Y22" s="661"/>
      <c r="Z22" s="662">
        <v>39.700000000000003</v>
      </c>
      <c r="AA22" s="662"/>
      <c r="AB22" s="662"/>
      <c r="AC22" s="662"/>
      <c r="AD22" s="663">
        <v>3594167</v>
      </c>
      <c r="AE22" s="663"/>
      <c r="AF22" s="663"/>
      <c r="AG22" s="663"/>
      <c r="AH22" s="663"/>
      <c r="AI22" s="663"/>
      <c r="AJ22" s="663"/>
      <c r="AK22" s="663"/>
      <c r="AL22" s="664">
        <v>76.099999999999994</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507256</v>
      </c>
      <c r="S23" s="660"/>
      <c r="T23" s="660"/>
      <c r="U23" s="660"/>
      <c r="V23" s="660"/>
      <c r="W23" s="660"/>
      <c r="X23" s="660"/>
      <c r="Y23" s="661"/>
      <c r="Z23" s="662">
        <v>5.6</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3</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2780271</v>
      </c>
      <c r="CS24" s="649"/>
      <c r="CT24" s="649"/>
      <c r="CU24" s="649"/>
      <c r="CV24" s="649"/>
      <c r="CW24" s="649"/>
      <c r="CX24" s="649"/>
      <c r="CY24" s="650"/>
      <c r="CZ24" s="653">
        <v>31.7</v>
      </c>
      <c r="DA24" s="654"/>
      <c r="DB24" s="654"/>
      <c r="DC24" s="670"/>
      <c r="DD24" s="689">
        <v>2255604</v>
      </c>
      <c r="DE24" s="649"/>
      <c r="DF24" s="649"/>
      <c r="DG24" s="649"/>
      <c r="DH24" s="649"/>
      <c r="DI24" s="649"/>
      <c r="DJ24" s="649"/>
      <c r="DK24" s="650"/>
      <c r="DL24" s="689">
        <v>1973637</v>
      </c>
      <c r="DM24" s="649"/>
      <c r="DN24" s="649"/>
      <c r="DO24" s="649"/>
      <c r="DP24" s="649"/>
      <c r="DQ24" s="649"/>
      <c r="DR24" s="649"/>
      <c r="DS24" s="649"/>
      <c r="DT24" s="649"/>
      <c r="DU24" s="649"/>
      <c r="DV24" s="650"/>
      <c r="DW24" s="653">
        <v>41.7</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5204274</v>
      </c>
      <c r="S25" s="660"/>
      <c r="T25" s="660"/>
      <c r="U25" s="660"/>
      <c r="V25" s="660"/>
      <c r="W25" s="660"/>
      <c r="X25" s="660"/>
      <c r="Y25" s="661"/>
      <c r="Z25" s="662">
        <v>57.5</v>
      </c>
      <c r="AA25" s="662"/>
      <c r="AB25" s="662"/>
      <c r="AC25" s="662"/>
      <c r="AD25" s="663">
        <v>4697015</v>
      </c>
      <c r="AE25" s="663"/>
      <c r="AF25" s="663"/>
      <c r="AG25" s="663"/>
      <c r="AH25" s="663"/>
      <c r="AI25" s="663"/>
      <c r="AJ25" s="663"/>
      <c r="AK25" s="663"/>
      <c r="AL25" s="664">
        <v>99.5</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1120398</v>
      </c>
      <c r="CS25" s="692"/>
      <c r="CT25" s="692"/>
      <c r="CU25" s="692"/>
      <c r="CV25" s="692"/>
      <c r="CW25" s="692"/>
      <c r="CX25" s="692"/>
      <c r="CY25" s="693"/>
      <c r="CZ25" s="664">
        <v>12.8</v>
      </c>
      <c r="DA25" s="690"/>
      <c r="DB25" s="690"/>
      <c r="DC25" s="694"/>
      <c r="DD25" s="668">
        <v>1085056</v>
      </c>
      <c r="DE25" s="692"/>
      <c r="DF25" s="692"/>
      <c r="DG25" s="692"/>
      <c r="DH25" s="692"/>
      <c r="DI25" s="692"/>
      <c r="DJ25" s="692"/>
      <c r="DK25" s="693"/>
      <c r="DL25" s="668">
        <v>922969</v>
      </c>
      <c r="DM25" s="692"/>
      <c r="DN25" s="692"/>
      <c r="DO25" s="692"/>
      <c r="DP25" s="692"/>
      <c r="DQ25" s="692"/>
      <c r="DR25" s="692"/>
      <c r="DS25" s="692"/>
      <c r="DT25" s="692"/>
      <c r="DU25" s="692"/>
      <c r="DV25" s="693"/>
      <c r="DW25" s="664">
        <v>19.5</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626</v>
      </c>
      <c r="S26" s="660"/>
      <c r="T26" s="660"/>
      <c r="U26" s="660"/>
      <c r="V26" s="660"/>
      <c r="W26" s="660"/>
      <c r="X26" s="660"/>
      <c r="Y26" s="661"/>
      <c r="Z26" s="662">
        <v>0</v>
      </c>
      <c r="AA26" s="662"/>
      <c r="AB26" s="662"/>
      <c r="AC26" s="662"/>
      <c r="AD26" s="663">
        <v>626</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637345</v>
      </c>
      <c r="CS26" s="660"/>
      <c r="CT26" s="660"/>
      <c r="CU26" s="660"/>
      <c r="CV26" s="660"/>
      <c r="CW26" s="660"/>
      <c r="CX26" s="660"/>
      <c r="CY26" s="661"/>
      <c r="CZ26" s="664">
        <v>7.3</v>
      </c>
      <c r="DA26" s="690"/>
      <c r="DB26" s="690"/>
      <c r="DC26" s="694"/>
      <c r="DD26" s="668">
        <v>627525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25826</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798323</v>
      </c>
      <c r="BH27" s="660"/>
      <c r="BI27" s="660"/>
      <c r="BJ27" s="660"/>
      <c r="BK27" s="660"/>
      <c r="BL27" s="660"/>
      <c r="BM27" s="660"/>
      <c r="BN27" s="661"/>
      <c r="BO27" s="662">
        <v>100</v>
      </c>
      <c r="BP27" s="662"/>
      <c r="BQ27" s="662"/>
      <c r="BR27" s="662"/>
      <c r="BS27" s="663" t="s">
        <v>122</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784902</v>
      </c>
      <c r="CS27" s="692"/>
      <c r="CT27" s="692"/>
      <c r="CU27" s="692"/>
      <c r="CV27" s="692"/>
      <c r="CW27" s="692"/>
      <c r="CX27" s="692"/>
      <c r="CY27" s="693"/>
      <c r="CZ27" s="664">
        <v>8.9</v>
      </c>
      <c r="DA27" s="690"/>
      <c r="DB27" s="690"/>
      <c r="DC27" s="694"/>
      <c r="DD27" s="668">
        <v>300267</v>
      </c>
      <c r="DE27" s="692"/>
      <c r="DF27" s="692"/>
      <c r="DG27" s="692"/>
      <c r="DH27" s="692"/>
      <c r="DI27" s="692"/>
      <c r="DJ27" s="692"/>
      <c r="DK27" s="693"/>
      <c r="DL27" s="668">
        <v>180387</v>
      </c>
      <c r="DM27" s="692"/>
      <c r="DN27" s="692"/>
      <c r="DO27" s="692"/>
      <c r="DP27" s="692"/>
      <c r="DQ27" s="692"/>
      <c r="DR27" s="692"/>
      <c r="DS27" s="692"/>
      <c r="DT27" s="692"/>
      <c r="DU27" s="692"/>
      <c r="DV27" s="693"/>
      <c r="DW27" s="664">
        <v>3.8</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19339</v>
      </c>
      <c r="S28" s="660"/>
      <c r="T28" s="660"/>
      <c r="U28" s="660"/>
      <c r="V28" s="660"/>
      <c r="W28" s="660"/>
      <c r="X28" s="660"/>
      <c r="Y28" s="661"/>
      <c r="Z28" s="662">
        <v>0.2</v>
      </c>
      <c r="AA28" s="662"/>
      <c r="AB28" s="662"/>
      <c r="AC28" s="662"/>
      <c r="AD28" s="663">
        <v>15783</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874971</v>
      </c>
      <c r="CS28" s="660"/>
      <c r="CT28" s="660"/>
      <c r="CU28" s="660"/>
      <c r="CV28" s="660"/>
      <c r="CW28" s="660"/>
      <c r="CX28" s="660"/>
      <c r="CY28" s="661"/>
      <c r="CZ28" s="664">
        <v>10</v>
      </c>
      <c r="DA28" s="690"/>
      <c r="DB28" s="690"/>
      <c r="DC28" s="694"/>
      <c r="DD28" s="668">
        <v>870281</v>
      </c>
      <c r="DE28" s="660"/>
      <c r="DF28" s="660"/>
      <c r="DG28" s="660"/>
      <c r="DH28" s="660"/>
      <c r="DI28" s="660"/>
      <c r="DJ28" s="660"/>
      <c r="DK28" s="661"/>
      <c r="DL28" s="668">
        <v>870281</v>
      </c>
      <c r="DM28" s="660"/>
      <c r="DN28" s="660"/>
      <c r="DO28" s="660"/>
      <c r="DP28" s="660"/>
      <c r="DQ28" s="660"/>
      <c r="DR28" s="660"/>
      <c r="DS28" s="660"/>
      <c r="DT28" s="660"/>
      <c r="DU28" s="660"/>
      <c r="DV28" s="661"/>
      <c r="DW28" s="664">
        <v>18.399999999999999</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8181</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873935</v>
      </c>
      <c r="CS29" s="692"/>
      <c r="CT29" s="692"/>
      <c r="CU29" s="692"/>
      <c r="CV29" s="692"/>
      <c r="CW29" s="692"/>
      <c r="CX29" s="692"/>
      <c r="CY29" s="693"/>
      <c r="CZ29" s="664">
        <v>10</v>
      </c>
      <c r="DA29" s="690"/>
      <c r="DB29" s="690"/>
      <c r="DC29" s="694"/>
      <c r="DD29" s="668">
        <v>869245</v>
      </c>
      <c r="DE29" s="692"/>
      <c r="DF29" s="692"/>
      <c r="DG29" s="692"/>
      <c r="DH29" s="692"/>
      <c r="DI29" s="692"/>
      <c r="DJ29" s="692"/>
      <c r="DK29" s="693"/>
      <c r="DL29" s="668">
        <v>869245</v>
      </c>
      <c r="DM29" s="692"/>
      <c r="DN29" s="692"/>
      <c r="DO29" s="692"/>
      <c r="DP29" s="692"/>
      <c r="DQ29" s="692"/>
      <c r="DR29" s="692"/>
      <c r="DS29" s="692"/>
      <c r="DT29" s="692"/>
      <c r="DU29" s="692"/>
      <c r="DV29" s="693"/>
      <c r="DW29" s="664">
        <v>18.399999999999999</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1157768</v>
      </c>
      <c r="S30" s="660"/>
      <c r="T30" s="660"/>
      <c r="U30" s="660"/>
      <c r="V30" s="660"/>
      <c r="W30" s="660"/>
      <c r="X30" s="660"/>
      <c r="Y30" s="661"/>
      <c r="Z30" s="662">
        <v>12.8</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852027</v>
      </c>
      <c r="CS30" s="660"/>
      <c r="CT30" s="660"/>
      <c r="CU30" s="660"/>
      <c r="CV30" s="660"/>
      <c r="CW30" s="660"/>
      <c r="CX30" s="660"/>
      <c r="CY30" s="661"/>
      <c r="CZ30" s="664">
        <v>9.6999999999999993</v>
      </c>
      <c r="DA30" s="690"/>
      <c r="DB30" s="690"/>
      <c r="DC30" s="694"/>
      <c r="DD30" s="668">
        <v>847337</v>
      </c>
      <c r="DE30" s="660"/>
      <c r="DF30" s="660"/>
      <c r="DG30" s="660"/>
      <c r="DH30" s="660"/>
      <c r="DI30" s="660"/>
      <c r="DJ30" s="660"/>
      <c r="DK30" s="661"/>
      <c r="DL30" s="668">
        <v>847337</v>
      </c>
      <c r="DM30" s="660"/>
      <c r="DN30" s="660"/>
      <c r="DO30" s="660"/>
      <c r="DP30" s="660"/>
      <c r="DQ30" s="660"/>
      <c r="DR30" s="660"/>
      <c r="DS30" s="660"/>
      <c r="DT30" s="660"/>
      <c r="DU30" s="660"/>
      <c r="DV30" s="661"/>
      <c r="DW30" s="664">
        <v>17.899999999999999</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99.4</v>
      </c>
      <c r="BH31" s="703"/>
      <c r="BI31" s="703"/>
      <c r="BJ31" s="703"/>
      <c r="BK31" s="703"/>
      <c r="BL31" s="703"/>
      <c r="BM31" s="654">
        <v>96.4</v>
      </c>
      <c r="BN31" s="703"/>
      <c r="BO31" s="703"/>
      <c r="BP31" s="703"/>
      <c r="BQ31" s="704"/>
      <c r="BR31" s="715">
        <v>99.5</v>
      </c>
      <c r="BS31" s="703"/>
      <c r="BT31" s="703"/>
      <c r="BU31" s="703"/>
      <c r="BV31" s="703"/>
      <c r="BW31" s="703"/>
      <c r="BX31" s="654">
        <v>95.9</v>
      </c>
      <c r="BY31" s="703"/>
      <c r="BZ31" s="703"/>
      <c r="CA31" s="703"/>
      <c r="CB31" s="704"/>
      <c r="CD31" s="697"/>
      <c r="CE31" s="698"/>
      <c r="CF31" s="656" t="s">
        <v>300</v>
      </c>
      <c r="CG31" s="657"/>
      <c r="CH31" s="657"/>
      <c r="CI31" s="657"/>
      <c r="CJ31" s="657"/>
      <c r="CK31" s="657"/>
      <c r="CL31" s="657"/>
      <c r="CM31" s="657"/>
      <c r="CN31" s="657"/>
      <c r="CO31" s="657"/>
      <c r="CP31" s="657"/>
      <c r="CQ31" s="658"/>
      <c r="CR31" s="659">
        <v>21908</v>
      </c>
      <c r="CS31" s="692"/>
      <c r="CT31" s="692"/>
      <c r="CU31" s="692"/>
      <c r="CV31" s="692"/>
      <c r="CW31" s="692"/>
      <c r="CX31" s="692"/>
      <c r="CY31" s="693"/>
      <c r="CZ31" s="664">
        <v>0.2</v>
      </c>
      <c r="DA31" s="690"/>
      <c r="DB31" s="690"/>
      <c r="DC31" s="694"/>
      <c r="DD31" s="668">
        <v>21908</v>
      </c>
      <c r="DE31" s="692"/>
      <c r="DF31" s="692"/>
      <c r="DG31" s="692"/>
      <c r="DH31" s="692"/>
      <c r="DI31" s="692"/>
      <c r="DJ31" s="692"/>
      <c r="DK31" s="693"/>
      <c r="DL31" s="668">
        <v>21908</v>
      </c>
      <c r="DM31" s="692"/>
      <c r="DN31" s="692"/>
      <c r="DO31" s="692"/>
      <c r="DP31" s="692"/>
      <c r="DQ31" s="692"/>
      <c r="DR31" s="692"/>
      <c r="DS31" s="692"/>
      <c r="DT31" s="692"/>
      <c r="DU31" s="692"/>
      <c r="DV31" s="693"/>
      <c r="DW31" s="664">
        <v>0.5</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795027</v>
      </c>
      <c r="S32" s="660"/>
      <c r="T32" s="660"/>
      <c r="U32" s="660"/>
      <c r="V32" s="660"/>
      <c r="W32" s="660"/>
      <c r="X32" s="660"/>
      <c r="Y32" s="661"/>
      <c r="Z32" s="662">
        <v>8.8000000000000007</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99.6</v>
      </c>
      <c r="BH32" s="692"/>
      <c r="BI32" s="692"/>
      <c r="BJ32" s="692"/>
      <c r="BK32" s="692"/>
      <c r="BL32" s="692"/>
      <c r="BM32" s="665">
        <v>98.9</v>
      </c>
      <c r="BN32" s="692"/>
      <c r="BO32" s="692"/>
      <c r="BP32" s="692"/>
      <c r="BQ32" s="714"/>
      <c r="BR32" s="716">
        <v>99.6</v>
      </c>
      <c r="BS32" s="692"/>
      <c r="BT32" s="692"/>
      <c r="BU32" s="692"/>
      <c r="BV32" s="692"/>
      <c r="BW32" s="692"/>
      <c r="BX32" s="665">
        <v>99</v>
      </c>
      <c r="BY32" s="692"/>
      <c r="BZ32" s="692"/>
      <c r="CA32" s="692"/>
      <c r="CB32" s="714"/>
      <c r="CD32" s="699"/>
      <c r="CE32" s="700"/>
      <c r="CF32" s="656" t="s">
        <v>304</v>
      </c>
      <c r="CG32" s="657"/>
      <c r="CH32" s="657"/>
      <c r="CI32" s="657"/>
      <c r="CJ32" s="657"/>
      <c r="CK32" s="657"/>
      <c r="CL32" s="657"/>
      <c r="CM32" s="657"/>
      <c r="CN32" s="657"/>
      <c r="CO32" s="657"/>
      <c r="CP32" s="657"/>
      <c r="CQ32" s="658"/>
      <c r="CR32" s="659">
        <v>1036</v>
      </c>
      <c r="CS32" s="660"/>
      <c r="CT32" s="660"/>
      <c r="CU32" s="660"/>
      <c r="CV32" s="660"/>
      <c r="CW32" s="660"/>
      <c r="CX32" s="660"/>
      <c r="CY32" s="661"/>
      <c r="CZ32" s="664">
        <v>0</v>
      </c>
      <c r="DA32" s="690"/>
      <c r="DB32" s="690"/>
      <c r="DC32" s="694"/>
      <c r="DD32" s="668">
        <v>1036</v>
      </c>
      <c r="DE32" s="660"/>
      <c r="DF32" s="660"/>
      <c r="DG32" s="660"/>
      <c r="DH32" s="660"/>
      <c r="DI32" s="660"/>
      <c r="DJ32" s="660"/>
      <c r="DK32" s="661"/>
      <c r="DL32" s="668">
        <v>1036</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20082</v>
      </c>
      <c r="S33" s="660"/>
      <c r="T33" s="660"/>
      <c r="U33" s="660"/>
      <c r="V33" s="660"/>
      <c r="W33" s="660"/>
      <c r="X33" s="660"/>
      <c r="Y33" s="661"/>
      <c r="Z33" s="662">
        <v>0.2</v>
      </c>
      <c r="AA33" s="662"/>
      <c r="AB33" s="662"/>
      <c r="AC33" s="662"/>
      <c r="AD33" s="663">
        <v>6325</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99.2</v>
      </c>
      <c r="BH33" s="718"/>
      <c r="BI33" s="718"/>
      <c r="BJ33" s="718"/>
      <c r="BK33" s="718"/>
      <c r="BL33" s="718"/>
      <c r="BM33" s="719">
        <v>94.4</v>
      </c>
      <c r="BN33" s="718"/>
      <c r="BO33" s="718"/>
      <c r="BP33" s="718"/>
      <c r="BQ33" s="720"/>
      <c r="BR33" s="717">
        <v>99.2</v>
      </c>
      <c r="BS33" s="718"/>
      <c r="BT33" s="718"/>
      <c r="BU33" s="718"/>
      <c r="BV33" s="718"/>
      <c r="BW33" s="718"/>
      <c r="BX33" s="719">
        <v>92.8</v>
      </c>
      <c r="BY33" s="718"/>
      <c r="BZ33" s="718"/>
      <c r="CA33" s="718"/>
      <c r="CB33" s="720"/>
      <c r="CD33" s="656" t="s">
        <v>307</v>
      </c>
      <c r="CE33" s="657"/>
      <c r="CF33" s="657"/>
      <c r="CG33" s="657"/>
      <c r="CH33" s="657"/>
      <c r="CI33" s="657"/>
      <c r="CJ33" s="657"/>
      <c r="CK33" s="657"/>
      <c r="CL33" s="657"/>
      <c r="CM33" s="657"/>
      <c r="CN33" s="657"/>
      <c r="CO33" s="657"/>
      <c r="CP33" s="657"/>
      <c r="CQ33" s="658"/>
      <c r="CR33" s="659">
        <v>4239003</v>
      </c>
      <c r="CS33" s="692"/>
      <c r="CT33" s="692"/>
      <c r="CU33" s="692"/>
      <c r="CV33" s="692"/>
      <c r="CW33" s="692"/>
      <c r="CX33" s="692"/>
      <c r="CY33" s="693"/>
      <c r="CZ33" s="664">
        <v>48.3</v>
      </c>
      <c r="DA33" s="690"/>
      <c r="DB33" s="690"/>
      <c r="DC33" s="694"/>
      <c r="DD33" s="668">
        <v>3013377</v>
      </c>
      <c r="DE33" s="692"/>
      <c r="DF33" s="692"/>
      <c r="DG33" s="692"/>
      <c r="DH33" s="692"/>
      <c r="DI33" s="692"/>
      <c r="DJ33" s="692"/>
      <c r="DK33" s="693"/>
      <c r="DL33" s="668">
        <v>2443776</v>
      </c>
      <c r="DM33" s="692"/>
      <c r="DN33" s="692"/>
      <c r="DO33" s="692"/>
      <c r="DP33" s="692"/>
      <c r="DQ33" s="692"/>
      <c r="DR33" s="692"/>
      <c r="DS33" s="692"/>
      <c r="DT33" s="692"/>
      <c r="DU33" s="692"/>
      <c r="DV33" s="693"/>
      <c r="DW33" s="664">
        <v>51.7</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111805</v>
      </c>
      <c r="S34" s="660"/>
      <c r="T34" s="660"/>
      <c r="U34" s="660"/>
      <c r="V34" s="660"/>
      <c r="W34" s="660"/>
      <c r="X34" s="660"/>
      <c r="Y34" s="661"/>
      <c r="Z34" s="662">
        <v>1.2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1077690</v>
      </c>
      <c r="CS34" s="660"/>
      <c r="CT34" s="660"/>
      <c r="CU34" s="660"/>
      <c r="CV34" s="660"/>
      <c r="CW34" s="660"/>
      <c r="CX34" s="660"/>
      <c r="CY34" s="661"/>
      <c r="CZ34" s="664">
        <v>12.3</v>
      </c>
      <c r="DA34" s="690"/>
      <c r="DB34" s="690"/>
      <c r="DC34" s="694"/>
      <c r="DD34" s="668">
        <v>806492</v>
      </c>
      <c r="DE34" s="660"/>
      <c r="DF34" s="660"/>
      <c r="DG34" s="660"/>
      <c r="DH34" s="660"/>
      <c r="DI34" s="660"/>
      <c r="DJ34" s="660"/>
      <c r="DK34" s="661"/>
      <c r="DL34" s="668">
        <v>625918</v>
      </c>
      <c r="DM34" s="660"/>
      <c r="DN34" s="660"/>
      <c r="DO34" s="660"/>
      <c r="DP34" s="660"/>
      <c r="DQ34" s="660"/>
      <c r="DR34" s="660"/>
      <c r="DS34" s="660"/>
      <c r="DT34" s="660"/>
      <c r="DU34" s="660"/>
      <c r="DV34" s="661"/>
      <c r="DW34" s="664">
        <v>13.2</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102890</v>
      </c>
      <c r="S35" s="660"/>
      <c r="T35" s="660"/>
      <c r="U35" s="660"/>
      <c r="V35" s="660"/>
      <c r="W35" s="660"/>
      <c r="X35" s="660"/>
      <c r="Y35" s="661"/>
      <c r="Z35" s="662">
        <v>1.1000000000000001</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233182</v>
      </c>
      <c r="CS35" s="692"/>
      <c r="CT35" s="692"/>
      <c r="CU35" s="692"/>
      <c r="CV35" s="692"/>
      <c r="CW35" s="692"/>
      <c r="CX35" s="692"/>
      <c r="CY35" s="693"/>
      <c r="CZ35" s="664">
        <v>2.7</v>
      </c>
      <c r="DA35" s="690"/>
      <c r="DB35" s="690"/>
      <c r="DC35" s="694"/>
      <c r="DD35" s="668">
        <v>214369</v>
      </c>
      <c r="DE35" s="692"/>
      <c r="DF35" s="692"/>
      <c r="DG35" s="692"/>
      <c r="DH35" s="692"/>
      <c r="DI35" s="692"/>
      <c r="DJ35" s="692"/>
      <c r="DK35" s="693"/>
      <c r="DL35" s="668">
        <v>204395</v>
      </c>
      <c r="DM35" s="692"/>
      <c r="DN35" s="692"/>
      <c r="DO35" s="692"/>
      <c r="DP35" s="692"/>
      <c r="DQ35" s="692"/>
      <c r="DR35" s="692"/>
      <c r="DS35" s="692"/>
      <c r="DT35" s="692"/>
      <c r="DU35" s="692"/>
      <c r="DV35" s="693"/>
      <c r="DW35" s="664">
        <v>4.3</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293812</v>
      </c>
      <c r="S36" s="660"/>
      <c r="T36" s="660"/>
      <c r="U36" s="660"/>
      <c r="V36" s="660"/>
      <c r="W36" s="660"/>
      <c r="X36" s="660"/>
      <c r="Y36" s="661"/>
      <c r="Z36" s="662">
        <v>3.2</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1088084</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1549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1987827</v>
      </c>
      <c r="CS36" s="660"/>
      <c r="CT36" s="660"/>
      <c r="CU36" s="660"/>
      <c r="CV36" s="660"/>
      <c r="CW36" s="660"/>
      <c r="CX36" s="660"/>
      <c r="CY36" s="661"/>
      <c r="CZ36" s="664">
        <v>22.6</v>
      </c>
      <c r="DA36" s="690"/>
      <c r="DB36" s="690"/>
      <c r="DC36" s="694"/>
      <c r="DD36" s="668">
        <v>1222575</v>
      </c>
      <c r="DE36" s="660"/>
      <c r="DF36" s="660"/>
      <c r="DG36" s="660"/>
      <c r="DH36" s="660"/>
      <c r="DI36" s="660"/>
      <c r="DJ36" s="660"/>
      <c r="DK36" s="661"/>
      <c r="DL36" s="668">
        <v>1097751</v>
      </c>
      <c r="DM36" s="660"/>
      <c r="DN36" s="660"/>
      <c r="DO36" s="660"/>
      <c r="DP36" s="660"/>
      <c r="DQ36" s="660"/>
      <c r="DR36" s="660"/>
      <c r="DS36" s="660"/>
      <c r="DT36" s="660"/>
      <c r="DU36" s="660"/>
      <c r="DV36" s="661"/>
      <c r="DW36" s="664">
        <v>23.2</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122913</v>
      </c>
      <c r="S37" s="660"/>
      <c r="T37" s="660"/>
      <c r="U37" s="660"/>
      <c r="V37" s="660"/>
      <c r="W37" s="660"/>
      <c r="X37" s="660"/>
      <c r="Y37" s="661"/>
      <c r="Z37" s="662">
        <v>1.4</v>
      </c>
      <c r="AA37" s="662"/>
      <c r="AB37" s="662"/>
      <c r="AC37" s="662"/>
      <c r="AD37" s="663">
        <v>471</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166145</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-19417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1327684</v>
      </c>
      <c r="CS37" s="692"/>
      <c r="CT37" s="692"/>
      <c r="CU37" s="692"/>
      <c r="CV37" s="692"/>
      <c r="CW37" s="692"/>
      <c r="CX37" s="692"/>
      <c r="CY37" s="693"/>
      <c r="CZ37" s="664">
        <v>15.1</v>
      </c>
      <c r="DA37" s="690"/>
      <c r="DB37" s="690"/>
      <c r="DC37" s="694"/>
      <c r="DD37" s="668">
        <v>670084</v>
      </c>
      <c r="DE37" s="692"/>
      <c r="DF37" s="692"/>
      <c r="DG37" s="692"/>
      <c r="DH37" s="692"/>
      <c r="DI37" s="692"/>
      <c r="DJ37" s="692"/>
      <c r="DK37" s="693"/>
      <c r="DL37" s="668">
        <v>666016</v>
      </c>
      <c r="DM37" s="692"/>
      <c r="DN37" s="692"/>
      <c r="DO37" s="692"/>
      <c r="DP37" s="692"/>
      <c r="DQ37" s="692"/>
      <c r="DR37" s="692"/>
      <c r="DS37" s="692"/>
      <c r="DT37" s="692"/>
      <c r="DU37" s="692"/>
      <c r="DV37" s="693"/>
      <c r="DW37" s="664">
        <v>14.1</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1195700</v>
      </c>
      <c r="S38" s="660"/>
      <c r="T38" s="660"/>
      <c r="U38" s="660"/>
      <c r="V38" s="660"/>
      <c r="W38" s="660"/>
      <c r="X38" s="660"/>
      <c r="Y38" s="661"/>
      <c r="Z38" s="662">
        <v>13.2</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116126</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1230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742649</v>
      </c>
      <c r="CS38" s="660"/>
      <c r="CT38" s="660"/>
      <c r="CU38" s="660"/>
      <c r="CV38" s="660"/>
      <c r="CW38" s="660"/>
      <c r="CX38" s="660"/>
      <c r="CY38" s="661"/>
      <c r="CZ38" s="664">
        <v>8.5</v>
      </c>
      <c r="DA38" s="690"/>
      <c r="DB38" s="690"/>
      <c r="DC38" s="694"/>
      <c r="DD38" s="668">
        <v>592698</v>
      </c>
      <c r="DE38" s="660"/>
      <c r="DF38" s="660"/>
      <c r="DG38" s="660"/>
      <c r="DH38" s="660"/>
      <c r="DI38" s="660"/>
      <c r="DJ38" s="660"/>
      <c r="DK38" s="661"/>
      <c r="DL38" s="668">
        <v>515712</v>
      </c>
      <c r="DM38" s="660"/>
      <c r="DN38" s="660"/>
      <c r="DO38" s="660"/>
      <c r="DP38" s="660"/>
      <c r="DQ38" s="660"/>
      <c r="DR38" s="660"/>
      <c r="DS38" s="660"/>
      <c r="DT38" s="660"/>
      <c r="DU38" s="660"/>
      <c r="DV38" s="661"/>
      <c r="DW38" s="664">
        <v>10.9</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63164</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1829</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192884</v>
      </c>
      <c r="CS39" s="692"/>
      <c r="CT39" s="692"/>
      <c r="CU39" s="692"/>
      <c r="CV39" s="692"/>
      <c r="CW39" s="692"/>
      <c r="CX39" s="692"/>
      <c r="CY39" s="693"/>
      <c r="CZ39" s="664">
        <v>2.2000000000000002</v>
      </c>
      <c r="DA39" s="690"/>
      <c r="DB39" s="690"/>
      <c r="DC39" s="694"/>
      <c r="DD39" s="668">
        <v>176790</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7900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6000</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83</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4771</v>
      </c>
      <c r="CS40" s="660"/>
      <c r="CT40" s="660"/>
      <c r="CU40" s="660"/>
      <c r="CV40" s="660"/>
      <c r="CW40" s="660"/>
      <c r="CX40" s="660"/>
      <c r="CY40" s="661"/>
      <c r="CZ40" s="664">
        <v>0.1</v>
      </c>
      <c r="DA40" s="690"/>
      <c r="DB40" s="690"/>
      <c r="DC40" s="694"/>
      <c r="DD40" s="668">
        <v>453</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9058243</v>
      </c>
      <c r="S41" s="732"/>
      <c r="T41" s="732"/>
      <c r="U41" s="732"/>
      <c r="V41" s="732"/>
      <c r="W41" s="732"/>
      <c r="X41" s="732"/>
      <c r="Y41" s="736"/>
      <c r="Z41" s="737">
        <v>100</v>
      </c>
      <c r="AA41" s="737"/>
      <c r="AB41" s="737"/>
      <c r="AC41" s="737"/>
      <c r="AD41" s="738">
        <v>4720220</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272756</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463893</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374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1758681</v>
      </c>
      <c r="CS42" s="692"/>
      <c r="CT42" s="692"/>
      <c r="CU42" s="692"/>
      <c r="CV42" s="692"/>
      <c r="CW42" s="692"/>
      <c r="CX42" s="692"/>
      <c r="CY42" s="693"/>
      <c r="CZ42" s="664">
        <v>20</v>
      </c>
      <c r="DA42" s="690"/>
      <c r="DB42" s="690"/>
      <c r="DC42" s="694"/>
      <c r="DD42" s="668">
        <v>251258</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24607</v>
      </c>
      <c r="CS43" s="692"/>
      <c r="CT43" s="692"/>
      <c r="CU43" s="692"/>
      <c r="CV43" s="692"/>
      <c r="CW43" s="692"/>
      <c r="CX43" s="692"/>
      <c r="CY43" s="693"/>
      <c r="CZ43" s="664">
        <v>0.3</v>
      </c>
      <c r="DA43" s="690"/>
      <c r="DB43" s="690"/>
      <c r="DC43" s="694"/>
      <c r="DD43" s="668">
        <v>24607</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870440</v>
      </c>
      <c r="CS44" s="660"/>
      <c r="CT44" s="660"/>
      <c r="CU44" s="660"/>
      <c r="CV44" s="660"/>
      <c r="CW44" s="660"/>
      <c r="CX44" s="660"/>
      <c r="CY44" s="661"/>
      <c r="CZ44" s="664">
        <v>9.9</v>
      </c>
      <c r="DA44" s="665"/>
      <c r="DB44" s="665"/>
      <c r="DC44" s="671"/>
      <c r="DD44" s="668">
        <v>174585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358868</v>
      </c>
      <c r="CS45" s="692"/>
      <c r="CT45" s="692"/>
      <c r="CU45" s="692"/>
      <c r="CV45" s="692"/>
      <c r="CW45" s="692"/>
      <c r="CX45" s="692"/>
      <c r="CY45" s="693"/>
      <c r="CZ45" s="664">
        <v>4.0999999999999996</v>
      </c>
      <c r="DA45" s="690"/>
      <c r="DB45" s="690"/>
      <c r="DC45" s="694"/>
      <c r="DD45" s="668">
        <v>11255</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379914</v>
      </c>
      <c r="CS46" s="660"/>
      <c r="CT46" s="660"/>
      <c r="CU46" s="660"/>
      <c r="CV46" s="660"/>
      <c r="CW46" s="660"/>
      <c r="CX46" s="660"/>
      <c r="CY46" s="661"/>
      <c r="CZ46" s="664">
        <v>4.3</v>
      </c>
      <c r="DA46" s="665"/>
      <c r="DB46" s="665"/>
      <c r="DC46" s="671"/>
      <c r="DD46" s="668">
        <v>145697</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888241</v>
      </c>
      <c r="CS47" s="692"/>
      <c r="CT47" s="692"/>
      <c r="CU47" s="692"/>
      <c r="CV47" s="692"/>
      <c r="CW47" s="692"/>
      <c r="CX47" s="692"/>
      <c r="CY47" s="693"/>
      <c r="CZ47" s="664">
        <v>10.1</v>
      </c>
      <c r="DA47" s="690"/>
      <c r="DB47" s="690"/>
      <c r="DC47" s="694"/>
      <c r="DD47" s="668">
        <v>76673</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8777955</v>
      </c>
      <c r="CS49" s="718"/>
      <c r="CT49" s="718"/>
      <c r="CU49" s="718"/>
      <c r="CV49" s="718"/>
      <c r="CW49" s="718"/>
      <c r="CX49" s="718"/>
      <c r="CY49" s="747"/>
      <c r="CZ49" s="739">
        <v>100</v>
      </c>
      <c r="DA49" s="748"/>
      <c r="DB49" s="748"/>
      <c r="DC49" s="749"/>
      <c r="DD49" s="750">
        <v>5520239</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DmsT0YBEiKvBrNN29KiO7PJH5fex6EpPgysV1qEs6pH2HOfh3neWmPmuZTM9kMLK/7d0EmpVbTZ1C0IU/Nj8SA==" saltValue="ar/tKzBxYnqwNSmz9Bo4H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G14" sqref="BG14"/>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9058</v>
      </c>
      <c r="R7" s="789"/>
      <c r="S7" s="789"/>
      <c r="T7" s="789"/>
      <c r="U7" s="789"/>
      <c r="V7" s="789">
        <v>8778</v>
      </c>
      <c r="W7" s="789"/>
      <c r="X7" s="789"/>
      <c r="Y7" s="789"/>
      <c r="Z7" s="789"/>
      <c r="AA7" s="789">
        <v>280</v>
      </c>
      <c r="AB7" s="789"/>
      <c r="AC7" s="789"/>
      <c r="AD7" s="789"/>
      <c r="AE7" s="790"/>
      <c r="AF7" s="791">
        <v>162</v>
      </c>
      <c r="AG7" s="792"/>
      <c r="AH7" s="792"/>
      <c r="AI7" s="792"/>
      <c r="AJ7" s="793"/>
      <c r="AK7" s="794">
        <v>92</v>
      </c>
      <c r="AL7" s="795"/>
      <c r="AM7" s="795"/>
      <c r="AN7" s="795"/>
      <c r="AO7" s="795"/>
      <c r="AP7" s="795">
        <v>7894</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t="s">
        <v>566</v>
      </c>
      <c r="BS7" s="782" t="s">
        <v>567</v>
      </c>
      <c r="BT7" s="783"/>
      <c r="BU7" s="783"/>
      <c r="BV7" s="783"/>
      <c r="BW7" s="783"/>
      <c r="BX7" s="783"/>
      <c r="BY7" s="783"/>
      <c r="BZ7" s="783"/>
      <c r="CA7" s="783"/>
      <c r="CB7" s="783"/>
      <c r="CC7" s="783"/>
      <c r="CD7" s="783"/>
      <c r="CE7" s="783"/>
      <c r="CF7" s="783"/>
      <c r="CG7" s="798"/>
      <c r="CH7" s="779">
        <v>5</v>
      </c>
      <c r="CI7" s="780"/>
      <c r="CJ7" s="780"/>
      <c r="CK7" s="780"/>
      <c r="CL7" s="781"/>
      <c r="CM7" s="779">
        <v>-48</v>
      </c>
      <c r="CN7" s="780"/>
      <c r="CO7" s="780"/>
      <c r="CP7" s="780"/>
      <c r="CQ7" s="781"/>
      <c r="CR7" s="779">
        <v>51</v>
      </c>
      <c r="CS7" s="780"/>
      <c r="CT7" s="780"/>
      <c r="CU7" s="780"/>
      <c r="CV7" s="781"/>
      <c r="CW7" s="779">
        <v>100</v>
      </c>
      <c r="CX7" s="780"/>
      <c r="CY7" s="780"/>
      <c r="CZ7" s="780"/>
      <c r="DA7" s="781"/>
      <c r="DB7" s="779">
        <v>24</v>
      </c>
      <c r="DC7" s="780"/>
      <c r="DD7" s="780"/>
      <c r="DE7" s="780"/>
      <c r="DF7" s="781"/>
      <c r="DG7" s="779" t="s">
        <v>556</v>
      </c>
      <c r="DH7" s="780"/>
      <c r="DI7" s="780"/>
      <c r="DJ7" s="780"/>
      <c r="DK7" s="781"/>
      <c r="DL7" s="779">
        <v>25</v>
      </c>
      <c r="DM7" s="780"/>
      <c r="DN7" s="780"/>
      <c r="DO7" s="780"/>
      <c r="DP7" s="781"/>
      <c r="DQ7" s="779">
        <v>16</v>
      </c>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t="s">
        <v>566</v>
      </c>
      <c r="BS8" s="809" t="s">
        <v>568</v>
      </c>
      <c r="BT8" s="810"/>
      <c r="BU8" s="810"/>
      <c r="BV8" s="810"/>
      <c r="BW8" s="810"/>
      <c r="BX8" s="810"/>
      <c r="BY8" s="810"/>
      <c r="BZ8" s="810"/>
      <c r="CA8" s="810"/>
      <c r="CB8" s="810"/>
      <c r="CC8" s="810"/>
      <c r="CD8" s="810"/>
      <c r="CE8" s="810"/>
      <c r="CF8" s="810"/>
      <c r="CG8" s="811"/>
      <c r="CH8" s="812">
        <v>2</v>
      </c>
      <c r="CI8" s="813"/>
      <c r="CJ8" s="813"/>
      <c r="CK8" s="813"/>
      <c r="CL8" s="814"/>
      <c r="CM8" s="812">
        <v>-98</v>
      </c>
      <c r="CN8" s="813"/>
      <c r="CO8" s="813"/>
      <c r="CP8" s="813"/>
      <c r="CQ8" s="814"/>
      <c r="CR8" s="812">
        <v>42</v>
      </c>
      <c r="CS8" s="813"/>
      <c r="CT8" s="813"/>
      <c r="CU8" s="813"/>
      <c r="CV8" s="814"/>
      <c r="CW8" s="812">
        <v>8</v>
      </c>
      <c r="CX8" s="813"/>
      <c r="CY8" s="813"/>
      <c r="CZ8" s="813"/>
      <c r="DA8" s="814"/>
      <c r="DB8" s="812" t="s">
        <v>556</v>
      </c>
      <c r="DC8" s="813"/>
      <c r="DD8" s="813"/>
      <c r="DE8" s="813"/>
      <c r="DF8" s="814"/>
      <c r="DG8" s="812" t="s">
        <v>556</v>
      </c>
      <c r="DH8" s="813"/>
      <c r="DI8" s="813"/>
      <c r="DJ8" s="813"/>
      <c r="DK8" s="814"/>
      <c r="DL8" s="812">
        <v>31</v>
      </c>
      <c r="DM8" s="813"/>
      <c r="DN8" s="813"/>
      <c r="DO8" s="813"/>
      <c r="DP8" s="814"/>
      <c r="DQ8" s="812">
        <v>22</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569</v>
      </c>
      <c r="BT9" s="810"/>
      <c r="BU9" s="810"/>
      <c r="BV9" s="810"/>
      <c r="BW9" s="810"/>
      <c r="BX9" s="810"/>
      <c r="BY9" s="810"/>
      <c r="BZ9" s="810"/>
      <c r="CA9" s="810"/>
      <c r="CB9" s="810"/>
      <c r="CC9" s="810"/>
      <c r="CD9" s="810"/>
      <c r="CE9" s="810"/>
      <c r="CF9" s="810"/>
      <c r="CG9" s="811"/>
      <c r="CH9" s="812">
        <v>9</v>
      </c>
      <c r="CI9" s="813"/>
      <c r="CJ9" s="813"/>
      <c r="CK9" s="813"/>
      <c r="CL9" s="814"/>
      <c r="CM9" s="812">
        <v>18</v>
      </c>
      <c r="CN9" s="813"/>
      <c r="CO9" s="813"/>
      <c r="CP9" s="813"/>
      <c r="CQ9" s="814"/>
      <c r="CR9" s="812">
        <v>3</v>
      </c>
      <c r="CS9" s="813"/>
      <c r="CT9" s="813"/>
      <c r="CU9" s="813"/>
      <c r="CV9" s="814"/>
      <c r="CW9" s="812">
        <v>20</v>
      </c>
      <c r="CX9" s="813"/>
      <c r="CY9" s="813"/>
      <c r="CZ9" s="813"/>
      <c r="DA9" s="814"/>
      <c r="DB9" s="812" t="s">
        <v>556</v>
      </c>
      <c r="DC9" s="813"/>
      <c r="DD9" s="813"/>
      <c r="DE9" s="813"/>
      <c r="DF9" s="814"/>
      <c r="DG9" s="812" t="s">
        <v>556</v>
      </c>
      <c r="DH9" s="813"/>
      <c r="DI9" s="813"/>
      <c r="DJ9" s="813"/>
      <c r="DK9" s="814"/>
      <c r="DL9" s="812">
        <v>0</v>
      </c>
      <c r="DM9" s="813"/>
      <c r="DN9" s="813"/>
      <c r="DO9" s="813"/>
      <c r="DP9" s="814"/>
      <c r="DQ9" s="812" t="s">
        <v>556</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9058</v>
      </c>
      <c r="R23" s="829"/>
      <c r="S23" s="829"/>
      <c r="T23" s="829"/>
      <c r="U23" s="829"/>
      <c r="V23" s="829">
        <v>8778</v>
      </c>
      <c r="W23" s="829"/>
      <c r="X23" s="829"/>
      <c r="Y23" s="829"/>
      <c r="Z23" s="829"/>
      <c r="AA23" s="829">
        <v>280</v>
      </c>
      <c r="AB23" s="829"/>
      <c r="AC23" s="829"/>
      <c r="AD23" s="829"/>
      <c r="AE23" s="830"/>
      <c r="AF23" s="831">
        <v>162</v>
      </c>
      <c r="AG23" s="829"/>
      <c r="AH23" s="829"/>
      <c r="AI23" s="829"/>
      <c r="AJ23" s="832"/>
      <c r="AK23" s="833">
        <v>92</v>
      </c>
      <c r="AL23" s="834"/>
      <c r="AM23" s="834"/>
      <c r="AN23" s="834"/>
      <c r="AO23" s="834"/>
      <c r="AP23" s="829">
        <v>7894</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1071</v>
      </c>
      <c r="R28" s="859"/>
      <c r="S28" s="859"/>
      <c r="T28" s="859"/>
      <c r="U28" s="859"/>
      <c r="V28" s="859">
        <v>1070</v>
      </c>
      <c r="W28" s="859"/>
      <c r="X28" s="859"/>
      <c r="Y28" s="859"/>
      <c r="Z28" s="859"/>
      <c r="AA28" s="859">
        <v>2</v>
      </c>
      <c r="AB28" s="859"/>
      <c r="AC28" s="859"/>
      <c r="AD28" s="859"/>
      <c r="AE28" s="860"/>
      <c r="AF28" s="861">
        <v>2</v>
      </c>
      <c r="AG28" s="859"/>
      <c r="AH28" s="859"/>
      <c r="AI28" s="859"/>
      <c r="AJ28" s="862"/>
      <c r="AK28" s="863">
        <v>163</v>
      </c>
      <c r="AL28" s="864"/>
      <c r="AM28" s="864"/>
      <c r="AN28" s="864"/>
      <c r="AO28" s="864"/>
      <c r="AP28" s="864" t="s">
        <v>487</v>
      </c>
      <c r="AQ28" s="864"/>
      <c r="AR28" s="864"/>
      <c r="AS28" s="864"/>
      <c r="AT28" s="864"/>
      <c r="AU28" s="864" t="s">
        <v>487</v>
      </c>
      <c r="AV28" s="864"/>
      <c r="AW28" s="864"/>
      <c r="AX28" s="864"/>
      <c r="AY28" s="864"/>
      <c r="AZ28" s="865" t="s">
        <v>487</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304</v>
      </c>
      <c r="R29" s="820"/>
      <c r="S29" s="820"/>
      <c r="T29" s="820"/>
      <c r="U29" s="820"/>
      <c r="V29" s="820">
        <v>297</v>
      </c>
      <c r="W29" s="820"/>
      <c r="X29" s="820"/>
      <c r="Y29" s="820"/>
      <c r="Z29" s="820"/>
      <c r="AA29" s="820">
        <v>7</v>
      </c>
      <c r="AB29" s="820"/>
      <c r="AC29" s="820"/>
      <c r="AD29" s="820"/>
      <c r="AE29" s="821"/>
      <c r="AF29" s="822">
        <v>7</v>
      </c>
      <c r="AG29" s="823"/>
      <c r="AH29" s="823"/>
      <c r="AI29" s="823"/>
      <c r="AJ29" s="824"/>
      <c r="AK29" s="870">
        <v>132</v>
      </c>
      <c r="AL29" s="866"/>
      <c r="AM29" s="866"/>
      <c r="AN29" s="866"/>
      <c r="AO29" s="866"/>
      <c r="AP29" s="866" t="s">
        <v>487</v>
      </c>
      <c r="AQ29" s="866"/>
      <c r="AR29" s="866"/>
      <c r="AS29" s="866"/>
      <c r="AT29" s="866"/>
      <c r="AU29" s="866">
        <v>160</v>
      </c>
      <c r="AV29" s="866"/>
      <c r="AW29" s="866"/>
      <c r="AX29" s="866"/>
      <c r="AY29" s="866"/>
      <c r="AZ29" s="867" t="s">
        <v>487</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168</v>
      </c>
      <c r="R30" s="820"/>
      <c r="S30" s="820"/>
      <c r="T30" s="820"/>
      <c r="U30" s="820"/>
      <c r="V30" s="820">
        <v>164</v>
      </c>
      <c r="W30" s="820"/>
      <c r="X30" s="820"/>
      <c r="Y30" s="820"/>
      <c r="Z30" s="820"/>
      <c r="AA30" s="820">
        <v>4</v>
      </c>
      <c r="AB30" s="820"/>
      <c r="AC30" s="820"/>
      <c r="AD30" s="820"/>
      <c r="AE30" s="821"/>
      <c r="AF30" s="822">
        <v>4</v>
      </c>
      <c r="AG30" s="823"/>
      <c r="AH30" s="823"/>
      <c r="AI30" s="823"/>
      <c r="AJ30" s="824"/>
      <c r="AK30" s="870">
        <v>70</v>
      </c>
      <c r="AL30" s="866"/>
      <c r="AM30" s="866"/>
      <c r="AN30" s="866"/>
      <c r="AO30" s="866"/>
      <c r="AP30" s="866" t="s">
        <v>487</v>
      </c>
      <c r="AQ30" s="866"/>
      <c r="AR30" s="866"/>
      <c r="AS30" s="866"/>
      <c r="AT30" s="866"/>
      <c r="AU30" s="866" t="s">
        <v>487</v>
      </c>
      <c r="AV30" s="866"/>
      <c r="AW30" s="866"/>
      <c r="AX30" s="866"/>
      <c r="AY30" s="866"/>
      <c r="AZ30" s="867" t="s">
        <v>487</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1670</v>
      </c>
      <c r="R31" s="820"/>
      <c r="S31" s="820"/>
      <c r="T31" s="820"/>
      <c r="U31" s="820"/>
      <c r="V31" s="820">
        <v>1625</v>
      </c>
      <c r="W31" s="820"/>
      <c r="X31" s="820"/>
      <c r="Y31" s="820"/>
      <c r="Z31" s="820"/>
      <c r="AA31" s="820">
        <v>45</v>
      </c>
      <c r="AB31" s="820"/>
      <c r="AC31" s="820"/>
      <c r="AD31" s="820"/>
      <c r="AE31" s="821"/>
      <c r="AF31" s="822">
        <v>45</v>
      </c>
      <c r="AG31" s="823"/>
      <c r="AH31" s="823"/>
      <c r="AI31" s="823"/>
      <c r="AJ31" s="824"/>
      <c r="AK31" s="870">
        <v>311</v>
      </c>
      <c r="AL31" s="866"/>
      <c r="AM31" s="866"/>
      <c r="AN31" s="866"/>
      <c r="AO31" s="866"/>
      <c r="AP31" s="866" t="s">
        <v>487</v>
      </c>
      <c r="AQ31" s="866"/>
      <c r="AR31" s="866"/>
      <c r="AS31" s="866"/>
      <c r="AT31" s="866"/>
      <c r="AU31" s="866" t="s">
        <v>487</v>
      </c>
      <c r="AV31" s="866"/>
      <c r="AW31" s="866"/>
      <c r="AX31" s="866"/>
      <c r="AY31" s="866"/>
      <c r="AZ31" s="867" t="s">
        <v>487</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392</v>
      </c>
      <c r="C32" s="817"/>
      <c r="D32" s="817"/>
      <c r="E32" s="817"/>
      <c r="F32" s="817"/>
      <c r="G32" s="817"/>
      <c r="H32" s="817"/>
      <c r="I32" s="817"/>
      <c r="J32" s="817"/>
      <c r="K32" s="817"/>
      <c r="L32" s="817"/>
      <c r="M32" s="817"/>
      <c r="N32" s="817"/>
      <c r="O32" s="817"/>
      <c r="P32" s="818"/>
      <c r="Q32" s="819">
        <v>18</v>
      </c>
      <c r="R32" s="820"/>
      <c r="S32" s="820"/>
      <c r="T32" s="820"/>
      <c r="U32" s="820"/>
      <c r="V32" s="820">
        <v>16</v>
      </c>
      <c r="W32" s="820"/>
      <c r="X32" s="820"/>
      <c r="Y32" s="820"/>
      <c r="Z32" s="820"/>
      <c r="AA32" s="820">
        <v>1</v>
      </c>
      <c r="AB32" s="820"/>
      <c r="AC32" s="820"/>
      <c r="AD32" s="820"/>
      <c r="AE32" s="821"/>
      <c r="AF32" s="822">
        <v>1</v>
      </c>
      <c r="AG32" s="823"/>
      <c r="AH32" s="823"/>
      <c r="AI32" s="823"/>
      <c r="AJ32" s="824"/>
      <c r="AK32" s="870">
        <v>6</v>
      </c>
      <c r="AL32" s="866"/>
      <c r="AM32" s="866"/>
      <c r="AN32" s="866"/>
      <c r="AO32" s="866"/>
      <c r="AP32" s="866" t="s">
        <v>487</v>
      </c>
      <c r="AQ32" s="866"/>
      <c r="AR32" s="866"/>
      <c r="AS32" s="866"/>
      <c r="AT32" s="866"/>
      <c r="AU32" s="866" t="s">
        <v>487</v>
      </c>
      <c r="AV32" s="866"/>
      <c r="AW32" s="866"/>
      <c r="AX32" s="866"/>
      <c r="AY32" s="866"/>
      <c r="AZ32" s="867" t="s">
        <v>487</v>
      </c>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393</v>
      </c>
      <c r="C33" s="817"/>
      <c r="D33" s="817"/>
      <c r="E33" s="817"/>
      <c r="F33" s="817"/>
      <c r="G33" s="817"/>
      <c r="H33" s="817"/>
      <c r="I33" s="817"/>
      <c r="J33" s="817"/>
      <c r="K33" s="817"/>
      <c r="L33" s="817"/>
      <c r="M33" s="817"/>
      <c r="N33" s="817"/>
      <c r="O33" s="817"/>
      <c r="P33" s="818"/>
      <c r="Q33" s="819">
        <v>392</v>
      </c>
      <c r="R33" s="820"/>
      <c r="S33" s="820"/>
      <c r="T33" s="820"/>
      <c r="U33" s="820"/>
      <c r="V33" s="820">
        <v>383</v>
      </c>
      <c r="W33" s="820"/>
      <c r="X33" s="820"/>
      <c r="Y33" s="820"/>
      <c r="Z33" s="820"/>
      <c r="AA33" s="820">
        <v>9</v>
      </c>
      <c r="AB33" s="820"/>
      <c r="AC33" s="820"/>
      <c r="AD33" s="820"/>
      <c r="AE33" s="821"/>
      <c r="AF33" s="822">
        <v>131</v>
      </c>
      <c r="AG33" s="823"/>
      <c r="AH33" s="823"/>
      <c r="AI33" s="823"/>
      <c r="AJ33" s="824"/>
      <c r="AK33" s="870">
        <v>166</v>
      </c>
      <c r="AL33" s="866"/>
      <c r="AM33" s="866"/>
      <c r="AN33" s="866"/>
      <c r="AO33" s="866"/>
      <c r="AP33" s="866">
        <v>2260</v>
      </c>
      <c r="AQ33" s="866"/>
      <c r="AR33" s="866"/>
      <c r="AS33" s="866"/>
      <c r="AT33" s="866"/>
      <c r="AU33" s="866">
        <v>1982</v>
      </c>
      <c r="AV33" s="866"/>
      <c r="AW33" s="866"/>
      <c r="AX33" s="866"/>
      <c r="AY33" s="866"/>
      <c r="AZ33" s="867" t="s">
        <v>487</v>
      </c>
      <c r="BA33" s="867"/>
      <c r="BB33" s="867"/>
      <c r="BC33" s="867"/>
      <c r="BD33" s="867"/>
      <c r="BE33" s="868" t="s">
        <v>554</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394</v>
      </c>
      <c r="C34" s="817"/>
      <c r="D34" s="817"/>
      <c r="E34" s="817"/>
      <c r="F34" s="817"/>
      <c r="G34" s="817"/>
      <c r="H34" s="817"/>
      <c r="I34" s="817"/>
      <c r="J34" s="817"/>
      <c r="K34" s="817"/>
      <c r="L34" s="817"/>
      <c r="M34" s="817"/>
      <c r="N34" s="817"/>
      <c r="O34" s="817"/>
      <c r="P34" s="818"/>
      <c r="Q34" s="819">
        <v>242</v>
      </c>
      <c r="R34" s="820"/>
      <c r="S34" s="820"/>
      <c r="T34" s="820"/>
      <c r="U34" s="820"/>
      <c r="V34" s="820">
        <v>237</v>
      </c>
      <c r="W34" s="820"/>
      <c r="X34" s="820"/>
      <c r="Y34" s="820"/>
      <c r="Z34" s="820"/>
      <c r="AA34" s="820">
        <v>5</v>
      </c>
      <c r="AB34" s="820"/>
      <c r="AC34" s="820"/>
      <c r="AD34" s="820"/>
      <c r="AE34" s="821"/>
      <c r="AF34" s="822">
        <v>17</v>
      </c>
      <c r="AG34" s="823"/>
      <c r="AH34" s="823"/>
      <c r="AI34" s="823"/>
      <c r="AJ34" s="824"/>
      <c r="AK34" s="870">
        <v>116</v>
      </c>
      <c r="AL34" s="866"/>
      <c r="AM34" s="866"/>
      <c r="AN34" s="866"/>
      <c r="AO34" s="866"/>
      <c r="AP34" s="866">
        <v>1363</v>
      </c>
      <c r="AQ34" s="866"/>
      <c r="AR34" s="866"/>
      <c r="AS34" s="866"/>
      <c r="AT34" s="866"/>
      <c r="AU34" s="866">
        <v>1363</v>
      </c>
      <c r="AV34" s="866"/>
      <c r="AW34" s="866"/>
      <c r="AX34" s="866"/>
      <c r="AY34" s="866"/>
      <c r="AZ34" s="867" t="s">
        <v>487</v>
      </c>
      <c r="BA34" s="867"/>
      <c r="BB34" s="867"/>
      <c r="BC34" s="867"/>
      <c r="BD34" s="867"/>
      <c r="BE34" s="868" t="s">
        <v>554</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395</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396</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208</v>
      </c>
      <c r="AG63" s="880"/>
      <c r="AH63" s="880"/>
      <c r="AI63" s="880"/>
      <c r="AJ63" s="881"/>
      <c r="AK63" s="882"/>
      <c r="AL63" s="877"/>
      <c r="AM63" s="877"/>
      <c r="AN63" s="877"/>
      <c r="AO63" s="877"/>
      <c r="AP63" s="880">
        <v>3623</v>
      </c>
      <c r="AQ63" s="880"/>
      <c r="AR63" s="880"/>
      <c r="AS63" s="880"/>
      <c r="AT63" s="880"/>
      <c r="AU63" s="880">
        <v>3505</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397</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398</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399</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555</v>
      </c>
      <c r="C68" s="906"/>
      <c r="D68" s="906"/>
      <c r="E68" s="906"/>
      <c r="F68" s="906"/>
      <c r="G68" s="906"/>
      <c r="H68" s="906"/>
      <c r="I68" s="906"/>
      <c r="J68" s="906"/>
      <c r="K68" s="906"/>
      <c r="L68" s="906"/>
      <c r="M68" s="906"/>
      <c r="N68" s="906"/>
      <c r="O68" s="906"/>
      <c r="P68" s="907"/>
      <c r="Q68" s="908">
        <v>827</v>
      </c>
      <c r="R68" s="902"/>
      <c r="S68" s="902"/>
      <c r="T68" s="902"/>
      <c r="U68" s="902"/>
      <c r="V68" s="902">
        <v>804</v>
      </c>
      <c r="W68" s="902"/>
      <c r="X68" s="902"/>
      <c r="Y68" s="902"/>
      <c r="Z68" s="902"/>
      <c r="AA68" s="902">
        <v>23</v>
      </c>
      <c r="AB68" s="902"/>
      <c r="AC68" s="902"/>
      <c r="AD68" s="902"/>
      <c r="AE68" s="902"/>
      <c r="AF68" s="902">
        <v>23</v>
      </c>
      <c r="AG68" s="902"/>
      <c r="AH68" s="902"/>
      <c r="AI68" s="902"/>
      <c r="AJ68" s="902"/>
      <c r="AK68" s="902">
        <v>31</v>
      </c>
      <c r="AL68" s="902"/>
      <c r="AM68" s="902"/>
      <c r="AN68" s="902"/>
      <c r="AO68" s="902"/>
      <c r="AP68" s="902" t="s">
        <v>556</v>
      </c>
      <c r="AQ68" s="902"/>
      <c r="AR68" s="902"/>
      <c r="AS68" s="902"/>
      <c r="AT68" s="902"/>
      <c r="AU68" s="902" t="s">
        <v>556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557</v>
      </c>
      <c r="C69" s="910"/>
      <c r="D69" s="910"/>
      <c r="E69" s="910"/>
      <c r="F69" s="910"/>
      <c r="G69" s="910"/>
      <c r="H69" s="910"/>
      <c r="I69" s="910"/>
      <c r="J69" s="910"/>
      <c r="K69" s="910"/>
      <c r="L69" s="910"/>
      <c r="M69" s="910"/>
      <c r="N69" s="910"/>
      <c r="O69" s="910"/>
      <c r="P69" s="911"/>
      <c r="Q69" s="912">
        <v>6810</v>
      </c>
      <c r="R69" s="866"/>
      <c r="S69" s="866"/>
      <c r="T69" s="866"/>
      <c r="U69" s="866"/>
      <c r="V69" s="866">
        <v>6346</v>
      </c>
      <c r="W69" s="866"/>
      <c r="X69" s="866"/>
      <c r="Y69" s="866"/>
      <c r="Z69" s="866"/>
      <c r="AA69" s="866">
        <v>464</v>
      </c>
      <c r="AB69" s="866"/>
      <c r="AC69" s="866"/>
      <c r="AD69" s="866"/>
      <c r="AE69" s="866"/>
      <c r="AF69" s="866">
        <v>464</v>
      </c>
      <c r="AG69" s="866"/>
      <c r="AH69" s="866"/>
      <c r="AI69" s="866"/>
      <c r="AJ69" s="866"/>
      <c r="AK69" s="866">
        <v>800</v>
      </c>
      <c r="AL69" s="866"/>
      <c r="AM69" s="866"/>
      <c r="AN69" s="866"/>
      <c r="AO69" s="866"/>
      <c r="AP69" s="866" t="s">
        <v>556</v>
      </c>
      <c r="AQ69" s="866"/>
      <c r="AR69" s="866"/>
      <c r="AS69" s="866"/>
      <c r="AT69" s="866"/>
      <c r="AU69" s="866" t="s">
        <v>556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558</v>
      </c>
      <c r="C70" s="910"/>
      <c r="D70" s="910"/>
      <c r="E70" s="910"/>
      <c r="F70" s="910"/>
      <c r="G70" s="910"/>
      <c r="H70" s="910"/>
      <c r="I70" s="910"/>
      <c r="J70" s="910"/>
      <c r="K70" s="910"/>
      <c r="L70" s="910"/>
      <c r="M70" s="910"/>
      <c r="N70" s="910"/>
      <c r="O70" s="910"/>
      <c r="P70" s="911"/>
      <c r="Q70" s="912">
        <v>2316</v>
      </c>
      <c r="R70" s="866"/>
      <c r="S70" s="866"/>
      <c r="T70" s="866"/>
      <c r="U70" s="866"/>
      <c r="V70" s="866">
        <v>2262</v>
      </c>
      <c r="W70" s="866"/>
      <c r="X70" s="866"/>
      <c r="Y70" s="866"/>
      <c r="Z70" s="866"/>
      <c r="AA70" s="866">
        <v>54</v>
      </c>
      <c r="AB70" s="866"/>
      <c r="AC70" s="866"/>
      <c r="AD70" s="866"/>
      <c r="AE70" s="866"/>
      <c r="AF70" s="866">
        <v>54</v>
      </c>
      <c r="AG70" s="866"/>
      <c r="AH70" s="866"/>
      <c r="AI70" s="866"/>
      <c r="AJ70" s="866"/>
      <c r="AK70" s="866" t="s">
        <v>556</v>
      </c>
      <c r="AL70" s="866"/>
      <c r="AM70" s="866"/>
      <c r="AN70" s="866"/>
      <c r="AO70" s="866"/>
      <c r="AP70" s="866">
        <v>148</v>
      </c>
      <c r="AQ70" s="866"/>
      <c r="AR70" s="866"/>
      <c r="AS70" s="866"/>
      <c r="AT70" s="866"/>
      <c r="AU70" s="866">
        <v>74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559</v>
      </c>
      <c r="C71" s="910"/>
      <c r="D71" s="910"/>
      <c r="E71" s="910"/>
      <c r="F71" s="910"/>
      <c r="G71" s="910"/>
      <c r="H71" s="910"/>
      <c r="I71" s="910"/>
      <c r="J71" s="910"/>
      <c r="K71" s="910"/>
      <c r="L71" s="910"/>
      <c r="M71" s="910"/>
      <c r="N71" s="910"/>
      <c r="O71" s="910"/>
      <c r="P71" s="911"/>
      <c r="Q71" s="912">
        <v>268</v>
      </c>
      <c r="R71" s="866"/>
      <c r="S71" s="866"/>
      <c r="T71" s="866"/>
      <c r="U71" s="866"/>
      <c r="V71" s="866">
        <v>257</v>
      </c>
      <c r="W71" s="866"/>
      <c r="X71" s="866"/>
      <c r="Y71" s="866"/>
      <c r="Z71" s="866"/>
      <c r="AA71" s="866">
        <v>11</v>
      </c>
      <c r="AB71" s="866"/>
      <c r="AC71" s="866"/>
      <c r="AD71" s="866"/>
      <c r="AE71" s="866"/>
      <c r="AF71" s="866">
        <v>11</v>
      </c>
      <c r="AG71" s="866"/>
      <c r="AH71" s="866"/>
      <c r="AI71" s="866"/>
      <c r="AJ71" s="866"/>
      <c r="AK71" s="866">
        <v>18</v>
      </c>
      <c r="AL71" s="866"/>
      <c r="AM71" s="866"/>
      <c r="AN71" s="866"/>
      <c r="AO71" s="866"/>
      <c r="AP71" s="866" t="s">
        <v>556</v>
      </c>
      <c r="AQ71" s="866"/>
      <c r="AR71" s="866"/>
      <c r="AS71" s="866"/>
      <c r="AT71" s="866"/>
      <c r="AU71" s="866" t="s">
        <v>556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560</v>
      </c>
      <c r="C72" s="910"/>
      <c r="D72" s="910"/>
      <c r="E72" s="910"/>
      <c r="F72" s="910"/>
      <c r="G72" s="910"/>
      <c r="H72" s="910"/>
      <c r="I72" s="910"/>
      <c r="J72" s="910"/>
      <c r="K72" s="910"/>
      <c r="L72" s="910"/>
      <c r="M72" s="910"/>
      <c r="N72" s="910"/>
      <c r="O72" s="910"/>
      <c r="P72" s="911"/>
      <c r="Q72" s="912">
        <v>113</v>
      </c>
      <c r="R72" s="866"/>
      <c r="S72" s="866"/>
      <c r="T72" s="866"/>
      <c r="U72" s="866"/>
      <c r="V72" s="866">
        <v>113</v>
      </c>
      <c r="W72" s="866"/>
      <c r="X72" s="866"/>
      <c r="Y72" s="866"/>
      <c r="Z72" s="866"/>
      <c r="AA72" s="866">
        <v>0</v>
      </c>
      <c r="AB72" s="866"/>
      <c r="AC72" s="866"/>
      <c r="AD72" s="866"/>
      <c r="AE72" s="866"/>
      <c r="AF72" s="866">
        <v>0</v>
      </c>
      <c r="AG72" s="866"/>
      <c r="AH72" s="866"/>
      <c r="AI72" s="866"/>
      <c r="AJ72" s="866"/>
      <c r="AK72" s="866">
        <v>3</v>
      </c>
      <c r="AL72" s="866"/>
      <c r="AM72" s="866"/>
      <c r="AN72" s="866"/>
      <c r="AO72" s="866"/>
      <c r="AP72" s="866" t="s">
        <v>556</v>
      </c>
      <c r="AQ72" s="866"/>
      <c r="AR72" s="866"/>
      <c r="AS72" s="866"/>
      <c r="AT72" s="866"/>
      <c r="AU72" s="866" t="s">
        <v>556</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561</v>
      </c>
      <c r="C73" s="910"/>
      <c r="D73" s="910"/>
      <c r="E73" s="910"/>
      <c r="F73" s="910"/>
      <c r="G73" s="910"/>
      <c r="H73" s="910"/>
      <c r="I73" s="910"/>
      <c r="J73" s="910"/>
      <c r="K73" s="910"/>
      <c r="L73" s="910"/>
      <c r="M73" s="910"/>
      <c r="N73" s="910"/>
      <c r="O73" s="910"/>
      <c r="P73" s="911"/>
      <c r="Q73" s="912">
        <v>858</v>
      </c>
      <c r="R73" s="866"/>
      <c r="S73" s="866"/>
      <c r="T73" s="866"/>
      <c r="U73" s="866"/>
      <c r="V73" s="866">
        <v>833</v>
      </c>
      <c r="W73" s="866"/>
      <c r="X73" s="866"/>
      <c r="Y73" s="866"/>
      <c r="Z73" s="866"/>
      <c r="AA73" s="866">
        <v>24</v>
      </c>
      <c r="AB73" s="866"/>
      <c r="AC73" s="866"/>
      <c r="AD73" s="866"/>
      <c r="AE73" s="866"/>
      <c r="AF73" s="866">
        <v>24</v>
      </c>
      <c r="AG73" s="866"/>
      <c r="AH73" s="866"/>
      <c r="AI73" s="866"/>
      <c r="AJ73" s="866"/>
      <c r="AK73" s="866">
        <v>26</v>
      </c>
      <c r="AL73" s="866"/>
      <c r="AM73" s="866"/>
      <c r="AN73" s="866"/>
      <c r="AO73" s="866"/>
      <c r="AP73" s="866">
        <v>241</v>
      </c>
      <c r="AQ73" s="866"/>
      <c r="AR73" s="866"/>
      <c r="AS73" s="866"/>
      <c r="AT73" s="866"/>
      <c r="AU73" s="866">
        <v>168</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562</v>
      </c>
      <c r="C74" s="910"/>
      <c r="D74" s="910"/>
      <c r="E74" s="910"/>
      <c r="F74" s="910"/>
      <c r="G74" s="910"/>
      <c r="H74" s="910"/>
      <c r="I74" s="910"/>
      <c r="J74" s="910"/>
      <c r="K74" s="910"/>
      <c r="L74" s="910"/>
      <c r="M74" s="910"/>
      <c r="N74" s="910"/>
      <c r="O74" s="910"/>
      <c r="P74" s="911"/>
      <c r="Q74" s="912">
        <v>102</v>
      </c>
      <c r="R74" s="866"/>
      <c r="S74" s="866"/>
      <c r="T74" s="866"/>
      <c r="U74" s="866"/>
      <c r="V74" s="866">
        <v>90</v>
      </c>
      <c r="W74" s="866"/>
      <c r="X74" s="866"/>
      <c r="Y74" s="866"/>
      <c r="Z74" s="866"/>
      <c r="AA74" s="866">
        <v>11</v>
      </c>
      <c r="AB74" s="866"/>
      <c r="AC74" s="866"/>
      <c r="AD74" s="866"/>
      <c r="AE74" s="866"/>
      <c r="AF74" s="866">
        <v>11</v>
      </c>
      <c r="AG74" s="866"/>
      <c r="AH74" s="866"/>
      <c r="AI74" s="866"/>
      <c r="AJ74" s="866"/>
      <c r="AK74" s="866">
        <v>5</v>
      </c>
      <c r="AL74" s="866"/>
      <c r="AM74" s="866"/>
      <c r="AN74" s="866"/>
      <c r="AO74" s="866"/>
      <c r="AP74" s="866" t="s">
        <v>556</v>
      </c>
      <c r="AQ74" s="866"/>
      <c r="AR74" s="866"/>
      <c r="AS74" s="866"/>
      <c r="AT74" s="866"/>
      <c r="AU74" s="866" t="s">
        <v>556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563</v>
      </c>
      <c r="C75" s="910"/>
      <c r="D75" s="910"/>
      <c r="E75" s="910"/>
      <c r="F75" s="910"/>
      <c r="G75" s="910"/>
      <c r="H75" s="910"/>
      <c r="I75" s="910"/>
      <c r="J75" s="910"/>
      <c r="K75" s="910"/>
      <c r="L75" s="910"/>
      <c r="M75" s="910"/>
      <c r="N75" s="910"/>
      <c r="O75" s="910"/>
      <c r="P75" s="911"/>
      <c r="Q75" s="913">
        <v>15087</v>
      </c>
      <c r="R75" s="914"/>
      <c r="S75" s="914"/>
      <c r="T75" s="914"/>
      <c r="U75" s="870"/>
      <c r="V75" s="915">
        <v>16846</v>
      </c>
      <c r="W75" s="914"/>
      <c r="X75" s="914"/>
      <c r="Y75" s="914"/>
      <c r="Z75" s="870"/>
      <c r="AA75" s="915">
        <v>-1760</v>
      </c>
      <c r="AB75" s="914"/>
      <c r="AC75" s="914"/>
      <c r="AD75" s="914"/>
      <c r="AE75" s="870"/>
      <c r="AF75" s="915">
        <v>4352</v>
      </c>
      <c r="AG75" s="914"/>
      <c r="AH75" s="914"/>
      <c r="AI75" s="914"/>
      <c r="AJ75" s="870"/>
      <c r="AK75" s="915">
        <v>351</v>
      </c>
      <c r="AL75" s="914"/>
      <c r="AM75" s="914"/>
      <c r="AN75" s="914"/>
      <c r="AO75" s="870"/>
      <c r="AP75" s="915">
        <v>5523</v>
      </c>
      <c r="AQ75" s="914"/>
      <c r="AR75" s="914"/>
      <c r="AS75" s="914"/>
      <c r="AT75" s="870"/>
      <c r="AU75" s="915">
        <v>51</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564</v>
      </c>
      <c r="C76" s="910"/>
      <c r="D76" s="910"/>
      <c r="E76" s="910"/>
      <c r="F76" s="910"/>
      <c r="G76" s="910"/>
      <c r="H76" s="910"/>
      <c r="I76" s="910"/>
      <c r="J76" s="910"/>
      <c r="K76" s="910"/>
      <c r="L76" s="910"/>
      <c r="M76" s="910"/>
      <c r="N76" s="910"/>
      <c r="O76" s="910"/>
      <c r="P76" s="911"/>
      <c r="Q76" s="913">
        <v>731</v>
      </c>
      <c r="R76" s="914"/>
      <c r="S76" s="914"/>
      <c r="T76" s="914"/>
      <c r="U76" s="870"/>
      <c r="V76" s="915">
        <v>678</v>
      </c>
      <c r="W76" s="914"/>
      <c r="X76" s="914"/>
      <c r="Y76" s="914"/>
      <c r="Z76" s="870"/>
      <c r="AA76" s="915">
        <v>52</v>
      </c>
      <c r="AB76" s="914"/>
      <c r="AC76" s="914"/>
      <c r="AD76" s="914"/>
      <c r="AE76" s="870"/>
      <c r="AF76" s="915">
        <v>52</v>
      </c>
      <c r="AG76" s="914"/>
      <c r="AH76" s="914"/>
      <c r="AI76" s="914"/>
      <c r="AJ76" s="870"/>
      <c r="AK76" s="915">
        <v>12</v>
      </c>
      <c r="AL76" s="914"/>
      <c r="AM76" s="914"/>
      <c r="AN76" s="914"/>
      <c r="AO76" s="870"/>
      <c r="AP76" s="915" t="s">
        <v>556</v>
      </c>
      <c r="AQ76" s="914"/>
      <c r="AR76" s="914"/>
      <c r="AS76" s="914"/>
      <c r="AT76" s="870"/>
      <c r="AU76" s="915" t="s">
        <v>556</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565</v>
      </c>
      <c r="C77" s="910"/>
      <c r="D77" s="910"/>
      <c r="E77" s="910"/>
      <c r="F77" s="910"/>
      <c r="G77" s="910"/>
      <c r="H77" s="910"/>
      <c r="I77" s="910"/>
      <c r="J77" s="910"/>
      <c r="K77" s="910"/>
      <c r="L77" s="910"/>
      <c r="M77" s="910"/>
      <c r="N77" s="910"/>
      <c r="O77" s="910"/>
      <c r="P77" s="911"/>
      <c r="Q77" s="913">
        <v>179788</v>
      </c>
      <c r="R77" s="914"/>
      <c r="S77" s="914"/>
      <c r="T77" s="914"/>
      <c r="U77" s="870"/>
      <c r="V77" s="915">
        <v>174350</v>
      </c>
      <c r="W77" s="914"/>
      <c r="X77" s="914"/>
      <c r="Y77" s="914"/>
      <c r="Z77" s="870"/>
      <c r="AA77" s="915">
        <v>5437</v>
      </c>
      <c r="AB77" s="914"/>
      <c r="AC77" s="914"/>
      <c r="AD77" s="914"/>
      <c r="AE77" s="870"/>
      <c r="AF77" s="915">
        <v>5433</v>
      </c>
      <c r="AG77" s="914"/>
      <c r="AH77" s="914"/>
      <c r="AI77" s="914"/>
      <c r="AJ77" s="870"/>
      <c r="AK77" s="915">
        <v>2748</v>
      </c>
      <c r="AL77" s="914"/>
      <c r="AM77" s="914"/>
      <c r="AN77" s="914"/>
      <c r="AO77" s="870"/>
      <c r="AP77" s="915" t="s">
        <v>556</v>
      </c>
      <c r="AQ77" s="914"/>
      <c r="AR77" s="914"/>
      <c r="AS77" s="914"/>
      <c r="AT77" s="870"/>
      <c r="AU77" s="915" t="s">
        <v>556</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400</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10424</v>
      </c>
      <c r="AG88" s="880"/>
      <c r="AH88" s="880"/>
      <c r="AI88" s="880"/>
      <c r="AJ88" s="880"/>
      <c r="AK88" s="877"/>
      <c r="AL88" s="877"/>
      <c r="AM88" s="877"/>
      <c r="AN88" s="877"/>
      <c r="AO88" s="877"/>
      <c r="AP88" s="880">
        <v>5912</v>
      </c>
      <c r="AQ88" s="880"/>
      <c r="AR88" s="880"/>
      <c r="AS88" s="880"/>
      <c r="AT88" s="880"/>
      <c r="AU88" s="880">
        <v>293</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401</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96</v>
      </c>
      <c r="CS102" s="888"/>
      <c r="CT102" s="888"/>
      <c r="CU102" s="888"/>
      <c r="CV102" s="927"/>
      <c r="CW102" s="926">
        <v>128</v>
      </c>
      <c r="CX102" s="888"/>
      <c r="CY102" s="888"/>
      <c r="CZ102" s="888"/>
      <c r="DA102" s="927"/>
      <c r="DB102" s="926">
        <v>24</v>
      </c>
      <c r="DC102" s="888"/>
      <c r="DD102" s="888"/>
      <c r="DE102" s="888"/>
      <c r="DF102" s="927"/>
      <c r="DG102" s="926" t="s">
        <v>487</v>
      </c>
      <c r="DH102" s="888"/>
      <c r="DI102" s="888"/>
      <c r="DJ102" s="888"/>
      <c r="DK102" s="927"/>
      <c r="DL102" s="926">
        <v>56</v>
      </c>
      <c r="DM102" s="888"/>
      <c r="DN102" s="888"/>
      <c r="DO102" s="888"/>
      <c r="DP102" s="927"/>
      <c r="DQ102" s="926">
        <v>38</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402</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403</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404</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405</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406</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407</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408</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409</v>
      </c>
      <c r="AB109" s="929"/>
      <c r="AC109" s="929"/>
      <c r="AD109" s="929"/>
      <c r="AE109" s="930"/>
      <c r="AF109" s="928" t="s">
        <v>410</v>
      </c>
      <c r="AG109" s="929"/>
      <c r="AH109" s="929"/>
      <c r="AI109" s="929"/>
      <c r="AJ109" s="930"/>
      <c r="AK109" s="928" t="s">
        <v>294</v>
      </c>
      <c r="AL109" s="929"/>
      <c r="AM109" s="929"/>
      <c r="AN109" s="929"/>
      <c r="AO109" s="930"/>
      <c r="AP109" s="928" t="s">
        <v>411</v>
      </c>
      <c r="AQ109" s="929"/>
      <c r="AR109" s="929"/>
      <c r="AS109" s="929"/>
      <c r="AT109" s="931"/>
      <c r="AU109" s="948" t="s">
        <v>408</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409</v>
      </c>
      <c r="BR109" s="929"/>
      <c r="BS109" s="929"/>
      <c r="BT109" s="929"/>
      <c r="BU109" s="930"/>
      <c r="BV109" s="928" t="s">
        <v>410</v>
      </c>
      <c r="BW109" s="929"/>
      <c r="BX109" s="929"/>
      <c r="BY109" s="929"/>
      <c r="BZ109" s="930"/>
      <c r="CA109" s="928" t="s">
        <v>294</v>
      </c>
      <c r="CB109" s="929"/>
      <c r="CC109" s="929"/>
      <c r="CD109" s="929"/>
      <c r="CE109" s="930"/>
      <c r="CF109" s="949" t="s">
        <v>411</v>
      </c>
      <c r="CG109" s="949"/>
      <c r="CH109" s="949"/>
      <c r="CI109" s="949"/>
      <c r="CJ109" s="949"/>
      <c r="CK109" s="928" t="s">
        <v>412</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409</v>
      </c>
      <c r="DH109" s="929"/>
      <c r="DI109" s="929"/>
      <c r="DJ109" s="929"/>
      <c r="DK109" s="930"/>
      <c r="DL109" s="928" t="s">
        <v>410</v>
      </c>
      <c r="DM109" s="929"/>
      <c r="DN109" s="929"/>
      <c r="DO109" s="929"/>
      <c r="DP109" s="930"/>
      <c r="DQ109" s="928" t="s">
        <v>294</v>
      </c>
      <c r="DR109" s="929"/>
      <c r="DS109" s="929"/>
      <c r="DT109" s="929"/>
      <c r="DU109" s="930"/>
      <c r="DV109" s="928" t="s">
        <v>411</v>
      </c>
      <c r="DW109" s="929"/>
      <c r="DX109" s="929"/>
      <c r="DY109" s="929"/>
      <c r="DZ109" s="931"/>
    </row>
    <row r="110" spans="1:131" s="218" customFormat="1" ht="26.25" customHeight="1" x14ac:dyDescent="0.15">
      <c r="A110" s="932" t="s">
        <v>413</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900337</v>
      </c>
      <c r="AB110" s="936"/>
      <c r="AC110" s="936"/>
      <c r="AD110" s="936"/>
      <c r="AE110" s="937"/>
      <c r="AF110" s="938">
        <v>826406</v>
      </c>
      <c r="AG110" s="936"/>
      <c r="AH110" s="936"/>
      <c r="AI110" s="936"/>
      <c r="AJ110" s="937"/>
      <c r="AK110" s="938">
        <v>873935</v>
      </c>
      <c r="AL110" s="936"/>
      <c r="AM110" s="936"/>
      <c r="AN110" s="936"/>
      <c r="AO110" s="937"/>
      <c r="AP110" s="939">
        <v>22.5</v>
      </c>
      <c r="AQ110" s="940"/>
      <c r="AR110" s="940"/>
      <c r="AS110" s="940"/>
      <c r="AT110" s="941"/>
      <c r="AU110" s="942" t="s">
        <v>69</v>
      </c>
      <c r="AV110" s="943"/>
      <c r="AW110" s="943"/>
      <c r="AX110" s="943"/>
      <c r="AY110" s="943"/>
      <c r="AZ110" s="965" t="s">
        <v>414</v>
      </c>
      <c r="BA110" s="933"/>
      <c r="BB110" s="933"/>
      <c r="BC110" s="933"/>
      <c r="BD110" s="933"/>
      <c r="BE110" s="933"/>
      <c r="BF110" s="933"/>
      <c r="BG110" s="933"/>
      <c r="BH110" s="933"/>
      <c r="BI110" s="933"/>
      <c r="BJ110" s="933"/>
      <c r="BK110" s="933"/>
      <c r="BL110" s="933"/>
      <c r="BM110" s="933"/>
      <c r="BN110" s="933"/>
      <c r="BO110" s="933"/>
      <c r="BP110" s="934"/>
      <c r="BQ110" s="966">
        <v>7670888</v>
      </c>
      <c r="BR110" s="967"/>
      <c r="BS110" s="967"/>
      <c r="BT110" s="967"/>
      <c r="BU110" s="967"/>
      <c r="BV110" s="967">
        <v>7550119</v>
      </c>
      <c r="BW110" s="967"/>
      <c r="BX110" s="967"/>
      <c r="BY110" s="967"/>
      <c r="BZ110" s="967"/>
      <c r="CA110" s="967">
        <v>7893792</v>
      </c>
      <c r="CB110" s="967"/>
      <c r="CC110" s="967"/>
      <c r="CD110" s="967"/>
      <c r="CE110" s="967"/>
      <c r="CF110" s="980">
        <v>202.9</v>
      </c>
      <c r="CG110" s="981"/>
      <c r="CH110" s="981"/>
      <c r="CI110" s="981"/>
      <c r="CJ110" s="981"/>
      <c r="CK110" s="982" t="s">
        <v>415</v>
      </c>
      <c r="CL110" s="983"/>
      <c r="CM110" s="965" t="s">
        <v>416</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417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418</v>
      </c>
      <c r="BA111" s="959"/>
      <c r="BB111" s="959"/>
      <c r="BC111" s="959"/>
      <c r="BD111" s="959"/>
      <c r="BE111" s="959"/>
      <c r="BF111" s="959"/>
      <c r="BG111" s="959"/>
      <c r="BH111" s="959"/>
      <c r="BI111" s="959"/>
      <c r="BJ111" s="959"/>
      <c r="BK111" s="959"/>
      <c r="BL111" s="959"/>
      <c r="BM111" s="959"/>
      <c r="BN111" s="959"/>
      <c r="BO111" s="959"/>
      <c r="BP111" s="960"/>
      <c r="BQ111" s="961" t="s">
        <v>122</v>
      </c>
      <c r="BR111" s="962"/>
      <c r="BS111" s="962"/>
      <c r="BT111" s="962"/>
      <c r="BU111" s="962"/>
      <c r="BV111" s="962" t="s">
        <v>122</v>
      </c>
      <c r="BW111" s="962"/>
      <c r="BX111" s="962"/>
      <c r="BY111" s="962"/>
      <c r="BZ111" s="962"/>
      <c r="CA111" s="962" t="s">
        <v>122</v>
      </c>
      <c r="CB111" s="962"/>
      <c r="CC111" s="962"/>
      <c r="CD111" s="962"/>
      <c r="CE111" s="962"/>
      <c r="CF111" s="956" t="s">
        <v>122</v>
      </c>
      <c r="CG111" s="957"/>
      <c r="CH111" s="957"/>
      <c r="CI111" s="957"/>
      <c r="CJ111" s="957"/>
      <c r="CK111" s="984"/>
      <c r="CL111" s="985"/>
      <c r="CM111" s="958" t="s">
        <v>419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420</v>
      </c>
      <c r="B112" s="989"/>
      <c r="C112" s="959" t="s">
        <v>421</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422</v>
      </c>
      <c r="BA112" s="959"/>
      <c r="BB112" s="959"/>
      <c r="BC112" s="959"/>
      <c r="BD112" s="959"/>
      <c r="BE112" s="959"/>
      <c r="BF112" s="959"/>
      <c r="BG112" s="959"/>
      <c r="BH112" s="959"/>
      <c r="BI112" s="959"/>
      <c r="BJ112" s="959"/>
      <c r="BK112" s="959"/>
      <c r="BL112" s="959"/>
      <c r="BM112" s="959"/>
      <c r="BN112" s="959"/>
      <c r="BO112" s="959"/>
      <c r="BP112" s="960"/>
      <c r="BQ112" s="961">
        <v>3711741</v>
      </c>
      <c r="BR112" s="962"/>
      <c r="BS112" s="962"/>
      <c r="BT112" s="962"/>
      <c r="BU112" s="962"/>
      <c r="BV112" s="962">
        <v>3642626</v>
      </c>
      <c r="BW112" s="962"/>
      <c r="BX112" s="962"/>
      <c r="BY112" s="962"/>
      <c r="BZ112" s="962"/>
      <c r="CA112" s="962">
        <v>3504930</v>
      </c>
      <c r="CB112" s="962"/>
      <c r="CC112" s="962"/>
      <c r="CD112" s="962"/>
      <c r="CE112" s="962"/>
      <c r="CF112" s="956">
        <v>90.1</v>
      </c>
      <c r="CG112" s="957"/>
      <c r="CH112" s="957"/>
      <c r="CI112" s="957"/>
      <c r="CJ112" s="957"/>
      <c r="CK112" s="984"/>
      <c r="CL112" s="985"/>
      <c r="CM112" s="958" t="s">
        <v>423</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424</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295748</v>
      </c>
      <c r="AB113" s="974"/>
      <c r="AC113" s="974"/>
      <c r="AD113" s="974"/>
      <c r="AE113" s="975"/>
      <c r="AF113" s="976">
        <v>291643</v>
      </c>
      <c r="AG113" s="974"/>
      <c r="AH113" s="974"/>
      <c r="AI113" s="974"/>
      <c r="AJ113" s="975"/>
      <c r="AK113" s="976">
        <v>247755</v>
      </c>
      <c r="AL113" s="974"/>
      <c r="AM113" s="974"/>
      <c r="AN113" s="974"/>
      <c r="AO113" s="975"/>
      <c r="AP113" s="977">
        <v>6.4</v>
      </c>
      <c r="AQ113" s="978"/>
      <c r="AR113" s="978"/>
      <c r="AS113" s="978"/>
      <c r="AT113" s="979"/>
      <c r="AU113" s="944"/>
      <c r="AV113" s="945"/>
      <c r="AW113" s="945"/>
      <c r="AX113" s="945"/>
      <c r="AY113" s="945"/>
      <c r="AZ113" s="958" t="s">
        <v>425</v>
      </c>
      <c r="BA113" s="959"/>
      <c r="BB113" s="959"/>
      <c r="BC113" s="959"/>
      <c r="BD113" s="959"/>
      <c r="BE113" s="959"/>
      <c r="BF113" s="959"/>
      <c r="BG113" s="959"/>
      <c r="BH113" s="959"/>
      <c r="BI113" s="959"/>
      <c r="BJ113" s="959"/>
      <c r="BK113" s="959"/>
      <c r="BL113" s="959"/>
      <c r="BM113" s="959"/>
      <c r="BN113" s="959"/>
      <c r="BO113" s="959"/>
      <c r="BP113" s="960"/>
      <c r="BQ113" s="961">
        <v>168287</v>
      </c>
      <c r="BR113" s="962"/>
      <c r="BS113" s="962"/>
      <c r="BT113" s="962"/>
      <c r="BU113" s="962"/>
      <c r="BV113" s="962">
        <v>143130</v>
      </c>
      <c r="BW113" s="962"/>
      <c r="BX113" s="962"/>
      <c r="BY113" s="962"/>
      <c r="BZ113" s="962"/>
      <c r="CA113" s="962">
        <v>292464</v>
      </c>
      <c r="CB113" s="962"/>
      <c r="CC113" s="962"/>
      <c r="CD113" s="962"/>
      <c r="CE113" s="962"/>
      <c r="CF113" s="956">
        <v>7.5</v>
      </c>
      <c r="CG113" s="957"/>
      <c r="CH113" s="957"/>
      <c r="CI113" s="957"/>
      <c r="CJ113" s="957"/>
      <c r="CK113" s="984"/>
      <c r="CL113" s="985"/>
      <c r="CM113" s="958" t="s">
        <v>426</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427</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32215</v>
      </c>
      <c r="AB114" s="995"/>
      <c r="AC114" s="995"/>
      <c r="AD114" s="995"/>
      <c r="AE114" s="996"/>
      <c r="AF114" s="997">
        <v>33454</v>
      </c>
      <c r="AG114" s="995"/>
      <c r="AH114" s="995"/>
      <c r="AI114" s="995"/>
      <c r="AJ114" s="996"/>
      <c r="AK114" s="997">
        <v>32136</v>
      </c>
      <c r="AL114" s="995"/>
      <c r="AM114" s="995"/>
      <c r="AN114" s="995"/>
      <c r="AO114" s="996"/>
      <c r="AP114" s="998">
        <v>0.8</v>
      </c>
      <c r="AQ114" s="999"/>
      <c r="AR114" s="999"/>
      <c r="AS114" s="999"/>
      <c r="AT114" s="1000"/>
      <c r="AU114" s="944"/>
      <c r="AV114" s="945"/>
      <c r="AW114" s="945"/>
      <c r="AX114" s="945"/>
      <c r="AY114" s="945"/>
      <c r="AZ114" s="958" t="s">
        <v>428</v>
      </c>
      <c r="BA114" s="959"/>
      <c r="BB114" s="959"/>
      <c r="BC114" s="959"/>
      <c r="BD114" s="959"/>
      <c r="BE114" s="959"/>
      <c r="BF114" s="959"/>
      <c r="BG114" s="959"/>
      <c r="BH114" s="959"/>
      <c r="BI114" s="959"/>
      <c r="BJ114" s="959"/>
      <c r="BK114" s="959"/>
      <c r="BL114" s="959"/>
      <c r="BM114" s="959"/>
      <c r="BN114" s="959"/>
      <c r="BO114" s="959"/>
      <c r="BP114" s="960"/>
      <c r="BQ114" s="961">
        <v>857857</v>
      </c>
      <c r="BR114" s="962"/>
      <c r="BS114" s="962"/>
      <c r="BT114" s="962"/>
      <c r="BU114" s="962"/>
      <c r="BV114" s="962">
        <v>903769</v>
      </c>
      <c r="BW114" s="962"/>
      <c r="BX114" s="962"/>
      <c r="BY114" s="962"/>
      <c r="BZ114" s="962"/>
      <c r="CA114" s="962">
        <v>986803</v>
      </c>
      <c r="CB114" s="962"/>
      <c r="CC114" s="962"/>
      <c r="CD114" s="962"/>
      <c r="CE114" s="962"/>
      <c r="CF114" s="956">
        <v>25.4</v>
      </c>
      <c r="CG114" s="957"/>
      <c r="CH114" s="957"/>
      <c r="CI114" s="957"/>
      <c r="CJ114" s="957"/>
      <c r="CK114" s="984"/>
      <c r="CL114" s="985"/>
      <c r="CM114" s="958" t="s">
        <v>429</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430</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184</v>
      </c>
      <c r="AB115" s="974"/>
      <c r="AC115" s="974"/>
      <c r="AD115" s="974"/>
      <c r="AE115" s="975"/>
      <c r="AF115" s="976">
        <v>212</v>
      </c>
      <c r="AG115" s="974"/>
      <c r="AH115" s="974"/>
      <c r="AI115" s="974"/>
      <c r="AJ115" s="975"/>
      <c r="AK115" s="976">
        <v>197</v>
      </c>
      <c r="AL115" s="974"/>
      <c r="AM115" s="974"/>
      <c r="AN115" s="974"/>
      <c r="AO115" s="975"/>
      <c r="AP115" s="977">
        <v>0</v>
      </c>
      <c r="AQ115" s="978"/>
      <c r="AR115" s="978"/>
      <c r="AS115" s="978"/>
      <c r="AT115" s="979"/>
      <c r="AU115" s="944"/>
      <c r="AV115" s="945"/>
      <c r="AW115" s="945"/>
      <c r="AX115" s="945"/>
      <c r="AY115" s="945"/>
      <c r="AZ115" s="958" t="s">
        <v>431</v>
      </c>
      <c r="BA115" s="959"/>
      <c r="BB115" s="959"/>
      <c r="BC115" s="959"/>
      <c r="BD115" s="959"/>
      <c r="BE115" s="959"/>
      <c r="BF115" s="959"/>
      <c r="BG115" s="959"/>
      <c r="BH115" s="959"/>
      <c r="BI115" s="959"/>
      <c r="BJ115" s="959"/>
      <c r="BK115" s="959"/>
      <c r="BL115" s="959"/>
      <c r="BM115" s="959"/>
      <c r="BN115" s="959"/>
      <c r="BO115" s="959"/>
      <c r="BP115" s="960"/>
      <c r="BQ115" s="961">
        <v>68124</v>
      </c>
      <c r="BR115" s="962"/>
      <c r="BS115" s="962"/>
      <c r="BT115" s="962"/>
      <c r="BU115" s="962"/>
      <c r="BV115" s="962">
        <v>35615</v>
      </c>
      <c r="BW115" s="962"/>
      <c r="BX115" s="962"/>
      <c r="BY115" s="962"/>
      <c r="BZ115" s="962"/>
      <c r="CA115" s="962">
        <v>37648</v>
      </c>
      <c r="CB115" s="962"/>
      <c r="CC115" s="962"/>
      <c r="CD115" s="962"/>
      <c r="CE115" s="962"/>
      <c r="CF115" s="956">
        <v>1</v>
      </c>
      <c r="CG115" s="957"/>
      <c r="CH115" s="957"/>
      <c r="CI115" s="957"/>
      <c r="CJ115" s="957"/>
      <c r="CK115" s="984"/>
      <c r="CL115" s="985"/>
      <c r="CM115" s="958" t="s">
        <v>432</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433</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1138</v>
      </c>
      <c r="AB116" s="995"/>
      <c r="AC116" s="995"/>
      <c r="AD116" s="995"/>
      <c r="AE116" s="996"/>
      <c r="AF116" s="997">
        <v>2500</v>
      </c>
      <c r="AG116" s="995"/>
      <c r="AH116" s="995"/>
      <c r="AI116" s="995"/>
      <c r="AJ116" s="996"/>
      <c r="AK116" s="997">
        <v>1036</v>
      </c>
      <c r="AL116" s="995"/>
      <c r="AM116" s="995"/>
      <c r="AN116" s="995"/>
      <c r="AO116" s="996"/>
      <c r="AP116" s="998">
        <v>0</v>
      </c>
      <c r="AQ116" s="999"/>
      <c r="AR116" s="999"/>
      <c r="AS116" s="999"/>
      <c r="AT116" s="1000"/>
      <c r="AU116" s="944"/>
      <c r="AV116" s="945"/>
      <c r="AW116" s="945"/>
      <c r="AX116" s="945"/>
      <c r="AY116" s="945"/>
      <c r="AZ116" s="1003" t="s">
        <v>434</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435</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436</v>
      </c>
      <c r="Z117" s="930"/>
      <c r="AA117" s="1014">
        <v>1229622</v>
      </c>
      <c r="AB117" s="1015"/>
      <c r="AC117" s="1015"/>
      <c r="AD117" s="1015"/>
      <c r="AE117" s="1016"/>
      <c r="AF117" s="1017">
        <v>1154215</v>
      </c>
      <c r="AG117" s="1015"/>
      <c r="AH117" s="1015"/>
      <c r="AI117" s="1015"/>
      <c r="AJ117" s="1016"/>
      <c r="AK117" s="1017">
        <v>1155059</v>
      </c>
      <c r="AL117" s="1015"/>
      <c r="AM117" s="1015"/>
      <c r="AN117" s="1015"/>
      <c r="AO117" s="1016"/>
      <c r="AP117" s="1018"/>
      <c r="AQ117" s="1019"/>
      <c r="AR117" s="1019"/>
      <c r="AS117" s="1019"/>
      <c r="AT117" s="1020"/>
      <c r="AU117" s="944"/>
      <c r="AV117" s="945"/>
      <c r="AW117" s="945"/>
      <c r="AX117" s="945"/>
      <c r="AY117" s="945"/>
      <c r="AZ117" s="1010" t="s">
        <v>437</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438</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412</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409</v>
      </c>
      <c r="AB118" s="929"/>
      <c r="AC118" s="929"/>
      <c r="AD118" s="929"/>
      <c r="AE118" s="930"/>
      <c r="AF118" s="928" t="s">
        <v>410</v>
      </c>
      <c r="AG118" s="929"/>
      <c r="AH118" s="929"/>
      <c r="AI118" s="929"/>
      <c r="AJ118" s="930"/>
      <c r="AK118" s="928" t="s">
        <v>294</v>
      </c>
      <c r="AL118" s="929"/>
      <c r="AM118" s="929"/>
      <c r="AN118" s="929"/>
      <c r="AO118" s="930"/>
      <c r="AP118" s="1006" t="s">
        <v>411</v>
      </c>
      <c r="AQ118" s="1007"/>
      <c r="AR118" s="1007"/>
      <c r="AS118" s="1007"/>
      <c r="AT118" s="1008"/>
      <c r="AU118" s="944"/>
      <c r="AV118" s="945"/>
      <c r="AW118" s="945"/>
      <c r="AX118" s="945"/>
      <c r="AY118" s="945"/>
      <c r="AZ118" s="1009" t="s">
        <v>439</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440</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415</v>
      </c>
      <c r="B119" s="983"/>
      <c r="C119" s="965" t="s">
        <v>416</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441</v>
      </c>
      <c r="BP119" s="1041"/>
      <c r="BQ119" s="1035">
        <v>12476897</v>
      </c>
      <c r="BR119" s="1036"/>
      <c r="BS119" s="1036"/>
      <c r="BT119" s="1036"/>
      <c r="BU119" s="1036"/>
      <c r="BV119" s="1036">
        <v>12275259</v>
      </c>
      <c r="BW119" s="1036"/>
      <c r="BX119" s="1036"/>
      <c r="BY119" s="1036"/>
      <c r="BZ119" s="1036"/>
      <c r="CA119" s="1036">
        <v>12715637</v>
      </c>
      <c r="CB119" s="1036"/>
      <c r="CC119" s="1036"/>
      <c r="CD119" s="1036"/>
      <c r="CE119" s="1036"/>
      <c r="CF119" s="1037"/>
      <c r="CG119" s="1038"/>
      <c r="CH119" s="1038"/>
      <c r="CI119" s="1038"/>
      <c r="CJ119" s="1039"/>
      <c r="CK119" s="986"/>
      <c r="CL119" s="987"/>
      <c r="CM119" s="1009" t="s">
        <v>442</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419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443</v>
      </c>
      <c r="AV120" s="1028"/>
      <c r="AW120" s="1028"/>
      <c r="AX120" s="1028"/>
      <c r="AY120" s="1029"/>
      <c r="AZ120" s="965" t="s">
        <v>444</v>
      </c>
      <c r="BA120" s="933"/>
      <c r="BB120" s="933"/>
      <c r="BC120" s="933"/>
      <c r="BD120" s="933"/>
      <c r="BE120" s="933"/>
      <c r="BF120" s="933"/>
      <c r="BG120" s="933"/>
      <c r="BH120" s="933"/>
      <c r="BI120" s="933"/>
      <c r="BJ120" s="933"/>
      <c r="BK120" s="933"/>
      <c r="BL120" s="933"/>
      <c r="BM120" s="933"/>
      <c r="BN120" s="933"/>
      <c r="BO120" s="933"/>
      <c r="BP120" s="934"/>
      <c r="BQ120" s="966">
        <v>3625896</v>
      </c>
      <c r="BR120" s="967"/>
      <c r="BS120" s="967"/>
      <c r="BT120" s="967"/>
      <c r="BU120" s="967"/>
      <c r="BV120" s="967">
        <v>3823939</v>
      </c>
      <c r="BW120" s="967"/>
      <c r="BX120" s="967"/>
      <c r="BY120" s="967"/>
      <c r="BZ120" s="967"/>
      <c r="CA120" s="967">
        <v>4001522</v>
      </c>
      <c r="CB120" s="967"/>
      <c r="CC120" s="967"/>
      <c r="CD120" s="967"/>
      <c r="CE120" s="967"/>
      <c r="CF120" s="980">
        <v>102.8</v>
      </c>
      <c r="CG120" s="981"/>
      <c r="CH120" s="981"/>
      <c r="CI120" s="981"/>
      <c r="CJ120" s="981"/>
      <c r="CK120" s="1042" t="s">
        <v>445</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2142945</v>
      </c>
      <c r="DH120" s="967"/>
      <c r="DI120" s="967"/>
      <c r="DJ120" s="967"/>
      <c r="DK120" s="967"/>
      <c r="DL120" s="967">
        <v>2113394</v>
      </c>
      <c r="DM120" s="967"/>
      <c r="DN120" s="967"/>
      <c r="DO120" s="967"/>
      <c r="DP120" s="967"/>
      <c r="DQ120" s="967">
        <v>1981923</v>
      </c>
      <c r="DR120" s="967"/>
      <c r="DS120" s="967"/>
      <c r="DT120" s="967"/>
      <c r="DU120" s="967"/>
      <c r="DV120" s="968">
        <v>50.9</v>
      </c>
      <c r="DW120" s="968"/>
      <c r="DX120" s="968"/>
      <c r="DY120" s="968"/>
      <c r="DZ120" s="969"/>
    </row>
    <row r="121" spans="1:130" s="218" customFormat="1" ht="26.25" customHeight="1" x14ac:dyDescent="0.15">
      <c r="A121" s="1093"/>
      <c r="B121" s="985"/>
      <c r="C121" s="1010" t="s">
        <v>446</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447</v>
      </c>
      <c r="BA121" s="959"/>
      <c r="BB121" s="959"/>
      <c r="BC121" s="959"/>
      <c r="BD121" s="959"/>
      <c r="BE121" s="959"/>
      <c r="BF121" s="959"/>
      <c r="BG121" s="959"/>
      <c r="BH121" s="959"/>
      <c r="BI121" s="959"/>
      <c r="BJ121" s="959"/>
      <c r="BK121" s="959"/>
      <c r="BL121" s="959"/>
      <c r="BM121" s="959"/>
      <c r="BN121" s="959"/>
      <c r="BO121" s="959"/>
      <c r="BP121" s="960"/>
      <c r="BQ121" s="961">
        <v>19130</v>
      </c>
      <c r="BR121" s="962"/>
      <c r="BS121" s="962"/>
      <c r="BT121" s="962"/>
      <c r="BU121" s="962"/>
      <c r="BV121" s="962">
        <v>14440</v>
      </c>
      <c r="BW121" s="962"/>
      <c r="BX121" s="962"/>
      <c r="BY121" s="962"/>
      <c r="BZ121" s="962"/>
      <c r="CA121" s="962">
        <v>9750</v>
      </c>
      <c r="CB121" s="962"/>
      <c r="CC121" s="962"/>
      <c r="CD121" s="962"/>
      <c r="CE121" s="962"/>
      <c r="CF121" s="956">
        <v>0.3</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t="s">
        <v>122</v>
      </c>
      <c r="DH121" s="962"/>
      <c r="DI121" s="962"/>
      <c r="DJ121" s="962"/>
      <c r="DK121" s="962"/>
      <c r="DL121" s="962" t="s">
        <v>122</v>
      </c>
      <c r="DM121" s="962"/>
      <c r="DN121" s="962"/>
      <c r="DO121" s="962"/>
      <c r="DP121" s="962"/>
      <c r="DQ121" s="962">
        <v>1362809</v>
      </c>
      <c r="DR121" s="962"/>
      <c r="DS121" s="962"/>
      <c r="DT121" s="962"/>
      <c r="DU121" s="962"/>
      <c r="DV121" s="963">
        <v>35</v>
      </c>
      <c r="DW121" s="963"/>
      <c r="DX121" s="963"/>
      <c r="DY121" s="963"/>
      <c r="DZ121" s="964"/>
    </row>
    <row r="122" spans="1:130" s="218" customFormat="1" ht="26.25" customHeight="1" x14ac:dyDescent="0.15">
      <c r="A122" s="1093"/>
      <c r="B122" s="985"/>
      <c r="C122" s="958" t="s">
        <v>429</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448</v>
      </c>
      <c r="BA122" s="1001"/>
      <c r="BB122" s="1001"/>
      <c r="BC122" s="1001"/>
      <c r="BD122" s="1001"/>
      <c r="BE122" s="1001"/>
      <c r="BF122" s="1001"/>
      <c r="BG122" s="1001"/>
      <c r="BH122" s="1001"/>
      <c r="BI122" s="1001"/>
      <c r="BJ122" s="1001"/>
      <c r="BK122" s="1001"/>
      <c r="BL122" s="1001"/>
      <c r="BM122" s="1001"/>
      <c r="BN122" s="1001"/>
      <c r="BO122" s="1001"/>
      <c r="BP122" s="1002"/>
      <c r="BQ122" s="1035">
        <v>7564295</v>
      </c>
      <c r="BR122" s="1036"/>
      <c r="BS122" s="1036"/>
      <c r="BT122" s="1036"/>
      <c r="BU122" s="1036"/>
      <c r="BV122" s="1036">
        <v>7500326</v>
      </c>
      <c r="BW122" s="1036"/>
      <c r="BX122" s="1036"/>
      <c r="BY122" s="1036"/>
      <c r="BZ122" s="1036"/>
      <c r="CA122" s="1036">
        <v>7523820</v>
      </c>
      <c r="CB122" s="1036"/>
      <c r="CC122" s="1036"/>
      <c r="CD122" s="1036"/>
      <c r="CE122" s="1036"/>
      <c r="CF122" s="1053">
        <v>193.4</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v>161399</v>
      </c>
      <c r="DH122" s="962"/>
      <c r="DI122" s="962"/>
      <c r="DJ122" s="962"/>
      <c r="DK122" s="962"/>
      <c r="DL122" s="962">
        <v>148884</v>
      </c>
      <c r="DM122" s="962"/>
      <c r="DN122" s="962"/>
      <c r="DO122" s="962"/>
      <c r="DP122" s="962"/>
      <c r="DQ122" s="962">
        <v>160198</v>
      </c>
      <c r="DR122" s="962"/>
      <c r="DS122" s="962"/>
      <c r="DT122" s="962"/>
      <c r="DU122" s="962"/>
      <c r="DV122" s="963">
        <v>4.0999999999999996</v>
      </c>
      <c r="DW122" s="963"/>
      <c r="DX122" s="963"/>
      <c r="DY122" s="963"/>
      <c r="DZ122" s="964"/>
    </row>
    <row r="123" spans="1:130" s="218" customFormat="1" ht="26.25" customHeight="1" x14ac:dyDescent="0.15">
      <c r="A123" s="1093"/>
      <c r="B123" s="985"/>
      <c r="C123" s="958" t="s">
        <v>435</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449</v>
      </c>
      <c r="BP123" s="1041"/>
      <c r="BQ123" s="1099">
        <v>11209321</v>
      </c>
      <c r="BR123" s="1100"/>
      <c r="BS123" s="1100"/>
      <c r="BT123" s="1100"/>
      <c r="BU123" s="1100"/>
      <c r="BV123" s="1100">
        <v>11338705</v>
      </c>
      <c r="BW123" s="1100"/>
      <c r="BX123" s="1100"/>
      <c r="BY123" s="1100"/>
      <c r="BZ123" s="1100"/>
      <c r="CA123" s="1100">
        <v>11535092</v>
      </c>
      <c r="CB123" s="1100"/>
      <c r="CC123" s="1100"/>
      <c r="CD123" s="1100"/>
      <c r="CE123" s="1100"/>
      <c r="CF123" s="1037"/>
      <c r="CG123" s="1038"/>
      <c r="CH123" s="1038"/>
      <c r="CI123" s="1038"/>
      <c r="CJ123" s="1039"/>
      <c r="CK123" s="1045"/>
      <c r="CL123" s="1046"/>
      <c r="CM123" s="1046"/>
      <c r="CN123" s="1046"/>
      <c r="CO123" s="1047"/>
      <c r="CP123" s="1055" t="s">
        <v>391</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438</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450</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33.6</v>
      </c>
      <c r="BR124" s="1063"/>
      <c r="BS124" s="1063"/>
      <c r="BT124" s="1063"/>
      <c r="BU124" s="1063"/>
      <c r="BV124" s="1063">
        <v>24.8</v>
      </c>
      <c r="BW124" s="1063"/>
      <c r="BX124" s="1063"/>
      <c r="BY124" s="1063"/>
      <c r="BZ124" s="1063"/>
      <c r="CA124" s="1063">
        <v>30.3</v>
      </c>
      <c r="CB124" s="1063"/>
      <c r="CC124" s="1063"/>
      <c r="CD124" s="1063"/>
      <c r="CE124" s="1063"/>
      <c r="CF124" s="1064"/>
      <c r="CG124" s="1065"/>
      <c r="CH124" s="1065"/>
      <c r="CI124" s="1065"/>
      <c r="CJ124" s="1066"/>
      <c r="CK124" s="1048"/>
      <c r="CL124" s="1048"/>
      <c r="CM124" s="1048"/>
      <c r="CN124" s="1048"/>
      <c r="CO124" s="1049"/>
      <c r="CP124" s="1055" t="s">
        <v>451</v>
      </c>
      <c r="CQ124" s="1056"/>
      <c r="CR124" s="1056"/>
      <c r="CS124" s="1056"/>
      <c r="CT124" s="1056"/>
      <c r="CU124" s="1056"/>
      <c r="CV124" s="1056"/>
      <c r="CW124" s="1056"/>
      <c r="CX124" s="1056"/>
      <c r="CY124" s="1056"/>
      <c r="CZ124" s="1056"/>
      <c r="DA124" s="1056"/>
      <c r="DB124" s="1056"/>
      <c r="DC124" s="1056"/>
      <c r="DD124" s="1056"/>
      <c r="DE124" s="1056"/>
      <c r="DF124" s="1057"/>
      <c r="DG124" s="1040">
        <v>1407397</v>
      </c>
      <c r="DH124" s="1022"/>
      <c r="DI124" s="1022"/>
      <c r="DJ124" s="1022"/>
      <c r="DK124" s="1023"/>
      <c r="DL124" s="1021">
        <v>1380348</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440</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452</v>
      </c>
      <c r="CL125" s="1043"/>
      <c r="CM125" s="1043"/>
      <c r="CN125" s="1043"/>
      <c r="CO125" s="1044"/>
      <c r="CP125" s="965" t="s">
        <v>453</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442</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454</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455</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184</v>
      </c>
      <c r="AB127" s="995"/>
      <c r="AC127" s="995"/>
      <c r="AD127" s="995"/>
      <c r="AE127" s="996"/>
      <c r="AF127" s="997">
        <v>212</v>
      </c>
      <c r="AG127" s="995"/>
      <c r="AH127" s="995"/>
      <c r="AI127" s="995"/>
      <c r="AJ127" s="996"/>
      <c r="AK127" s="997">
        <v>197</v>
      </c>
      <c r="AL127" s="995"/>
      <c r="AM127" s="995"/>
      <c r="AN127" s="995"/>
      <c r="AO127" s="996"/>
      <c r="AP127" s="998">
        <v>0</v>
      </c>
      <c r="AQ127" s="999"/>
      <c r="AR127" s="999"/>
      <c r="AS127" s="999"/>
      <c r="AT127" s="1000"/>
      <c r="AU127" s="220"/>
      <c r="AV127" s="220"/>
      <c r="AW127" s="220"/>
      <c r="AX127" s="1067" t="s">
        <v>456</v>
      </c>
      <c r="AY127" s="1068"/>
      <c r="AZ127" s="1068"/>
      <c r="BA127" s="1068"/>
      <c r="BB127" s="1068"/>
      <c r="BC127" s="1068"/>
      <c r="BD127" s="1068"/>
      <c r="BE127" s="1069"/>
      <c r="BF127" s="1070" t="s">
        <v>457</v>
      </c>
      <c r="BG127" s="1068"/>
      <c r="BH127" s="1068"/>
      <c r="BI127" s="1068"/>
      <c r="BJ127" s="1068"/>
      <c r="BK127" s="1068"/>
      <c r="BL127" s="1069"/>
      <c r="BM127" s="1070" t="s">
        <v>458</v>
      </c>
      <c r="BN127" s="1068"/>
      <c r="BO127" s="1068"/>
      <c r="BP127" s="1068"/>
      <c r="BQ127" s="1068"/>
      <c r="BR127" s="1068"/>
      <c r="BS127" s="1069"/>
      <c r="BT127" s="1070" t="s">
        <v>459</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460</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461</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462</v>
      </c>
      <c r="X128" s="1079"/>
      <c r="Y128" s="1079"/>
      <c r="Z128" s="1080"/>
      <c r="AA128" s="1081">
        <v>4690</v>
      </c>
      <c r="AB128" s="1082"/>
      <c r="AC128" s="1082"/>
      <c r="AD128" s="1082"/>
      <c r="AE128" s="1083"/>
      <c r="AF128" s="1084">
        <v>4690</v>
      </c>
      <c r="AG128" s="1082"/>
      <c r="AH128" s="1082"/>
      <c r="AI128" s="1082"/>
      <c r="AJ128" s="1083"/>
      <c r="AK128" s="1084">
        <v>14171</v>
      </c>
      <c r="AL128" s="1082"/>
      <c r="AM128" s="1082"/>
      <c r="AN128" s="1082"/>
      <c r="AO128" s="1083"/>
      <c r="AP128" s="1085"/>
      <c r="AQ128" s="1086"/>
      <c r="AR128" s="1086"/>
      <c r="AS128" s="1086"/>
      <c r="AT128" s="1087"/>
      <c r="AU128" s="220"/>
      <c r="AV128" s="220"/>
      <c r="AW128" s="220"/>
      <c r="AX128" s="932" t="s">
        <v>463</v>
      </c>
      <c r="AY128" s="933"/>
      <c r="AZ128" s="933"/>
      <c r="BA128" s="933"/>
      <c r="BB128" s="933"/>
      <c r="BC128" s="933"/>
      <c r="BD128" s="933"/>
      <c r="BE128" s="934"/>
      <c r="BF128" s="1088" t="s">
        <v>122</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464</v>
      </c>
      <c r="CQ128" s="762"/>
      <c r="CR128" s="762"/>
      <c r="CS128" s="762"/>
      <c r="CT128" s="762"/>
      <c r="CU128" s="762"/>
      <c r="CV128" s="762"/>
      <c r="CW128" s="762"/>
      <c r="CX128" s="762"/>
      <c r="CY128" s="762"/>
      <c r="CZ128" s="762"/>
      <c r="DA128" s="762"/>
      <c r="DB128" s="762"/>
      <c r="DC128" s="762"/>
      <c r="DD128" s="762"/>
      <c r="DE128" s="762"/>
      <c r="DF128" s="1072"/>
      <c r="DG128" s="1073">
        <v>68124</v>
      </c>
      <c r="DH128" s="1074"/>
      <c r="DI128" s="1074"/>
      <c r="DJ128" s="1074"/>
      <c r="DK128" s="1074"/>
      <c r="DL128" s="1074">
        <v>35615</v>
      </c>
      <c r="DM128" s="1074"/>
      <c r="DN128" s="1074"/>
      <c r="DO128" s="1074"/>
      <c r="DP128" s="1074"/>
      <c r="DQ128" s="1074">
        <v>37648</v>
      </c>
      <c r="DR128" s="1074"/>
      <c r="DS128" s="1074"/>
      <c r="DT128" s="1074"/>
      <c r="DU128" s="1074"/>
      <c r="DV128" s="1075">
        <v>1</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465</v>
      </c>
      <c r="X129" s="1107"/>
      <c r="Y129" s="1107"/>
      <c r="Z129" s="1108"/>
      <c r="AA129" s="994">
        <v>4626176</v>
      </c>
      <c r="AB129" s="995"/>
      <c r="AC129" s="995"/>
      <c r="AD129" s="995"/>
      <c r="AE129" s="996"/>
      <c r="AF129" s="997">
        <v>4552577</v>
      </c>
      <c r="AG129" s="995"/>
      <c r="AH129" s="995"/>
      <c r="AI129" s="995"/>
      <c r="AJ129" s="996"/>
      <c r="AK129" s="997">
        <v>4664359</v>
      </c>
      <c r="AL129" s="995"/>
      <c r="AM129" s="995"/>
      <c r="AN129" s="995"/>
      <c r="AO129" s="996"/>
      <c r="AP129" s="1109"/>
      <c r="AQ129" s="1110"/>
      <c r="AR129" s="1110"/>
      <c r="AS129" s="1110"/>
      <c r="AT129" s="1111"/>
      <c r="AU129" s="221"/>
      <c r="AV129" s="221"/>
      <c r="AW129" s="221"/>
      <c r="AX129" s="1101" t="s">
        <v>466</v>
      </c>
      <c r="AY129" s="959"/>
      <c r="AZ129" s="959"/>
      <c r="BA129" s="959"/>
      <c r="BB129" s="959"/>
      <c r="BC129" s="959"/>
      <c r="BD129" s="959"/>
      <c r="BE129" s="960"/>
      <c r="BF129" s="1102" t="s">
        <v>122</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467</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468</v>
      </c>
      <c r="X130" s="1107"/>
      <c r="Y130" s="1107"/>
      <c r="Z130" s="1108"/>
      <c r="AA130" s="994">
        <v>861000</v>
      </c>
      <c r="AB130" s="995"/>
      <c r="AC130" s="995"/>
      <c r="AD130" s="995"/>
      <c r="AE130" s="996"/>
      <c r="AF130" s="997">
        <v>777673</v>
      </c>
      <c r="AG130" s="995"/>
      <c r="AH130" s="995"/>
      <c r="AI130" s="995"/>
      <c r="AJ130" s="996"/>
      <c r="AK130" s="997">
        <v>773079</v>
      </c>
      <c r="AL130" s="995"/>
      <c r="AM130" s="995"/>
      <c r="AN130" s="995"/>
      <c r="AO130" s="996"/>
      <c r="AP130" s="1109"/>
      <c r="AQ130" s="1110"/>
      <c r="AR130" s="1110"/>
      <c r="AS130" s="1110"/>
      <c r="AT130" s="1111"/>
      <c r="AU130" s="221"/>
      <c r="AV130" s="221"/>
      <c r="AW130" s="221"/>
      <c r="AX130" s="1101" t="s">
        <v>469</v>
      </c>
      <c r="AY130" s="959"/>
      <c r="AZ130" s="959"/>
      <c r="BA130" s="959"/>
      <c r="BB130" s="959"/>
      <c r="BC130" s="959"/>
      <c r="BD130" s="959"/>
      <c r="BE130" s="960"/>
      <c r="BF130" s="1137">
        <v>9.6</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470</v>
      </c>
      <c r="X131" s="1144"/>
      <c r="Y131" s="1144"/>
      <c r="Z131" s="1145"/>
      <c r="AA131" s="1040">
        <v>3765176</v>
      </c>
      <c r="AB131" s="1022"/>
      <c r="AC131" s="1022"/>
      <c r="AD131" s="1022"/>
      <c r="AE131" s="1023"/>
      <c r="AF131" s="1021">
        <v>3774904</v>
      </c>
      <c r="AG131" s="1022"/>
      <c r="AH131" s="1022"/>
      <c r="AI131" s="1022"/>
      <c r="AJ131" s="1023"/>
      <c r="AK131" s="1021">
        <v>3891280</v>
      </c>
      <c r="AL131" s="1022"/>
      <c r="AM131" s="1022"/>
      <c r="AN131" s="1022"/>
      <c r="AO131" s="1023"/>
      <c r="AP131" s="1146"/>
      <c r="AQ131" s="1147"/>
      <c r="AR131" s="1147"/>
      <c r="AS131" s="1147"/>
      <c r="AT131" s="1148"/>
      <c r="AU131" s="221"/>
      <c r="AV131" s="221"/>
      <c r="AW131" s="221"/>
      <c r="AX131" s="1119" t="s">
        <v>471</v>
      </c>
      <c r="AY131" s="762"/>
      <c r="AZ131" s="762"/>
      <c r="BA131" s="762"/>
      <c r="BB131" s="762"/>
      <c r="BC131" s="762"/>
      <c r="BD131" s="762"/>
      <c r="BE131" s="1072"/>
      <c r="BF131" s="1120">
        <v>30.3</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472</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473</v>
      </c>
      <c r="W132" s="1130"/>
      <c r="X132" s="1130"/>
      <c r="Y132" s="1130"/>
      <c r="Z132" s="1131"/>
      <c r="AA132" s="1132">
        <v>9.6657367409999999</v>
      </c>
      <c r="AB132" s="1133"/>
      <c r="AC132" s="1133"/>
      <c r="AD132" s="1133"/>
      <c r="AE132" s="1134"/>
      <c r="AF132" s="1135">
        <v>9.8506346120000003</v>
      </c>
      <c r="AG132" s="1133"/>
      <c r="AH132" s="1133"/>
      <c r="AI132" s="1133"/>
      <c r="AJ132" s="1134"/>
      <c r="AK132" s="1135">
        <v>9.4521340019999993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474</v>
      </c>
      <c r="W133" s="1113"/>
      <c r="X133" s="1113"/>
      <c r="Y133" s="1113"/>
      <c r="Z133" s="1114"/>
      <c r="AA133" s="1115">
        <v>9.3000000000000007</v>
      </c>
      <c r="AB133" s="1116"/>
      <c r="AC133" s="1116"/>
      <c r="AD133" s="1116"/>
      <c r="AE133" s="1117"/>
      <c r="AF133" s="1115">
        <v>9.3000000000000007</v>
      </c>
      <c r="AG133" s="1116"/>
      <c r="AH133" s="1116"/>
      <c r="AI133" s="1116"/>
      <c r="AJ133" s="1117"/>
      <c r="AK133" s="1115">
        <v>9.6</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VwRJxCXEU73Ejtv+zxcSviW/2LlV4MeC1PhBxX83Ozm2hdp99VNoBvyxRTAJRBytj4uFk2QyMqHR5c1u42kg==" saltValue="zSJOnsTyVA9xNTvspscx5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475</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aXX7PrPY5gy9US86JGIudkM7/mgKrf0E9886Q8EnPT5eHmWW4EArup7ngQXilPEECrC4PeN7uq0gnsVrA7f0jw==" saltValue="P56iVI721tumiV47zaS/ig==" spinCount="100000" sheet="1" objects="1" scenarios="1"/>
  <dataConsolidate/>
  <phoneticPr fontId="2"/>
  <printOptions horizontalCentered="1" verticalCentered="1"/>
  <pageMargins left="0" right="0" top="0" bottom="0" header="0" footer="0"/>
  <pageSetup paperSize="8" scale="6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fHMo6FzCbtoD2/OWkJlzMd1qLs45tHHRjfLq01rzSnnLg06Mcfz0yMNkqNl+W3AAZVesXy0Y1TV+V2ToW5Wj5g==" saltValue="Z+3PSVS2TiKuIPX9oUe92A==" spinCount="100000" sheet="1" objects="1" scenarios="1"/>
  <dataConsolidate/>
  <phoneticPr fontId="2"/>
  <printOptions horizontalCentered="1" verticalCentered="1"/>
  <pageMargins left="0" right="0" top="0" bottom="0" header="0" footer="0"/>
  <pageSetup paperSize="8" scale="6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476</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477</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478</v>
      </c>
      <c r="AP7" s="260"/>
      <c r="AQ7" s="261" t="s">
        <v>479</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480</v>
      </c>
      <c r="AQ8" s="267" t="s">
        <v>481</v>
      </c>
      <c r="AR8" s="268" t="s">
        <v>482</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483</v>
      </c>
      <c r="AL9" s="1153"/>
      <c r="AM9" s="1153"/>
      <c r="AN9" s="1154"/>
      <c r="AO9" s="269">
        <v>1120398</v>
      </c>
      <c r="AP9" s="269">
        <v>164692</v>
      </c>
      <c r="AQ9" s="270">
        <v>186275</v>
      </c>
      <c r="AR9" s="271">
        <v>-11.6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484</v>
      </c>
      <c r="AL10" s="1153"/>
      <c r="AM10" s="1153"/>
      <c r="AN10" s="1154"/>
      <c r="AO10" s="272">
        <v>479212</v>
      </c>
      <c r="AP10" s="272">
        <v>70441</v>
      </c>
      <c r="AQ10" s="273">
        <v>28060</v>
      </c>
      <c r="AR10" s="274">
        <v>151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485</v>
      </c>
      <c r="AL11" s="1153"/>
      <c r="AM11" s="1153"/>
      <c r="AN11" s="1154"/>
      <c r="AO11" s="272">
        <v>18183</v>
      </c>
      <c r="AP11" s="272">
        <v>2673</v>
      </c>
      <c r="AQ11" s="273">
        <v>7123</v>
      </c>
      <c r="AR11" s="274">
        <v>-62.5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487</v>
      </c>
      <c r="AP12" s="272" t="s">
        <v>487</v>
      </c>
      <c r="AQ12" s="273">
        <v>57</v>
      </c>
      <c r="AR12" s="274" t="s">
        <v>487</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488</v>
      </c>
      <c r="AL13" s="1153"/>
      <c r="AM13" s="1153"/>
      <c r="AN13" s="1154"/>
      <c r="AO13" s="272">
        <v>222317</v>
      </c>
      <c r="AP13" s="272">
        <v>32679</v>
      </c>
      <c r="AQ13" s="273">
        <v>6435</v>
      </c>
      <c r="AR13" s="274">
        <v>407.8</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489</v>
      </c>
      <c r="AL14" s="1153"/>
      <c r="AM14" s="1153"/>
      <c r="AN14" s="1154"/>
      <c r="AO14" s="272">
        <v>24607</v>
      </c>
      <c r="AP14" s="272">
        <v>3617</v>
      </c>
      <c r="AQ14" s="273">
        <v>3786</v>
      </c>
      <c r="AR14" s="274">
        <v>-4.5</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490</v>
      </c>
      <c r="AL15" s="1156"/>
      <c r="AM15" s="1156"/>
      <c r="AN15" s="1157"/>
      <c r="AO15" s="272">
        <v>-57560</v>
      </c>
      <c r="AP15" s="272">
        <v>-8461</v>
      </c>
      <c r="AQ15" s="273">
        <v>-9323</v>
      </c>
      <c r="AR15" s="274">
        <v>-9.1999999999999993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1807157</v>
      </c>
      <c r="AP16" s="272">
        <v>265641</v>
      </c>
      <c r="AQ16" s="273">
        <v>222412</v>
      </c>
      <c r="AR16" s="274">
        <v>19.399999999999999</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491</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492</v>
      </c>
      <c r="AP20" s="281" t="s">
        <v>493</v>
      </c>
      <c r="AQ20" s="282" t="s">
        <v>494</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495</v>
      </c>
      <c r="AL21" s="1159"/>
      <c r="AM21" s="1159"/>
      <c r="AN21" s="1160"/>
      <c r="AO21" s="285">
        <v>15.73</v>
      </c>
      <c r="AP21" s="286">
        <v>17.59</v>
      </c>
      <c r="AQ21" s="287">
        <v>-1.86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496</v>
      </c>
      <c r="AL22" s="1159"/>
      <c r="AM22" s="1159"/>
      <c r="AN22" s="1160"/>
      <c r="AO22" s="290">
        <v>94.6</v>
      </c>
      <c r="AP22" s="291">
        <v>95.9</v>
      </c>
      <c r="AQ22" s="292">
        <v>-1.3</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497</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498</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499</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478</v>
      </c>
      <c r="AP30" s="260"/>
      <c r="AQ30" s="261" t="s">
        <v>479</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480</v>
      </c>
      <c r="AQ31" s="267" t="s">
        <v>481</v>
      </c>
      <c r="AR31" s="268" t="s">
        <v>482</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500</v>
      </c>
      <c r="AL32" s="1167"/>
      <c r="AM32" s="1167"/>
      <c r="AN32" s="1168"/>
      <c r="AO32" s="300">
        <v>873935</v>
      </c>
      <c r="AP32" s="300">
        <v>128463</v>
      </c>
      <c r="AQ32" s="301">
        <v>124581</v>
      </c>
      <c r="AR32" s="302">
        <v>3.1</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501</v>
      </c>
      <c r="AL33" s="1167"/>
      <c r="AM33" s="1167"/>
      <c r="AN33" s="1168"/>
      <c r="AO33" s="300" t="s">
        <v>487</v>
      </c>
      <c r="AP33" s="300" t="s">
        <v>487</v>
      </c>
      <c r="AQ33" s="301">
        <v>76</v>
      </c>
      <c r="AR33" s="302" t="s">
        <v>487</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502</v>
      </c>
      <c r="AL34" s="1167"/>
      <c r="AM34" s="1167"/>
      <c r="AN34" s="1168"/>
      <c r="AO34" s="300" t="s">
        <v>487</v>
      </c>
      <c r="AP34" s="300" t="s">
        <v>487</v>
      </c>
      <c r="AQ34" s="301">
        <v>163</v>
      </c>
      <c r="AR34" s="302" t="s">
        <v>487</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503</v>
      </c>
      <c r="AL35" s="1167"/>
      <c r="AM35" s="1167"/>
      <c r="AN35" s="1168"/>
      <c r="AO35" s="300">
        <v>247755</v>
      </c>
      <c r="AP35" s="300">
        <v>36418</v>
      </c>
      <c r="AQ35" s="301">
        <v>24428</v>
      </c>
      <c r="AR35" s="302">
        <v>49.1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504</v>
      </c>
      <c r="AL36" s="1167"/>
      <c r="AM36" s="1167"/>
      <c r="AN36" s="1168"/>
      <c r="AO36" s="300">
        <v>32136</v>
      </c>
      <c r="AP36" s="300">
        <v>4724</v>
      </c>
      <c r="AQ36" s="301">
        <v>4294</v>
      </c>
      <c r="AR36" s="302">
        <v>10</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505</v>
      </c>
      <c r="AL37" s="1167"/>
      <c r="AM37" s="1167"/>
      <c r="AN37" s="1168"/>
      <c r="AO37" s="300">
        <v>197</v>
      </c>
      <c r="AP37" s="300">
        <v>29</v>
      </c>
      <c r="AQ37" s="301">
        <v>880</v>
      </c>
      <c r="AR37" s="302">
        <v>-96.7</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506</v>
      </c>
      <c r="AL38" s="1170"/>
      <c r="AM38" s="1170"/>
      <c r="AN38" s="1171"/>
      <c r="AO38" s="303">
        <v>1036</v>
      </c>
      <c r="AP38" s="303">
        <v>152</v>
      </c>
      <c r="AQ38" s="304">
        <v>22</v>
      </c>
      <c r="AR38" s="292">
        <v>590.9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507</v>
      </c>
      <c r="AL39" s="1170"/>
      <c r="AM39" s="1170"/>
      <c r="AN39" s="1171"/>
      <c r="AO39" s="300">
        <v>-14171</v>
      </c>
      <c r="AP39" s="300">
        <v>-2083</v>
      </c>
      <c r="AQ39" s="301">
        <v>-5293</v>
      </c>
      <c r="AR39" s="302">
        <v>-60.6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508</v>
      </c>
      <c r="AL40" s="1167"/>
      <c r="AM40" s="1167"/>
      <c r="AN40" s="1168"/>
      <c r="AO40" s="300">
        <v>-773079</v>
      </c>
      <c r="AP40" s="300">
        <v>-113638</v>
      </c>
      <c r="AQ40" s="301">
        <v>-99375</v>
      </c>
      <c r="AR40" s="302">
        <v>14.4</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367809</v>
      </c>
      <c r="AP41" s="300">
        <v>54066</v>
      </c>
      <c r="AQ41" s="301">
        <v>49775</v>
      </c>
      <c r="AR41" s="302">
        <v>8.6</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509</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510</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478</v>
      </c>
      <c r="AN49" s="1163" t="s">
        <v>511</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512</v>
      </c>
      <c r="AO50" s="317" t="s">
        <v>513</v>
      </c>
      <c r="AP50" s="318" t="s">
        <v>514</v>
      </c>
      <c r="AQ50" s="319" t="s">
        <v>515</v>
      </c>
      <c r="AR50" s="320" t="s">
        <v>516</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517</v>
      </c>
      <c r="AL51" s="313"/>
      <c r="AM51" s="321">
        <v>1028200</v>
      </c>
      <c r="AN51" s="322">
        <v>132041</v>
      </c>
      <c r="AO51" s="323">
        <v>1.6</v>
      </c>
      <c r="AP51" s="324">
        <v>200194</v>
      </c>
      <c r="AQ51" s="325">
        <v>5.2</v>
      </c>
      <c r="AR51" s="326">
        <v>-3.6</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518</v>
      </c>
      <c r="AM52" s="329">
        <v>567448</v>
      </c>
      <c r="AN52" s="330">
        <v>72871</v>
      </c>
      <c r="AO52" s="331">
        <v>54.4</v>
      </c>
      <c r="AP52" s="332">
        <v>106422</v>
      </c>
      <c r="AQ52" s="333">
        <v>20.100000000000001</v>
      </c>
      <c r="AR52" s="334">
        <v>34.299999999999997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519</v>
      </c>
      <c r="AL53" s="313"/>
      <c r="AM53" s="321">
        <v>853090</v>
      </c>
      <c r="AN53" s="322">
        <v>113172</v>
      </c>
      <c r="AO53" s="323">
        <v>-14.3</v>
      </c>
      <c r="AP53" s="324">
        <v>196914</v>
      </c>
      <c r="AQ53" s="325">
        <v>-1.6</v>
      </c>
      <c r="AR53" s="326">
        <v>-12.7</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518</v>
      </c>
      <c r="AM54" s="329">
        <v>327128</v>
      </c>
      <c r="AN54" s="330">
        <v>43397</v>
      </c>
      <c r="AO54" s="331">
        <v>-40.4</v>
      </c>
      <c r="AP54" s="332">
        <v>98966</v>
      </c>
      <c r="AQ54" s="333">
        <v>-7</v>
      </c>
      <c r="AR54" s="334">
        <v>-33.4</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520</v>
      </c>
      <c r="AL55" s="313"/>
      <c r="AM55" s="321">
        <v>737889</v>
      </c>
      <c r="AN55" s="322">
        <v>101358</v>
      </c>
      <c r="AO55" s="323">
        <v>-10.4</v>
      </c>
      <c r="AP55" s="324">
        <v>204757</v>
      </c>
      <c r="AQ55" s="325">
        <v>4</v>
      </c>
      <c r="AR55" s="326">
        <v>-14.4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518</v>
      </c>
      <c r="AM56" s="329">
        <v>377024</v>
      </c>
      <c r="AN56" s="330">
        <v>51789</v>
      </c>
      <c r="AO56" s="331">
        <v>19.3</v>
      </c>
      <c r="AP56" s="332">
        <v>106071</v>
      </c>
      <c r="AQ56" s="333">
        <v>7.2</v>
      </c>
      <c r="AR56" s="334">
        <v>12.1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521</v>
      </c>
      <c r="AL57" s="313"/>
      <c r="AM57" s="321">
        <v>347777</v>
      </c>
      <c r="AN57" s="322">
        <v>49414</v>
      </c>
      <c r="AO57" s="323">
        <v>-51.2</v>
      </c>
      <c r="AP57" s="324">
        <v>194971</v>
      </c>
      <c r="AQ57" s="325">
        <v>-4.8</v>
      </c>
      <c r="AR57" s="326">
        <v>-46.4</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518</v>
      </c>
      <c r="AM58" s="329">
        <v>179875</v>
      </c>
      <c r="AN58" s="330">
        <v>25558</v>
      </c>
      <c r="AO58" s="331">
        <v>-50.6</v>
      </c>
      <c r="AP58" s="332">
        <v>105966</v>
      </c>
      <c r="AQ58" s="333">
        <v>-0.1</v>
      </c>
      <c r="AR58" s="334">
        <v>-50.5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522</v>
      </c>
      <c r="AL59" s="313"/>
      <c r="AM59" s="321">
        <v>870440</v>
      </c>
      <c r="AN59" s="322">
        <v>127949</v>
      </c>
      <c r="AO59" s="323">
        <v>158.9</v>
      </c>
      <c r="AP59" s="324">
        <v>224172</v>
      </c>
      <c r="AQ59" s="325">
        <v>15</v>
      </c>
      <c r="AR59" s="326">
        <v>143.9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518</v>
      </c>
      <c r="AM60" s="329">
        <v>379914</v>
      </c>
      <c r="AN60" s="330">
        <v>55845</v>
      </c>
      <c r="AO60" s="331">
        <v>118.5</v>
      </c>
      <c r="AP60" s="332">
        <v>117611</v>
      </c>
      <c r="AQ60" s="333">
        <v>11</v>
      </c>
      <c r="AR60" s="334">
        <v>107.5</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523</v>
      </c>
      <c r="AL61" s="335"/>
      <c r="AM61" s="336">
        <v>767479</v>
      </c>
      <c r="AN61" s="337">
        <v>104787</v>
      </c>
      <c r="AO61" s="338">
        <v>16.899999999999999</v>
      </c>
      <c r="AP61" s="339">
        <v>204202</v>
      </c>
      <c r="AQ61" s="340">
        <v>3.6</v>
      </c>
      <c r="AR61" s="326">
        <v>13.3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518</v>
      </c>
      <c r="AM62" s="329">
        <v>366278</v>
      </c>
      <c r="AN62" s="330">
        <v>49892</v>
      </c>
      <c r="AO62" s="331">
        <v>20.2</v>
      </c>
      <c r="AP62" s="332">
        <v>107007</v>
      </c>
      <c r="AQ62" s="333">
        <v>6.2</v>
      </c>
      <c r="AR62" s="334">
        <v>14</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2nXC9J+bIZt8tlFRS1dh0XLtR07A1Tyguhu1TS/DlTix8XcNbK+zGw89yzgC7Ey/GXKj+qtr+EVEwLd+n0a0aw==" saltValue="wmY97ZOhFeWJi5KhOKzCK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9"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475</v>
      </c>
    </row>
    <row r="121" spans="125:125" ht="13.5" hidden="1" customHeight="1" x14ac:dyDescent="0.15">
      <c r="DU121" s="247"/>
    </row>
  </sheetData>
  <sheetProtection algorithmName="SHA-512" hashValue="gt5mfE2Kq/ff95T11nAAWLazYURDhue8vYn54ElQDFmDkq/uO/5O55ZBq36n1g/+92nblLwYYjPO7hTF5XaQbg==" saltValue="k/QasWIZW6Fjx061FjCeAw=="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475</v>
      </c>
    </row>
  </sheetData>
  <sheetProtection algorithmName="SHA-512" hashValue="MUTHGoCNXY7HXGzoTcSUJOkDdPIl+m433L0edq7p/SkCsdpW/ZWbjrxUXMLToBdAJMVNxSpO986514pXcvj8/w==" saltValue="8CCJe/11V368BdBJrQhdaA==" spinCount="100000" sheet="1" objects="1" scenarios="1"/>
  <dataConsolidate/>
  <phoneticPr fontId="2"/>
  <printOptions horizontalCentered="1" verticalCentered="1"/>
  <pageMargins left="0" right="0" top="0.19685039370078741" bottom="0" header="0.39370078740157483" footer="0"/>
  <pageSetup paperSize="8" scale="55"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15">
      <c r="B47" s="10"/>
      <c r="C47" s="1175" t="s">
        <v>3</v>
      </c>
      <c r="D47" s="1175"/>
      <c r="E47" s="1176"/>
      <c r="F47" s="11">
        <v>42.2</v>
      </c>
      <c r="G47" s="12">
        <v>41.57</v>
      </c>
      <c r="H47" s="12">
        <v>39.25</v>
      </c>
      <c r="I47" s="12">
        <v>40.14</v>
      </c>
      <c r="J47" s="13">
        <v>39.869999999999997</v>
      </c>
    </row>
    <row r="48" spans="2:10" ht="57.75" customHeight="1" x14ac:dyDescent="0.15">
      <c r="B48" s="14"/>
      <c r="C48" s="1177" t="s">
        <v>4</v>
      </c>
      <c r="D48" s="1177"/>
      <c r="E48" s="1178"/>
      <c r="F48" s="15">
        <v>1.96</v>
      </c>
      <c r="G48" s="16">
        <v>3.72</v>
      </c>
      <c r="H48" s="16">
        <v>3.54</v>
      </c>
      <c r="I48" s="16">
        <v>3.1</v>
      </c>
      <c r="J48" s="17">
        <v>3.46</v>
      </c>
    </row>
    <row r="49" spans="2:10" ht="57.75" customHeight="1" thickBot="1" x14ac:dyDescent="0.2">
      <c r="B49" s="18"/>
      <c r="C49" s="1179" t="s">
        <v>5</v>
      </c>
      <c r="D49" s="1179"/>
      <c r="E49" s="1180"/>
      <c r="F49" s="19" t="s">
        <v>530</v>
      </c>
      <c r="G49" s="20">
        <v>1.88</v>
      </c>
      <c r="H49" s="20" t="s">
        <v>531</v>
      </c>
      <c r="I49" s="20" t="s">
        <v>532</v>
      </c>
      <c r="J49" s="21" t="s">
        <v>533</v>
      </c>
    </row>
    <row r="50" spans="2:10" x14ac:dyDescent="0.15"/>
  </sheetData>
  <sheetProtection algorithmName="SHA-512" hashValue="Pyv+SYVzkf2pudIurAqe44jR2gZVFuCJyAu6w+1MFg9+jzFNQe5Ao4QDpDzzUtgvUcVaHgOp+AOK50mkZXZ75g==" saltValue="zz4vN9FSb3w19dtfnG+e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15">
      <c r="A34" s="22"/>
      <c r="B34" s="31"/>
      <c r="C34" s="1187" t="s">
        <v>534</v>
      </c>
      <c r="D34" s="1187"/>
      <c r="E34" s="1188"/>
      <c r="F34" s="32">
        <v>1.95</v>
      </c>
      <c r="G34" s="33">
        <v>3.72</v>
      </c>
      <c r="H34" s="33">
        <v>3.53</v>
      </c>
      <c r="I34" s="33">
        <v>3.1</v>
      </c>
      <c r="J34" s="34">
        <v>3.46</v>
      </c>
      <c r="K34" s="22"/>
      <c r="L34" s="22"/>
      <c r="M34" s="22"/>
      <c r="N34" s="22"/>
      <c r="O34" s="22"/>
      <c r="P34" s="22"/>
    </row>
    <row r="35" spans="1:16" ht="39" customHeight="1" x14ac:dyDescent="0.15">
      <c r="A35" s="22"/>
      <c r="B35" s="35"/>
      <c r="C35" s="1181" t="s">
        <v>535</v>
      </c>
      <c r="D35" s="1182"/>
      <c r="E35" s="1183"/>
      <c r="F35" s="36">
        <v>2.17</v>
      </c>
      <c r="G35" s="37">
        <v>2.83</v>
      </c>
      <c r="H35" s="37">
        <v>3.12</v>
      </c>
      <c r="I35" s="37">
        <v>3.47</v>
      </c>
      <c r="J35" s="38">
        <v>2.81</v>
      </c>
      <c r="K35" s="22"/>
      <c r="L35" s="22"/>
      <c r="M35" s="22"/>
      <c r="N35" s="22"/>
      <c r="O35" s="22"/>
      <c r="P35" s="22"/>
    </row>
    <row r="36" spans="1:16" ht="39" customHeight="1" x14ac:dyDescent="0.15">
      <c r="A36" s="22"/>
      <c r="B36" s="35"/>
      <c r="C36" s="1181" t="s">
        <v>536</v>
      </c>
      <c r="D36" s="1182"/>
      <c r="E36" s="1183"/>
      <c r="F36" s="36">
        <v>0.48</v>
      </c>
      <c r="G36" s="37">
        <v>0.83</v>
      </c>
      <c r="H36" s="37">
        <v>1.83</v>
      </c>
      <c r="I36" s="37">
        <v>1.49</v>
      </c>
      <c r="J36" s="38">
        <v>0.96</v>
      </c>
      <c r="K36" s="22"/>
      <c r="L36" s="22"/>
      <c r="M36" s="22"/>
      <c r="N36" s="22"/>
      <c r="O36" s="22"/>
      <c r="P36" s="22"/>
    </row>
    <row r="37" spans="1:16" ht="39" customHeight="1" x14ac:dyDescent="0.15">
      <c r="A37" s="22"/>
      <c r="B37" s="35"/>
      <c r="C37" s="1181" t="s">
        <v>537</v>
      </c>
      <c r="D37" s="1182"/>
      <c r="E37" s="1183"/>
      <c r="F37" s="36" t="s">
        <v>487</v>
      </c>
      <c r="G37" s="37" t="s">
        <v>487</v>
      </c>
      <c r="H37" s="37" t="s">
        <v>487</v>
      </c>
      <c r="I37" s="37" t="s">
        <v>487</v>
      </c>
      <c r="J37" s="38">
        <v>0.36</v>
      </c>
      <c r="K37" s="22"/>
      <c r="L37" s="22"/>
      <c r="M37" s="22"/>
      <c r="N37" s="22"/>
      <c r="O37" s="22"/>
      <c r="P37" s="22"/>
    </row>
    <row r="38" spans="1:16" ht="39" customHeight="1" x14ac:dyDescent="0.15">
      <c r="A38" s="22"/>
      <c r="B38" s="35"/>
      <c r="C38" s="1181" t="s">
        <v>538</v>
      </c>
      <c r="D38" s="1182"/>
      <c r="E38" s="1183"/>
      <c r="F38" s="36">
        <v>0.11</v>
      </c>
      <c r="G38" s="37">
        <v>0.39</v>
      </c>
      <c r="H38" s="37">
        <v>0.34</v>
      </c>
      <c r="I38" s="37">
        <v>0.28999999999999998</v>
      </c>
      <c r="J38" s="38">
        <v>0.14000000000000001</v>
      </c>
      <c r="K38" s="22"/>
      <c r="L38" s="22"/>
      <c r="M38" s="22"/>
      <c r="N38" s="22"/>
      <c r="O38" s="22"/>
      <c r="P38" s="22"/>
    </row>
    <row r="39" spans="1:16" ht="39" customHeight="1" x14ac:dyDescent="0.15">
      <c r="A39" s="22"/>
      <c r="B39" s="35"/>
      <c r="C39" s="1181" t="s">
        <v>539</v>
      </c>
      <c r="D39" s="1182"/>
      <c r="E39" s="1183"/>
      <c r="F39" s="36">
        <v>0.04</v>
      </c>
      <c r="G39" s="37">
        <v>0.09</v>
      </c>
      <c r="H39" s="37">
        <v>0.04</v>
      </c>
      <c r="I39" s="37">
        <v>0.05</v>
      </c>
      <c r="J39" s="38">
        <v>0.09</v>
      </c>
      <c r="K39" s="22"/>
      <c r="L39" s="22"/>
      <c r="M39" s="22"/>
      <c r="N39" s="22"/>
      <c r="O39" s="22"/>
      <c r="P39" s="22"/>
    </row>
    <row r="40" spans="1:16" ht="39" customHeight="1" x14ac:dyDescent="0.15">
      <c r="A40" s="22"/>
      <c r="B40" s="35"/>
      <c r="C40" s="1181" t="s">
        <v>540</v>
      </c>
      <c r="D40" s="1182"/>
      <c r="E40" s="1183"/>
      <c r="F40" s="36">
        <v>0.53</v>
      </c>
      <c r="G40" s="37">
        <v>0.55000000000000004</v>
      </c>
      <c r="H40" s="37">
        <v>0.7</v>
      </c>
      <c r="I40" s="37">
        <v>0.56000000000000005</v>
      </c>
      <c r="J40" s="38">
        <v>0.03</v>
      </c>
      <c r="K40" s="22"/>
      <c r="L40" s="22"/>
      <c r="M40" s="22"/>
      <c r="N40" s="22"/>
      <c r="O40" s="22"/>
      <c r="P40" s="22"/>
    </row>
    <row r="41" spans="1:16" ht="39" customHeight="1" x14ac:dyDescent="0.15">
      <c r="A41" s="22"/>
      <c r="B41" s="35"/>
      <c r="C41" s="1181" t="s">
        <v>541</v>
      </c>
      <c r="D41" s="1182"/>
      <c r="E41" s="1183"/>
      <c r="F41" s="36">
        <v>0.03</v>
      </c>
      <c r="G41" s="37">
        <v>0.04</v>
      </c>
      <c r="H41" s="37">
        <v>0.04</v>
      </c>
      <c r="I41" s="37">
        <v>0.03</v>
      </c>
      <c r="J41" s="38">
        <v>0.02</v>
      </c>
      <c r="K41" s="22"/>
      <c r="L41" s="22"/>
      <c r="M41" s="22"/>
      <c r="N41" s="22"/>
      <c r="O41" s="22"/>
      <c r="P41" s="22"/>
    </row>
    <row r="42" spans="1:16" ht="39" customHeight="1" x14ac:dyDescent="0.15">
      <c r="A42" s="22"/>
      <c r="B42" s="39"/>
      <c r="C42" s="1181" t="s">
        <v>542</v>
      </c>
      <c r="D42" s="1182"/>
      <c r="E42" s="1183"/>
      <c r="F42" s="36" t="s">
        <v>487</v>
      </c>
      <c r="G42" s="37" t="s">
        <v>487</v>
      </c>
      <c r="H42" s="37" t="s">
        <v>487</v>
      </c>
      <c r="I42" s="37" t="s">
        <v>487</v>
      </c>
      <c r="J42" s="38" t="s">
        <v>487</v>
      </c>
      <c r="K42" s="22"/>
      <c r="L42" s="22"/>
      <c r="M42" s="22"/>
      <c r="N42" s="22"/>
      <c r="O42" s="22"/>
      <c r="P42" s="22"/>
    </row>
    <row r="43" spans="1:16" ht="39" customHeight="1" thickBot="1" x14ac:dyDescent="0.2">
      <c r="A43" s="22"/>
      <c r="B43" s="40"/>
      <c r="C43" s="1184" t="s">
        <v>543</v>
      </c>
      <c r="D43" s="1185"/>
      <c r="E43" s="1186"/>
      <c r="F43" s="41">
        <v>0.12</v>
      </c>
      <c r="G43" s="42">
        <v>0.02</v>
      </c>
      <c r="H43" s="42">
        <v>0.13</v>
      </c>
      <c r="I43" s="42">
        <v>0.28999999999999998</v>
      </c>
      <c r="J43" s="43" t="s">
        <v>487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sq6eSjV/k3OYxKLlequwo60mh6Y9KCKpJLu1AyVIuOBGf1CwWgYSZ3xQrlNDpAQ9doadkLYxOfeu0yHFOyNjyg==" saltValue="CWEHOH/zrcpZ62/COayrj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525</v>
      </c>
      <c r="L44" s="56" t="s">
        <v>526</v>
      </c>
      <c r="M44" s="56" t="s">
        <v>527</v>
      </c>
      <c r="N44" s="56" t="s">
        <v>528</v>
      </c>
      <c r="O44" s="57" t="s">
        <v>529</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941</v>
      </c>
      <c r="L45" s="60">
        <v>896</v>
      </c>
      <c r="M45" s="60">
        <v>900</v>
      </c>
      <c r="N45" s="60">
        <v>826</v>
      </c>
      <c r="O45" s="61">
        <v>874</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487</v>
      </c>
      <c r="L46" s="64" t="s">
        <v>487</v>
      </c>
      <c r="M46" s="64" t="s">
        <v>487</v>
      </c>
      <c r="N46" s="64" t="s">
        <v>487</v>
      </c>
      <c r="O46" s="65" t="s">
        <v>487</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487</v>
      </c>
      <c r="L47" s="64" t="s">
        <v>487</v>
      </c>
      <c r="M47" s="64" t="s">
        <v>487</v>
      </c>
      <c r="N47" s="64" t="s">
        <v>487</v>
      </c>
      <c r="O47" s="65" t="s">
        <v>487</v>
      </c>
      <c r="P47" s="48"/>
      <c r="Q47" s="48"/>
      <c r="R47" s="48"/>
      <c r="S47" s="48"/>
      <c r="T47" s="48"/>
      <c r="U47" s="48"/>
    </row>
    <row r="48" spans="1:21" ht="30.75" customHeight="1" x14ac:dyDescent="0.15">
      <c r="A48" s="48"/>
      <c r="B48" s="1191"/>
      <c r="C48" s="1192"/>
      <c r="D48" s="62"/>
      <c r="E48" s="1197" t="s">
        <v>13</v>
      </c>
      <c r="F48" s="1197"/>
      <c r="G48" s="1197"/>
      <c r="H48" s="1197"/>
      <c r="I48" s="1197"/>
      <c r="J48" s="1198"/>
      <c r="K48" s="63">
        <v>289</v>
      </c>
      <c r="L48" s="64">
        <v>271</v>
      </c>
      <c r="M48" s="64">
        <v>296</v>
      </c>
      <c r="N48" s="64">
        <v>292</v>
      </c>
      <c r="O48" s="65">
        <v>248</v>
      </c>
      <c r="P48" s="48"/>
      <c r="Q48" s="48"/>
      <c r="R48" s="48"/>
      <c r="S48" s="48"/>
      <c r="T48" s="48"/>
      <c r="U48" s="48"/>
    </row>
    <row r="49" spans="1:21" ht="30.75" customHeight="1" x14ac:dyDescent="0.15">
      <c r="A49" s="48"/>
      <c r="B49" s="1191"/>
      <c r="C49" s="1192"/>
      <c r="D49" s="62"/>
      <c r="E49" s="1197" t="s">
        <v>14</v>
      </c>
      <c r="F49" s="1197"/>
      <c r="G49" s="1197"/>
      <c r="H49" s="1197"/>
      <c r="I49" s="1197"/>
      <c r="J49" s="1198"/>
      <c r="K49" s="63">
        <v>28</v>
      </c>
      <c r="L49" s="64">
        <v>33</v>
      </c>
      <c r="M49" s="64">
        <v>32</v>
      </c>
      <c r="N49" s="64">
        <v>33</v>
      </c>
      <c r="O49" s="65">
        <v>32</v>
      </c>
      <c r="P49" s="48"/>
      <c r="Q49" s="48"/>
      <c r="R49" s="48"/>
      <c r="S49" s="48"/>
      <c r="T49" s="48"/>
      <c r="U49" s="48"/>
    </row>
    <row r="50" spans="1:21" ht="30.75" customHeight="1" x14ac:dyDescent="0.15">
      <c r="A50" s="48"/>
      <c r="B50" s="1191"/>
      <c r="C50" s="1192"/>
      <c r="D50" s="62"/>
      <c r="E50" s="1197" t="s">
        <v>15</v>
      </c>
      <c r="F50" s="1197"/>
      <c r="G50" s="1197"/>
      <c r="H50" s="1197"/>
      <c r="I50" s="1197"/>
      <c r="J50" s="1198"/>
      <c r="K50" s="63">
        <v>0</v>
      </c>
      <c r="L50" s="64">
        <v>0</v>
      </c>
      <c r="M50" s="64">
        <v>0</v>
      </c>
      <c r="N50" s="64">
        <v>0</v>
      </c>
      <c r="O50" s="65">
        <v>0</v>
      </c>
      <c r="P50" s="48"/>
      <c r="Q50" s="48"/>
      <c r="R50" s="48"/>
      <c r="S50" s="48"/>
      <c r="T50" s="48"/>
      <c r="U50" s="48"/>
    </row>
    <row r="51" spans="1:21" ht="30.75" customHeight="1" x14ac:dyDescent="0.15">
      <c r="A51" s="48"/>
      <c r="B51" s="1193"/>
      <c r="C51" s="1194"/>
      <c r="D51" s="66"/>
      <c r="E51" s="1197" t="s">
        <v>16</v>
      </c>
      <c r="F51" s="1197"/>
      <c r="G51" s="1197"/>
      <c r="H51" s="1197"/>
      <c r="I51" s="1197"/>
      <c r="J51" s="1198"/>
      <c r="K51" s="63">
        <v>1</v>
      </c>
      <c r="L51" s="64">
        <v>2</v>
      </c>
      <c r="M51" s="64">
        <v>1</v>
      </c>
      <c r="N51" s="64">
        <v>3</v>
      </c>
      <c r="O51" s="65">
        <v>1</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907</v>
      </c>
      <c r="L52" s="64">
        <v>870</v>
      </c>
      <c r="M52" s="64">
        <v>866</v>
      </c>
      <c r="N52" s="64">
        <v>782</v>
      </c>
      <c r="O52" s="65">
        <v>787</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352</v>
      </c>
      <c r="L53" s="69">
        <v>332</v>
      </c>
      <c r="M53" s="69">
        <v>363</v>
      </c>
      <c r="N53" s="69">
        <v>372</v>
      </c>
      <c r="O53" s="70">
        <v>368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zAgio5VKrmp6o4lEPyp03v0UyHo/zlJFaswvjEW9Ae3jmpYZfHRqID/zhRKWuPNoeUuXvXUqV57Acjr/v+O02A==" saltValue="3xPUKzNy1zitZ6//BhfsU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525</v>
      </c>
      <c r="J40" s="103" t="s">
        <v>526</v>
      </c>
      <c r="K40" s="103" t="s">
        <v>527</v>
      </c>
      <c r="L40" s="103" t="s">
        <v>528</v>
      </c>
      <c r="M40" s="104" t="s">
        <v>529</v>
      </c>
    </row>
    <row r="41" spans="2:13" ht="27.75" customHeight="1" x14ac:dyDescent="0.15">
      <c r="B41" s="1220" t="s">
        <v>30</v>
      </c>
      <c r="C41" s="1221"/>
      <c r="D41" s="105"/>
      <c r="E41" s="1226" t="s">
        <v>31</v>
      </c>
      <c r="F41" s="1226"/>
      <c r="G41" s="1226"/>
      <c r="H41" s="1227"/>
      <c r="I41" s="343">
        <v>8344</v>
      </c>
      <c r="J41" s="344">
        <v>8036</v>
      </c>
      <c r="K41" s="344">
        <v>7671</v>
      </c>
      <c r="L41" s="344">
        <v>7550</v>
      </c>
      <c r="M41" s="345">
        <v>7894</v>
      </c>
    </row>
    <row r="42" spans="2:13" ht="27.75" customHeight="1" x14ac:dyDescent="0.15">
      <c r="B42" s="1222"/>
      <c r="C42" s="1223"/>
      <c r="D42" s="106"/>
      <c r="E42" s="1228" t="s">
        <v>32</v>
      </c>
      <c r="F42" s="1228"/>
      <c r="G42" s="1228"/>
      <c r="H42" s="1229"/>
      <c r="I42" s="346" t="s">
        <v>487</v>
      </c>
      <c r="J42" s="347" t="s">
        <v>487</v>
      </c>
      <c r="K42" s="347" t="s">
        <v>487</v>
      </c>
      <c r="L42" s="347" t="s">
        <v>487</v>
      </c>
      <c r="M42" s="348" t="s">
        <v>487</v>
      </c>
    </row>
    <row r="43" spans="2:13" ht="27.75" customHeight="1" x14ac:dyDescent="0.15">
      <c r="B43" s="1222"/>
      <c r="C43" s="1223"/>
      <c r="D43" s="106"/>
      <c r="E43" s="1228" t="s">
        <v>33</v>
      </c>
      <c r="F43" s="1228"/>
      <c r="G43" s="1228"/>
      <c r="H43" s="1229"/>
      <c r="I43" s="346">
        <v>3688</v>
      </c>
      <c r="J43" s="347">
        <v>3553</v>
      </c>
      <c r="K43" s="347">
        <v>3712</v>
      </c>
      <c r="L43" s="347">
        <v>3643</v>
      </c>
      <c r="M43" s="348">
        <v>3505</v>
      </c>
    </row>
    <row r="44" spans="2:13" ht="27.75" customHeight="1" x14ac:dyDescent="0.15">
      <c r="B44" s="1222"/>
      <c r="C44" s="1223"/>
      <c r="D44" s="106"/>
      <c r="E44" s="1228" t="s">
        <v>34</v>
      </c>
      <c r="F44" s="1228"/>
      <c r="G44" s="1228"/>
      <c r="H44" s="1229"/>
      <c r="I44" s="346">
        <v>222</v>
      </c>
      <c r="J44" s="347">
        <v>196</v>
      </c>
      <c r="K44" s="347">
        <v>168</v>
      </c>
      <c r="L44" s="347">
        <v>143</v>
      </c>
      <c r="M44" s="348">
        <v>292</v>
      </c>
    </row>
    <row r="45" spans="2:13" ht="27.75" customHeight="1" x14ac:dyDescent="0.15">
      <c r="B45" s="1222"/>
      <c r="C45" s="1223"/>
      <c r="D45" s="106"/>
      <c r="E45" s="1228" t="s">
        <v>35</v>
      </c>
      <c r="F45" s="1228"/>
      <c r="G45" s="1228"/>
      <c r="H45" s="1229"/>
      <c r="I45" s="346">
        <v>797</v>
      </c>
      <c r="J45" s="347">
        <v>854</v>
      </c>
      <c r="K45" s="347">
        <v>858</v>
      </c>
      <c r="L45" s="347">
        <v>904</v>
      </c>
      <c r="M45" s="348">
        <v>987</v>
      </c>
    </row>
    <row r="46" spans="2:13" ht="27.75" customHeight="1" x14ac:dyDescent="0.15">
      <c r="B46" s="1222"/>
      <c r="C46" s="1223"/>
      <c r="D46" s="107"/>
      <c r="E46" s="1228" t="s">
        <v>36</v>
      </c>
      <c r="F46" s="1228"/>
      <c r="G46" s="1228"/>
      <c r="H46" s="1229"/>
      <c r="I46" s="346">
        <v>59</v>
      </c>
      <c r="J46" s="347">
        <v>44</v>
      </c>
      <c r="K46" s="347">
        <v>68</v>
      </c>
      <c r="L46" s="347">
        <v>36</v>
      </c>
      <c r="M46" s="348">
        <v>38</v>
      </c>
    </row>
    <row r="47" spans="2:13" ht="27.75" customHeight="1" x14ac:dyDescent="0.15">
      <c r="B47" s="1222"/>
      <c r="C47" s="1223"/>
      <c r="D47" s="108"/>
      <c r="E47" s="1230" t="s">
        <v>37</v>
      </c>
      <c r="F47" s="1231"/>
      <c r="G47" s="1231"/>
      <c r="H47" s="1232"/>
      <c r="I47" s="346" t="s">
        <v>487</v>
      </c>
      <c r="J47" s="347" t="s">
        <v>487</v>
      </c>
      <c r="K47" s="347" t="s">
        <v>487</v>
      </c>
      <c r="L47" s="347" t="s">
        <v>487</v>
      </c>
      <c r="M47" s="348" t="s">
        <v>487</v>
      </c>
    </row>
    <row r="48" spans="2:13" ht="27.75" customHeight="1" x14ac:dyDescent="0.15">
      <c r="B48" s="1222"/>
      <c r="C48" s="1223"/>
      <c r="D48" s="106"/>
      <c r="E48" s="1228" t="s">
        <v>38</v>
      </c>
      <c r="F48" s="1228"/>
      <c r="G48" s="1228"/>
      <c r="H48" s="1229"/>
      <c r="I48" s="346" t="s">
        <v>487</v>
      </c>
      <c r="J48" s="347" t="s">
        <v>487</v>
      </c>
      <c r="K48" s="347" t="s">
        <v>487</v>
      </c>
      <c r="L48" s="347" t="s">
        <v>487</v>
      </c>
      <c r="M48" s="348" t="s">
        <v>487</v>
      </c>
    </row>
    <row r="49" spans="2:13" ht="27.75" customHeight="1" x14ac:dyDescent="0.15">
      <c r="B49" s="1224"/>
      <c r="C49" s="1225"/>
      <c r="D49" s="106"/>
      <c r="E49" s="1228" t="s">
        <v>39</v>
      </c>
      <c r="F49" s="1228"/>
      <c r="G49" s="1228"/>
      <c r="H49" s="1229"/>
      <c r="I49" s="346" t="s">
        <v>487</v>
      </c>
      <c r="J49" s="347" t="s">
        <v>487</v>
      </c>
      <c r="K49" s="347" t="s">
        <v>487</v>
      </c>
      <c r="L49" s="347" t="s">
        <v>487</v>
      </c>
      <c r="M49" s="348" t="s">
        <v>487</v>
      </c>
    </row>
    <row r="50" spans="2:13" ht="27.75" customHeight="1" x14ac:dyDescent="0.15">
      <c r="B50" s="1233" t="s">
        <v>40</v>
      </c>
      <c r="C50" s="1234"/>
      <c r="D50" s="109"/>
      <c r="E50" s="1228" t="s">
        <v>41</v>
      </c>
      <c r="F50" s="1228"/>
      <c r="G50" s="1228"/>
      <c r="H50" s="1229"/>
      <c r="I50" s="346">
        <v>3019</v>
      </c>
      <c r="J50" s="347">
        <v>3549</v>
      </c>
      <c r="K50" s="347">
        <v>3626</v>
      </c>
      <c r="L50" s="347">
        <v>3824</v>
      </c>
      <c r="M50" s="348">
        <v>4002</v>
      </c>
    </row>
    <row r="51" spans="2:13" ht="27.75" customHeight="1" x14ac:dyDescent="0.15">
      <c r="B51" s="1222"/>
      <c r="C51" s="1223"/>
      <c r="D51" s="106"/>
      <c r="E51" s="1228" t="s">
        <v>42</v>
      </c>
      <c r="F51" s="1228"/>
      <c r="G51" s="1228"/>
      <c r="H51" s="1229"/>
      <c r="I51" s="346">
        <v>29</v>
      </c>
      <c r="J51" s="347">
        <v>24</v>
      </c>
      <c r="K51" s="347">
        <v>19</v>
      </c>
      <c r="L51" s="347">
        <v>14</v>
      </c>
      <c r="M51" s="348">
        <v>10</v>
      </c>
    </row>
    <row r="52" spans="2:13" ht="27.75" customHeight="1" x14ac:dyDescent="0.15">
      <c r="B52" s="1224"/>
      <c r="C52" s="1225"/>
      <c r="D52" s="106"/>
      <c r="E52" s="1228" t="s">
        <v>43</v>
      </c>
      <c r="F52" s="1228"/>
      <c r="G52" s="1228"/>
      <c r="H52" s="1229"/>
      <c r="I52" s="346">
        <v>8376</v>
      </c>
      <c r="J52" s="347">
        <v>7987</v>
      </c>
      <c r="K52" s="347">
        <v>7564</v>
      </c>
      <c r="L52" s="347">
        <v>7500</v>
      </c>
      <c r="M52" s="348">
        <v>7524</v>
      </c>
    </row>
    <row r="53" spans="2:13" ht="27.75" customHeight="1" thickBot="1" x14ac:dyDescent="0.2">
      <c r="B53" s="1235" t="s">
        <v>19</v>
      </c>
      <c r="C53" s="1236"/>
      <c r="D53" s="110"/>
      <c r="E53" s="1237" t="s">
        <v>44</v>
      </c>
      <c r="F53" s="1237"/>
      <c r="G53" s="1237"/>
      <c r="H53" s="1238"/>
      <c r="I53" s="349">
        <v>1686</v>
      </c>
      <c r="J53" s="350">
        <v>1123</v>
      </c>
      <c r="K53" s="350">
        <v>1268</v>
      </c>
      <c r="L53" s="350">
        <v>937</v>
      </c>
      <c r="M53" s="351">
        <v>1181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mSxFi6HD68NDau3z8sPT7G8JeZKxCD2aBzRwQLLY+ixJzO7vpwZouijk9qnV2gyobbp6w2HhTEp9dMYf/uMvcA==" saltValue="w/5V5JnHVGT98FFpn9KVR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527</v>
      </c>
      <c r="G54" s="119" t="s">
        <v>528</v>
      </c>
      <c r="H54" s="120" t="s">
        <v>529</v>
      </c>
    </row>
    <row r="55" spans="2:8" ht="52.5" customHeight="1" x14ac:dyDescent="0.15">
      <c r="B55" s="121"/>
      <c r="C55" s="1247" t="s">
        <v>46</v>
      </c>
      <c r="D55" s="1247"/>
      <c r="E55" s="1248"/>
      <c r="F55" s="352">
        <v>1816</v>
      </c>
      <c r="G55" s="352">
        <v>1827</v>
      </c>
      <c r="H55" s="353">
        <v>1860</v>
      </c>
    </row>
    <row r="56" spans="2:8" ht="52.5" customHeight="1" x14ac:dyDescent="0.15">
      <c r="B56" s="122"/>
      <c r="C56" s="1249" t="s">
        <v>47</v>
      </c>
      <c r="D56" s="1249"/>
      <c r="E56" s="1250"/>
      <c r="F56" s="354">
        <v>251</v>
      </c>
      <c r="G56" s="354">
        <v>270</v>
      </c>
      <c r="H56" s="355">
        <v>284</v>
      </c>
    </row>
    <row r="57" spans="2:8" ht="53.25" customHeight="1" x14ac:dyDescent="0.15">
      <c r="B57" s="122"/>
      <c r="C57" s="1251" t="s">
        <v>48</v>
      </c>
      <c r="D57" s="1251"/>
      <c r="E57" s="1252"/>
      <c r="F57" s="356">
        <v>1619</v>
      </c>
      <c r="G57" s="356">
        <v>1749</v>
      </c>
      <c r="H57" s="357">
        <v>1883</v>
      </c>
    </row>
    <row r="58" spans="2:8" ht="45.75" customHeight="1" x14ac:dyDescent="0.15">
      <c r="B58" s="123"/>
      <c r="C58" s="1239" t="s">
        <v>549</v>
      </c>
      <c r="D58" s="1240"/>
      <c r="E58" s="1241"/>
      <c r="F58" s="358">
        <v>869</v>
      </c>
      <c r="G58" s="358">
        <v>1019</v>
      </c>
      <c r="H58" s="359">
        <v>1069</v>
      </c>
    </row>
    <row r="59" spans="2:8" ht="45.75" customHeight="1" x14ac:dyDescent="0.15">
      <c r="B59" s="123"/>
      <c r="C59" s="1239" t="s">
        <v>550</v>
      </c>
      <c r="D59" s="1240"/>
      <c r="E59" s="1241"/>
      <c r="F59" s="358">
        <v>477</v>
      </c>
      <c r="G59" s="358">
        <v>477</v>
      </c>
      <c r="H59" s="359">
        <v>477</v>
      </c>
    </row>
    <row r="60" spans="2:8" ht="45.75" customHeight="1" x14ac:dyDescent="0.15">
      <c r="B60" s="123"/>
      <c r="C60" s="1239" t="s">
        <v>551</v>
      </c>
      <c r="D60" s="1240"/>
      <c r="E60" s="1241"/>
      <c r="F60" s="358">
        <v>117</v>
      </c>
      <c r="G60" s="358">
        <v>127</v>
      </c>
      <c r="H60" s="359">
        <v>139</v>
      </c>
    </row>
    <row r="61" spans="2:8" ht="45.75" customHeight="1" x14ac:dyDescent="0.15">
      <c r="B61" s="123"/>
      <c r="C61" s="1239" t="s">
        <v>552</v>
      </c>
      <c r="D61" s="1240"/>
      <c r="E61" s="1241"/>
      <c r="F61" s="358">
        <v>100</v>
      </c>
      <c r="G61" s="358">
        <v>67</v>
      </c>
      <c r="H61" s="359">
        <v>111</v>
      </c>
    </row>
    <row r="62" spans="2:8" ht="45.75" customHeight="1" thickBot="1" x14ac:dyDescent="0.2">
      <c r="B62" s="124"/>
      <c r="C62" s="1242" t="s">
        <v>553</v>
      </c>
      <c r="D62" s="1243"/>
      <c r="E62" s="1244"/>
      <c r="F62" s="360">
        <v>21</v>
      </c>
      <c r="G62" s="360">
        <v>23</v>
      </c>
      <c r="H62" s="361">
        <v>36</v>
      </c>
    </row>
    <row r="63" spans="2:8" ht="52.5" customHeight="1" thickBot="1" x14ac:dyDescent="0.2">
      <c r="B63" s="125"/>
      <c r="C63" s="1245" t="s">
        <v>49</v>
      </c>
      <c r="D63" s="1245"/>
      <c r="E63" s="1246"/>
      <c r="F63" s="362">
        <v>3686</v>
      </c>
      <c r="G63" s="362">
        <v>3847</v>
      </c>
      <c r="H63" s="363">
        <v>4027</v>
      </c>
    </row>
    <row r="64" spans="2:8" x14ac:dyDescent="0.15"/>
  </sheetData>
  <sheetProtection algorithmName="SHA-512" hashValue="m+y1ulLjrRpS7mZxzcvL+yLpBA0jg1owlpsKAN99lt71GswriDMHhcpV8+nnjvNGwVXgOD1RCDqwYTxLxHHl1g==" saltValue="Q9tE8QY18B7xV96K3btt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1"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BBBD-BE29-4663-8D64-BBFE4C59BDEE}">
  <sheetPr>
    <pageSetUpPr fitToPage="1"/>
  </sheetPr>
  <dimension ref="A1:DE85"/>
  <sheetViews>
    <sheetView showGridLines="0" tabSelected="1" topLeftCell="T31" zoomScaleNormal="100" zoomScaleSheetLayoutView="55" workbookViewId="0">
      <selection activeCell="AP62" sqref="AP62"/>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579</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572</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525</v>
      </c>
      <c r="BQ50" s="1266"/>
      <c r="BR50" s="1266"/>
      <c r="BS50" s="1266"/>
      <c r="BT50" s="1266"/>
      <c r="BU50" s="1266"/>
      <c r="BV50" s="1266"/>
      <c r="BW50" s="1266"/>
      <c r="BX50" s="1266" t="s">
        <v>526</v>
      </c>
      <c r="BY50" s="1266"/>
      <c r="BZ50" s="1266"/>
      <c r="CA50" s="1266"/>
      <c r="CB50" s="1266"/>
      <c r="CC50" s="1266"/>
      <c r="CD50" s="1266"/>
      <c r="CE50" s="1266"/>
      <c r="CF50" s="1266" t="s">
        <v>527</v>
      </c>
      <c r="CG50" s="1266"/>
      <c r="CH50" s="1266"/>
      <c r="CI50" s="1266"/>
      <c r="CJ50" s="1266"/>
      <c r="CK50" s="1266"/>
      <c r="CL50" s="1266"/>
      <c r="CM50" s="1266"/>
      <c r="CN50" s="1266" t="s">
        <v>528</v>
      </c>
      <c r="CO50" s="1266"/>
      <c r="CP50" s="1266"/>
      <c r="CQ50" s="1266"/>
      <c r="CR50" s="1266"/>
      <c r="CS50" s="1266"/>
      <c r="CT50" s="1266"/>
      <c r="CU50" s="1266"/>
      <c r="CV50" s="1266" t="s">
        <v>529</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573</v>
      </c>
      <c r="AO51" s="1269"/>
      <c r="AP51" s="1269"/>
      <c r="AQ51" s="1269"/>
      <c r="AR51" s="1269"/>
      <c r="AS51" s="1269"/>
      <c r="AT51" s="1269"/>
      <c r="AU51" s="1269"/>
      <c r="AV51" s="1269"/>
      <c r="AW51" s="1269"/>
      <c r="AX51" s="1269"/>
      <c r="AY51" s="1269"/>
      <c r="AZ51" s="1269"/>
      <c r="BA51" s="1269"/>
      <c r="BB51" s="1269" t="s">
        <v>574</v>
      </c>
      <c r="BC51" s="1269"/>
      <c r="BD51" s="1269"/>
      <c r="BE51" s="1269"/>
      <c r="BF51" s="1269"/>
      <c r="BG51" s="1269"/>
      <c r="BH51" s="1269"/>
      <c r="BI51" s="1269"/>
      <c r="BJ51" s="1269"/>
      <c r="BK51" s="1269"/>
      <c r="BL51" s="1269"/>
      <c r="BM51" s="1269"/>
      <c r="BN51" s="1269"/>
      <c r="BO51" s="1269"/>
      <c r="BP51" s="1267">
        <v>46.4</v>
      </c>
      <c r="BQ51" s="1267"/>
      <c r="BR51" s="1267"/>
      <c r="BS51" s="1267"/>
      <c r="BT51" s="1267"/>
      <c r="BU51" s="1267"/>
      <c r="BV51" s="1267"/>
      <c r="BW51" s="1267"/>
      <c r="BX51" s="1267">
        <v>29.1</v>
      </c>
      <c r="BY51" s="1267"/>
      <c r="BZ51" s="1267"/>
      <c r="CA51" s="1267"/>
      <c r="CB51" s="1267"/>
      <c r="CC51" s="1267"/>
      <c r="CD51" s="1267"/>
      <c r="CE51" s="1267"/>
      <c r="CF51" s="1267">
        <v>33.6</v>
      </c>
      <c r="CG51" s="1267"/>
      <c r="CH51" s="1267"/>
      <c r="CI51" s="1267"/>
      <c r="CJ51" s="1267"/>
      <c r="CK51" s="1267"/>
      <c r="CL51" s="1267"/>
      <c r="CM51" s="1267"/>
      <c r="CN51" s="1267">
        <v>24.8</v>
      </c>
      <c r="CO51" s="1267"/>
      <c r="CP51" s="1267"/>
      <c r="CQ51" s="1267"/>
      <c r="CR51" s="1267"/>
      <c r="CS51" s="1267"/>
      <c r="CT51" s="1267"/>
      <c r="CU51" s="1267"/>
      <c r="CV51" s="1267">
        <v>30.3</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575</v>
      </c>
      <c r="BC53" s="1269"/>
      <c r="BD53" s="1269"/>
      <c r="BE53" s="1269"/>
      <c r="BF53" s="1269"/>
      <c r="BG53" s="1269"/>
      <c r="BH53" s="1269"/>
      <c r="BI53" s="1269"/>
      <c r="BJ53" s="1269"/>
      <c r="BK53" s="1269"/>
      <c r="BL53" s="1269"/>
      <c r="BM53" s="1269"/>
      <c r="BN53" s="1269"/>
      <c r="BO53" s="1269"/>
      <c r="BP53" s="1267">
        <v>66.5</v>
      </c>
      <c r="BQ53" s="1267"/>
      <c r="BR53" s="1267"/>
      <c r="BS53" s="1267"/>
      <c r="BT53" s="1267"/>
      <c r="BU53" s="1267"/>
      <c r="BV53" s="1267"/>
      <c r="BW53" s="1267"/>
      <c r="BX53" s="1267">
        <v>68.099999999999994</v>
      </c>
      <c r="BY53" s="1267"/>
      <c r="BZ53" s="1267"/>
      <c r="CA53" s="1267"/>
      <c r="CB53" s="1267"/>
      <c r="CC53" s="1267"/>
      <c r="CD53" s="1267"/>
      <c r="CE53" s="1267"/>
      <c r="CF53" s="1267">
        <v>69.400000000000006</v>
      </c>
      <c r="CG53" s="1267"/>
      <c r="CH53" s="1267"/>
      <c r="CI53" s="1267"/>
      <c r="CJ53" s="1267"/>
      <c r="CK53" s="1267"/>
      <c r="CL53" s="1267"/>
      <c r="CM53" s="1267"/>
      <c r="CN53" s="1267">
        <v>71</v>
      </c>
      <c r="CO53" s="1267"/>
      <c r="CP53" s="1267"/>
      <c r="CQ53" s="1267"/>
      <c r="CR53" s="1267"/>
      <c r="CS53" s="1267"/>
      <c r="CT53" s="1267"/>
      <c r="CU53" s="1267"/>
      <c r="CV53" s="1267">
        <v>72.099999999999994</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576</v>
      </c>
      <c r="AO55" s="1266"/>
      <c r="AP55" s="1266"/>
      <c r="AQ55" s="1266"/>
      <c r="AR55" s="1266"/>
      <c r="AS55" s="1266"/>
      <c r="AT55" s="1266"/>
      <c r="AU55" s="1266"/>
      <c r="AV55" s="1266"/>
      <c r="AW55" s="1266"/>
      <c r="AX55" s="1266"/>
      <c r="AY55" s="1266"/>
      <c r="AZ55" s="1266"/>
      <c r="BA55" s="1266"/>
      <c r="BB55" s="1269" t="s">
        <v>574</v>
      </c>
      <c r="BC55" s="1269"/>
      <c r="BD55" s="1269"/>
      <c r="BE55" s="1269"/>
      <c r="BF55" s="1269"/>
      <c r="BG55" s="1269"/>
      <c r="BH55" s="1269"/>
      <c r="BI55" s="1269"/>
      <c r="BJ55" s="1269"/>
      <c r="BK55" s="1269"/>
      <c r="BL55" s="1269"/>
      <c r="BM55" s="1269"/>
      <c r="BN55" s="1269"/>
      <c r="BO55" s="1269"/>
      <c r="BP55" s="1267">
        <v>0</v>
      </c>
      <c r="BQ55" s="1267"/>
      <c r="BR55" s="1267"/>
      <c r="BS55" s="1267"/>
      <c r="BT55" s="1267"/>
      <c r="BU55" s="1267"/>
      <c r="BV55" s="1267"/>
      <c r="BW55" s="1267"/>
      <c r="BX55" s="1267">
        <v>0</v>
      </c>
      <c r="BY55" s="1267"/>
      <c r="BZ55" s="1267"/>
      <c r="CA55" s="1267"/>
      <c r="CB55" s="1267"/>
      <c r="CC55" s="1267"/>
      <c r="CD55" s="1267"/>
      <c r="CE55" s="1267"/>
      <c r="CF55" s="1267">
        <v>0</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575</v>
      </c>
      <c r="BC57" s="1269"/>
      <c r="BD57" s="1269"/>
      <c r="BE57" s="1269"/>
      <c r="BF57" s="1269"/>
      <c r="BG57" s="1269"/>
      <c r="BH57" s="1269"/>
      <c r="BI57" s="1269"/>
      <c r="BJ57" s="1269"/>
      <c r="BK57" s="1269"/>
      <c r="BL57" s="1269"/>
      <c r="BM57" s="1269"/>
      <c r="BN57" s="1269"/>
      <c r="BO57" s="1269"/>
      <c r="BP57" s="1267">
        <v>64.400000000000006</v>
      </c>
      <c r="BQ57" s="1267"/>
      <c r="BR57" s="1267"/>
      <c r="BS57" s="1267"/>
      <c r="BT57" s="1267"/>
      <c r="BU57" s="1267"/>
      <c r="BV57" s="1267"/>
      <c r="BW57" s="1267"/>
      <c r="BX57" s="1267">
        <v>65.3</v>
      </c>
      <c r="BY57" s="1267"/>
      <c r="BZ57" s="1267"/>
      <c r="CA57" s="1267"/>
      <c r="CB57" s="1267"/>
      <c r="CC57" s="1267"/>
      <c r="CD57" s="1267"/>
      <c r="CE57" s="1267"/>
      <c r="CF57" s="1267">
        <v>66.7</v>
      </c>
      <c r="CG57" s="1267"/>
      <c r="CH57" s="1267"/>
      <c r="CI57" s="1267"/>
      <c r="CJ57" s="1267"/>
      <c r="CK57" s="1267"/>
      <c r="CL57" s="1267"/>
      <c r="CM57" s="1267"/>
      <c r="CN57" s="1267">
        <v>67.2</v>
      </c>
      <c r="CO57" s="1267"/>
      <c r="CP57" s="1267"/>
      <c r="CQ57" s="1267"/>
      <c r="CR57" s="1267"/>
      <c r="CS57" s="1267"/>
      <c r="CT57" s="1267"/>
      <c r="CU57" s="1267"/>
      <c r="CV57" s="1267">
        <v>68.3</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577</v>
      </c>
    </row>
    <row r="64" spans="1:109" x14ac:dyDescent="0.15">
      <c r="B64" s="372"/>
      <c r="G64" s="379"/>
      <c r="I64" s="392"/>
      <c r="J64" s="392"/>
      <c r="K64" s="392"/>
      <c r="L64" s="392"/>
      <c r="M64" s="392"/>
      <c r="N64" s="393"/>
      <c r="AM64" s="379"/>
      <c r="AN64" s="379" t="s">
        <v>571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53" t="s">
        <v>580</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572</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525</v>
      </c>
      <c r="BQ72" s="1266"/>
      <c r="BR72" s="1266"/>
      <c r="BS72" s="1266"/>
      <c r="BT72" s="1266"/>
      <c r="BU72" s="1266"/>
      <c r="BV72" s="1266"/>
      <c r="BW72" s="1266"/>
      <c r="BX72" s="1266" t="s">
        <v>526</v>
      </c>
      <c r="BY72" s="1266"/>
      <c r="BZ72" s="1266"/>
      <c r="CA72" s="1266"/>
      <c r="CB72" s="1266"/>
      <c r="CC72" s="1266"/>
      <c r="CD72" s="1266"/>
      <c r="CE72" s="1266"/>
      <c r="CF72" s="1266" t="s">
        <v>527</v>
      </c>
      <c r="CG72" s="1266"/>
      <c r="CH72" s="1266"/>
      <c r="CI72" s="1266"/>
      <c r="CJ72" s="1266"/>
      <c r="CK72" s="1266"/>
      <c r="CL72" s="1266"/>
      <c r="CM72" s="1266"/>
      <c r="CN72" s="1266" t="s">
        <v>528</v>
      </c>
      <c r="CO72" s="1266"/>
      <c r="CP72" s="1266"/>
      <c r="CQ72" s="1266"/>
      <c r="CR72" s="1266"/>
      <c r="CS72" s="1266"/>
      <c r="CT72" s="1266"/>
      <c r="CU72" s="1266"/>
      <c r="CV72" s="1266" t="s">
        <v>529</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573</v>
      </c>
      <c r="AO73" s="1269"/>
      <c r="AP73" s="1269"/>
      <c r="AQ73" s="1269"/>
      <c r="AR73" s="1269"/>
      <c r="AS73" s="1269"/>
      <c r="AT73" s="1269"/>
      <c r="AU73" s="1269"/>
      <c r="AV73" s="1269"/>
      <c r="AW73" s="1269"/>
      <c r="AX73" s="1269"/>
      <c r="AY73" s="1269"/>
      <c r="AZ73" s="1269"/>
      <c r="BA73" s="1269"/>
      <c r="BB73" s="1269" t="s">
        <v>574</v>
      </c>
      <c r="BC73" s="1269"/>
      <c r="BD73" s="1269"/>
      <c r="BE73" s="1269"/>
      <c r="BF73" s="1269"/>
      <c r="BG73" s="1269"/>
      <c r="BH73" s="1269"/>
      <c r="BI73" s="1269"/>
      <c r="BJ73" s="1269"/>
      <c r="BK73" s="1269"/>
      <c r="BL73" s="1269"/>
      <c r="BM73" s="1269"/>
      <c r="BN73" s="1269"/>
      <c r="BO73" s="1269"/>
      <c r="BP73" s="1267">
        <v>46.4</v>
      </c>
      <c r="BQ73" s="1267"/>
      <c r="BR73" s="1267"/>
      <c r="BS73" s="1267"/>
      <c r="BT73" s="1267"/>
      <c r="BU73" s="1267"/>
      <c r="BV73" s="1267"/>
      <c r="BW73" s="1267"/>
      <c r="BX73" s="1267">
        <v>29.1</v>
      </c>
      <c r="BY73" s="1267"/>
      <c r="BZ73" s="1267"/>
      <c r="CA73" s="1267"/>
      <c r="CB73" s="1267"/>
      <c r="CC73" s="1267"/>
      <c r="CD73" s="1267"/>
      <c r="CE73" s="1267"/>
      <c r="CF73" s="1267">
        <v>33.6</v>
      </c>
      <c r="CG73" s="1267"/>
      <c r="CH73" s="1267"/>
      <c r="CI73" s="1267"/>
      <c r="CJ73" s="1267"/>
      <c r="CK73" s="1267"/>
      <c r="CL73" s="1267"/>
      <c r="CM73" s="1267"/>
      <c r="CN73" s="1267">
        <v>24.8</v>
      </c>
      <c r="CO73" s="1267"/>
      <c r="CP73" s="1267"/>
      <c r="CQ73" s="1267"/>
      <c r="CR73" s="1267"/>
      <c r="CS73" s="1267"/>
      <c r="CT73" s="1267"/>
      <c r="CU73" s="1267"/>
      <c r="CV73" s="1267">
        <v>30.3</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578</v>
      </c>
      <c r="BC75" s="1269"/>
      <c r="BD75" s="1269"/>
      <c r="BE75" s="1269"/>
      <c r="BF75" s="1269"/>
      <c r="BG75" s="1269"/>
      <c r="BH75" s="1269"/>
      <c r="BI75" s="1269"/>
      <c r="BJ75" s="1269"/>
      <c r="BK75" s="1269"/>
      <c r="BL75" s="1269"/>
      <c r="BM75" s="1269"/>
      <c r="BN75" s="1269"/>
      <c r="BO75" s="1269"/>
      <c r="BP75" s="1267">
        <v>10.8</v>
      </c>
      <c r="BQ75" s="1267"/>
      <c r="BR75" s="1267"/>
      <c r="BS75" s="1267"/>
      <c r="BT75" s="1267"/>
      <c r="BU75" s="1267"/>
      <c r="BV75" s="1267"/>
      <c r="BW75" s="1267"/>
      <c r="BX75" s="1267">
        <v>9.5</v>
      </c>
      <c r="BY75" s="1267"/>
      <c r="BZ75" s="1267"/>
      <c r="CA75" s="1267"/>
      <c r="CB75" s="1267"/>
      <c r="CC75" s="1267"/>
      <c r="CD75" s="1267"/>
      <c r="CE75" s="1267"/>
      <c r="CF75" s="1267">
        <v>9.3000000000000007</v>
      </c>
      <c r="CG75" s="1267"/>
      <c r="CH75" s="1267"/>
      <c r="CI75" s="1267"/>
      <c r="CJ75" s="1267"/>
      <c r="CK75" s="1267"/>
      <c r="CL75" s="1267"/>
      <c r="CM75" s="1267"/>
      <c r="CN75" s="1267">
        <v>9.3000000000000007</v>
      </c>
      <c r="CO75" s="1267"/>
      <c r="CP75" s="1267"/>
      <c r="CQ75" s="1267"/>
      <c r="CR75" s="1267"/>
      <c r="CS75" s="1267"/>
      <c r="CT75" s="1267"/>
      <c r="CU75" s="1267"/>
      <c r="CV75" s="1267">
        <v>9.6</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576</v>
      </c>
      <c r="AO77" s="1266"/>
      <c r="AP77" s="1266"/>
      <c r="AQ77" s="1266"/>
      <c r="AR77" s="1266"/>
      <c r="AS77" s="1266"/>
      <c r="AT77" s="1266"/>
      <c r="AU77" s="1266"/>
      <c r="AV77" s="1266"/>
      <c r="AW77" s="1266"/>
      <c r="AX77" s="1266"/>
      <c r="AY77" s="1266"/>
      <c r="AZ77" s="1266"/>
      <c r="BA77" s="1266"/>
      <c r="BB77" s="1269" t="s">
        <v>574</v>
      </c>
      <c r="BC77" s="1269"/>
      <c r="BD77" s="1269"/>
      <c r="BE77" s="1269"/>
      <c r="BF77" s="1269"/>
      <c r="BG77" s="1269"/>
      <c r="BH77" s="1269"/>
      <c r="BI77" s="1269"/>
      <c r="BJ77" s="1269"/>
      <c r="BK77" s="1269"/>
      <c r="BL77" s="1269"/>
      <c r="BM77" s="1269"/>
      <c r="BN77" s="1269"/>
      <c r="BO77" s="1269"/>
      <c r="BP77" s="1267">
        <v>0</v>
      </c>
      <c r="BQ77" s="1267"/>
      <c r="BR77" s="1267"/>
      <c r="BS77" s="1267"/>
      <c r="BT77" s="1267"/>
      <c r="BU77" s="1267"/>
      <c r="BV77" s="1267"/>
      <c r="BW77" s="1267"/>
      <c r="BX77" s="1267">
        <v>0</v>
      </c>
      <c r="BY77" s="1267"/>
      <c r="BZ77" s="1267"/>
      <c r="CA77" s="1267"/>
      <c r="CB77" s="1267"/>
      <c r="CC77" s="1267"/>
      <c r="CD77" s="1267"/>
      <c r="CE77" s="1267"/>
      <c r="CF77" s="1267">
        <v>0</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578</v>
      </c>
      <c r="BC79" s="1269"/>
      <c r="BD79" s="1269"/>
      <c r="BE79" s="1269"/>
      <c r="BF79" s="1269"/>
      <c r="BG79" s="1269"/>
      <c r="BH79" s="1269"/>
      <c r="BI79" s="1269"/>
      <c r="BJ79" s="1269"/>
      <c r="BK79" s="1269"/>
      <c r="BL79" s="1269"/>
      <c r="BM79" s="1269"/>
      <c r="BN79" s="1269"/>
      <c r="BO79" s="1269"/>
      <c r="BP79" s="1267">
        <v>8.9</v>
      </c>
      <c r="BQ79" s="1267"/>
      <c r="BR79" s="1267"/>
      <c r="BS79" s="1267"/>
      <c r="BT79" s="1267"/>
      <c r="BU79" s="1267"/>
      <c r="BV79" s="1267"/>
      <c r="BW79" s="1267"/>
      <c r="BX79" s="1267">
        <v>8.9</v>
      </c>
      <c r="BY79" s="1267"/>
      <c r="BZ79" s="1267"/>
      <c r="CA79" s="1267"/>
      <c r="CB79" s="1267"/>
      <c r="CC79" s="1267"/>
      <c r="CD79" s="1267"/>
      <c r="CE79" s="1267"/>
      <c r="CF79" s="1267">
        <v>9.1</v>
      </c>
      <c r="CG79" s="1267"/>
      <c r="CH79" s="1267"/>
      <c r="CI79" s="1267"/>
      <c r="CJ79" s="1267"/>
      <c r="CK79" s="1267"/>
      <c r="CL79" s="1267"/>
      <c r="CM79" s="1267"/>
      <c r="CN79" s="1267">
        <v>9.3000000000000007</v>
      </c>
      <c r="CO79" s="1267"/>
      <c r="CP79" s="1267"/>
      <c r="CQ79" s="1267"/>
      <c r="CR79" s="1267"/>
      <c r="CS79" s="1267"/>
      <c r="CT79" s="1267"/>
      <c r="CU79" s="1267"/>
      <c r="CV79" s="1267">
        <v>9.3000000000000007</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n+UBpv5iyOk9VEtKhUBlszV85I69X2ch/Nr02HRCMOVn+uwpskUdMdyDNCuhwL++Hhh4ff79X+2968L1N/AwzA==" saltValue="oSkZpKL1EjgFApXmjiKse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AF2B8-683C-4742-AC68-CC3526CCD861}">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q0IS8V1INoflu22QCVGMYtrA7I1lKEjOsii70R2lNLQ2sowWQlFoQDC1I/T1ydpumJanQFm5QOkCdpbZ4ALG+Q==" saltValue="RvF3PdMVWVy6iecUa2OXTg=="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510F8F-31C0-4954-8580-BABB787A1407}">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475</v>
      </c>
    </row>
  </sheetData>
  <sheetProtection algorithmName="SHA-512" hashValue="Ro4xu/57jNj7jVUh4V1XgxqlAGT/2fKZiZUJ/RBq8TRaXdPggOcE75tgGRt0wNEKdlrz+ICRrswZgEB0qzz0eQ==" saltValue="8WO4OoeSpDL8YPGqgaeLKg==" spinCount="100000" sheet="1" objects="1" scenarios="1"/>
  <dataConsolidate/>
  <phoneticPr fontId="2"/>
  <printOptions horizontalCentered="1" verticalCentered="1"/>
  <pageMargins left="0" right="0" top="0.19685039370078741" bottom="0.31496062992125984"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524</v>
      </c>
      <c r="G2" s="139"/>
      <c r="H2" s="140"/>
    </row>
    <row r="3" spans="1:8" x14ac:dyDescent="0.15">
      <c r="A3" s="136" t="s">
        <v>517</v>
      </c>
      <c r="B3" s="141"/>
      <c r="C3" s="142"/>
      <c r="D3" s="143">
        <v>132041</v>
      </c>
      <c r="E3" s="144"/>
      <c r="F3" s="145">
        <v>200194</v>
      </c>
      <c r="G3" s="146"/>
      <c r="H3" s="147"/>
    </row>
    <row r="4" spans="1:8" x14ac:dyDescent="0.15">
      <c r="A4" s="148"/>
      <c r="B4" s="149"/>
      <c r="C4" s="150"/>
      <c r="D4" s="151">
        <v>72871</v>
      </c>
      <c r="E4" s="152"/>
      <c r="F4" s="153">
        <v>106422</v>
      </c>
      <c r="G4" s="154"/>
      <c r="H4" s="155"/>
    </row>
    <row r="5" spans="1:8" x14ac:dyDescent="0.15">
      <c r="A5" s="136" t="s">
        <v>519</v>
      </c>
      <c r="B5" s="141"/>
      <c r="C5" s="142"/>
      <c r="D5" s="143">
        <v>113172</v>
      </c>
      <c r="E5" s="144"/>
      <c r="F5" s="145">
        <v>196914</v>
      </c>
      <c r="G5" s="146"/>
      <c r="H5" s="147"/>
    </row>
    <row r="6" spans="1:8" x14ac:dyDescent="0.15">
      <c r="A6" s="148"/>
      <c r="B6" s="149"/>
      <c r="C6" s="150"/>
      <c r="D6" s="151">
        <v>43397</v>
      </c>
      <c r="E6" s="152"/>
      <c r="F6" s="153">
        <v>98966</v>
      </c>
      <c r="G6" s="154"/>
      <c r="H6" s="155"/>
    </row>
    <row r="7" spans="1:8" x14ac:dyDescent="0.15">
      <c r="A7" s="136" t="s">
        <v>520</v>
      </c>
      <c r="B7" s="141"/>
      <c r="C7" s="142"/>
      <c r="D7" s="143">
        <v>101358</v>
      </c>
      <c r="E7" s="144"/>
      <c r="F7" s="145">
        <v>204757</v>
      </c>
      <c r="G7" s="146"/>
      <c r="H7" s="147"/>
    </row>
    <row r="8" spans="1:8" x14ac:dyDescent="0.15">
      <c r="A8" s="148"/>
      <c r="B8" s="149"/>
      <c r="C8" s="150"/>
      <c r="D8" s="151">
        <v>51789</v>
      </c>
      <c r="E8" s="152"/>
      <c r="F8" s="153">
        <v>106071</v>
      </c>
      <c r="G8" s="154"/>
      <c r="H8" s="155"/>
    </row>
    <row r="9" spans="1:8" x14ac:dyDescent="0.15">
      <c r="A9" s="136" t="s">
        <v>521</v>
      </c>
      <c r="B9" s="141"/>
      <c r="C9" s="142"/>
      <c r="D9" s="143">
        <v>49414</v>
      </c>
      <c r="E9" s="144"/>
      <c r="F9" s="145">
        <v>194971</v>
      </c>
      <c r="G9" s="146"/>
      <c r="H9" s="147"/>
    </row>
    <row r="10" spans="1:8" x14ac:dyDescent="0.15">
      <c r="A10" s="148"/>
      <c r="B10" s="149"/>
      <c r="C10" s="150"/>
      <c r="D10" s="151">
        <v>25558</v>
      </c>
      <c r="E10" s="152"/>
      <c r="F10" s="153">
        <v>105966</v>
      </c>
      <c r="G10" s="154"/>
      <c r="H10" s="155"/>
    </row>
    <row r="11" spans="1:8" x14ac:dyDescent="0.15">
      <c r="A11" s="136" t="s">
        <v>522</v>
      </c>
      <c r="B11" s="141"/>
      <c r="C11" s="142"/>
      <c r="D11" s="143">
        <v>127949</v>
      </c>
      <c r="E11" s="144"/>
      <c r="F11" s="145">
        <v>224172</v>
      </c>
      <c r="G11" s="146"/>
      <c r="H11" s="147"/>
    </row>
    <row r="12" spans="1:8" x14ac:dyDescent="0.15">
      <c r="A12" s="148"/>
      <c r="B12" s="149"/>
      <c r="C12" s="156"/>
      <c r="D12" s="151">
        <v>55845</v>
      </c>
      <c r="E12" s="152"/>
      <c r="F12" s="153">
        <v>117611</v>
      </c>
      <c r="G12" s="154"/>
      <c r="H12" s="155"/>
    </row>
    <row r="13" spans="1:8" x14ac:dyDescent="0.15">
      <c r="A13" s="136"/>
      <c r="B13" s="141"/>
      <c r="C13" s="157"/>
      <c r="D13" s="158">
        <v>104787</v>
      </c>
      <c r="E13" s="159"/>
      <c r="F13" s="160">
        <v>204202</v>
      </c>
      <c r="G13" s="161"/>
      <c r="H13" s="147"/>
    </row>
    <row r="14" spans="1:8" x14ac:dyDescent="0.15">
      <c r="A14" s="148"/>
      <c r="B14" s="149"/>
      <c r="C14" s="150"/>
      <c r="D14" s="151">
        <v>49892</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1.96</v>
      </c>
      <c r="C19" s="162">
        <f>ROUND(VALUE(SUBSTITUTE(実質収支比率等に係る経年分析!G$48,"▲","-")),2)</f>
        <v>3.72</v>
      </c>
      <c r="D19" s="162">
        <f>ROUND(VALUE(SUBSTITUTE(実質収支比率等に係る経年分析!H$48,"▲","-")),2)</f>
        <v>3.54</v>
      </c>
      <c r="E19" s="162">
        <f>ROUND(VALUE(SUBSTITUTE(実質収支比率等に係る経年分析!I$48,"▲","-")),2)</f>
        <v>3.1</v>
      </c>
      <c r="F19" s="162">
        <f>ROUND(VALUE(SUBSTITUTE(実質収支比率等に係る経年分析!J$48,"▲","-")),2)</f>
        <v>3.46</v>
      </c>
    </row>
    <row r="20" spans="1:11" x14ac:dyDescent="0.15">
      <c r="A20" s="162" t="s">
        <v>53</v>
      </c>
      <c r="B20" s="162">
        <f>ROUND(VALUE(SUBSTITUTE(実質収支比率等に係る経年分析!F$47,"▲","-")),2)</f>
        <v>42.2</v>
      </c>
      <c r="C20" s="162">
        <f>ROUND(VALUE(SUBSTITUTE(実質収支比率等に係る経年分析!G$47,"▲","-")),2)</f>
        <v>41.57</v>
      </c>
      <c r="D20" s="162">
        <f>ROUND(VALUE(SUBSTITUTE(実質収支比率等に係る経年分析!H$47,"▲","-")),2)</f>
        <v>39.25</v>
      </c>
      <c r="E20" s="162">
        <f>ROUND(VALUE(SUBSTITUTE(実質収支比率等に係る経年分析!I$47,"▲","-")),2)</f>
        <v>40.14</v>
      </c>
      <c r="F20" s="162">
        <f>ROUND(VALUE(SUBSTITUTE(実質収支比率等に係る経年分析!J$47,"▲","-")),2)</f>
        <v>39.869999999999997</v>
      </c>
    </row>
    <row r="21" spans="1:11" x14ac:dyDescent="0.15">
      <c r="A21" s="162" t="s">
        <v>54</v>
      </c>
      <c r="B21" s="162">
        <f>IF(ISNUMBER(VALUE(SUBSTITUTE(実質収支比率等に係る経年分析!F$49,"▲","-"))),ROUND(VALUE(SUBSTITUTE(実質収支比率等に係る経年分析!F$49,"▲","-")),2),NA())</f>
        <v>-0.32</v>
      </c>
      <c r="C21" s="162">
        <f>IF(ISNUMBER(VALUE(SUBSTITUTE(実質収支比率等に係る経年分析!G$49,"▲","-"))),ROUND(VALUE(SUBSTITUTE(実質収支比率等に係る経年分析!G$49,"▲","-")),2),NA())</f>
        <v>1.88</v>
      </c>
      <c r="D21" s="162">
        <f>IF(ISNUMBER(VALUE(SUBSTITUTE(実質収支比率等に係る経年分析!H$49,"▲","-"))),ROUND(VALUE(SUBSTITUTE(実質収支比率等に係る経年分析!H$49,"▲","-")),2),NA())</f>
        <v>-3.46</v>
      </c>
      <c r="E21" s="162">
        <f>IF(ISNUMBER(VALUE(SUBSTITUTE(実質収支比率等に係る経年分析!I$49,"▲","-"))),ROUND(VALUE(SUBSTITUTE(実質収支比率等に係る経年分析!I$49,"▲","-")),2),NA())</f>
        <v>-2.21</v>
      </c>
      <c r="F21" s="162">
        <f>IF(ISNUMBER(VALUE(SUBSTITUTE(実質収支比率等に係る経年分析!J$49,"▲","-"))),ROUND(VALUE(SUBSTITUTE(実質収支比率等に係る経年分析!J$49,"▲","-")),2),NA())</f>
        <v>-0.59</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0.28999999999999998</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訪問看護ステーション特別会計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0.02</v>
      </c>
    </row>
    <row r="30" spans="1:11" x14ac:dyDescent="0.15">
      <c r="A30" s="163" t="str">
        <f>IF(連結実質赤字比率に係る赤字・黒字の構成分析!C$40="",NA(),連結実質赤字比率に係る赤字・黒字の構成分析!C$40)</f>
        <v>国民健康保険事業特別会計（事業勘定）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0.53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0.55000000000000004</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0.7</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0.56000000000000005</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0.03</v>
      </c>
    </row>
    <row r="31" spans="1:11" x14ac:dyDescent="0.15">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0.09</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0.04</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0.05</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0.09</v>
      </c>
    </row>
    <row r="32" spans="1:11" x14ac:dyDescent="0.15">
      <c r="A32" s="163" t="str">
        <f>IF(連結実質赤字比率に係る赤字・黒字の構成分析!C$38="",NA(),連結実質赤字比率に係る赤字・黒字の構成分析!C$38)</f>
        <v>国民健康保険事業特別会計（直診勘定）</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0.11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0.39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0.34</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0.28999999999999998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0.14000000000000001</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0.36</v>
      </c>
    </row>
    <row r="34" spans="1:16" x14ac:dyDescent="0.15">
      <c r="A34" s="163" t="str">
        <f>IF(連結実質赤字比率に係る赤字・黒字の構成分析!C$36="",NA(),連結実質赤字比率に係る赤字・黒字の構成分析!C$36)</f>
        <v>介護保険特別会計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0.48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0.83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1.83</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1.49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0.96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2.17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2.83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3.12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3.47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2.81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1.95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3.72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3.53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3.1</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3.46</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907</v>
      </c>
      <c r="E42" s="164"/>
      <c r="F42" s="164"/>
      <c r="G42" s="164">
        <f>'実質公債費比率（分子）の構造'!L$52</f>
        <v>870</v>
      </c>
      <c r="H42" s="164"/>
      <c r="I42" s="164"/>
      <c r="J42" s="164">
        <f>'実質公債費比率（分子）の構造'!M$52</f>
        <v>866</v>
      </c>
      <c r="K42" s="164"/>
      <c r="L42" s="164"/>
      <c r="M42" s="164">
        <f>'実質公債費比率（分子）の構造'!N$52</f>
        <v>782</v>
      </c>
      <c r="N42" s="164"/>
      <c r="O42" s="164"/>
      <c r="P42" s="164">
        <f>'実質公債費比率（分子）の構造'!O$52</f>
        <v>787</v>
      </c>
    </row>
    <row r="43" spans="1:16" x14ac:dyDescent="0.15">
      <c r="A43" s="164" t="s">
        <v>16</v>
      </c>
      <c r="B43" s="164">
        <f>'実質公債費比率（分子）の構造'!K$51</f>
        <v>1</v>
      </c>
      <c r="C43" s="164"/>
      <c r="D43" s="164"/>
      <c r="E43" s="164">
        <f>'実質公債費比率（分子）の構造'!L$51</f>
        <v>2</v>
      </c>
      <c r="F43" s="164"/>
      <c r="G43" s="164"/>
      <c r="H43" s="164">
        <f>'実質公債費比率（分子）の構造'!M$51</f>
        <v>1</v>
      </c>
      <c r="I43" s="164"/>
      <c r="J43" s="164"/>
      <c r="K43" s="164">
        <f>'実質公債費比率（分子）の構造'!N$51</f>
        <v>3</v>
      </c>
      <c r="L43" s="164"/>
      <c r="M43" s="164"/>
      <c r="N43" s="164">
        <f>'実質公債費比率（分子）の構造'!O$51</f>
        <v>1</v>
      </c>
      <c r="O43" s="164"/>
      <c r="P43" s="164"/>
    </row>
    <row r="44" spans="1:16" x14ac:dyDescent="0.15">
      <c r="A44" s="164" t="s">
        <v>62</v>
      </c>
      <c r="B44" s="164">
        <f>'実質公債費比率（分子）の構造'!K$50</f>
        <v>0</v>
      </c>
      <c r="C44" s="164"/>
      <c r="D44" s="164"/>
      <c r="E44" s="164">
        <f>'実質公債費比率（分子）の構造'!L$50</f>
        <v>0</v>
      </c>
      <c r="F44" s="164"/>
      <c r="G44" s="164"/>
      <c r="H44" s="164">
        <f>'実質公債費比率（分子）の構造'!M$50</f>
        <v>0</v>
      </c>
      <c r="I44" s="164"/>
      <c r="J44" s="164"/>
      <c r="K44" s="164">
        <f>'実質公債費比率（分子）の構造'!N$50</f>
        <v>0</v>
      </c>
      <c r="L44" s="164"/>
      <c r="M44" s="164"/>
      <c r="N44" s="164">
        <f>'実質公債費比率（分子）の構造'!O$50</f>
        <v>0</v>
      </c>
      <c r="O44" s="164"/>
      <c r="P44" s="164"/>
    </row>
    <row r="45" spans="1:16" x14ac:dyDescent="0.15">
      <c r="A45" s="164" t="s">
        <v>63</v>
      </c>
      <c r="B45" s="164">
        <f>'実質公債費比率（分子）の構造'!K$49</f>
        <v>28</v>
      </c>
      <c r="C45" s="164"/>
      <c r="D45" s="164"/>
      <c r="E45" s="164">
        <f>'実質公債費比率（分子）の構造'!L$49</f>
        <v>33</v>
      </c>
      <c r="F45" s="164"/>
      <c r="G45" s="164"/>
      <c r="H45" s="164">
        <f>'実質公債費比率（分子）の構造'!M$49</f>
        <v>32</v>
      </c>
      <c r="I45" s="164"/>
      <c r="J45" s="164"/>
      <c r="K45" s="164">
        <f>'実質公債費比率（分子）の構造'!N$49</f>
        <v>33</v>
      </c>
      <c r="L45" s="164"/>
      <c r="M45" s="164"/>
      <c r="N45" s="164">
        <f>'実質公債費比率（分子）の構造'!O$49</f>
        <v>32</v>
      </c>
      <c r="O45" s="164"/>
      <c r="P45" s="164"/>
    </row>
    <row r="46" spans="1:16" x14ac:dyDescent="0.15">
      <c r="A46" s="164" t="s">
        <v>64</v>
      </c>
      <c r="B46" s="164">
        <f>'実質公債費比率（分子）の構造'!K$48</f>
        <v>289</v>
      </c>
      <c r="C46" s="164"/>
      <c r="D46" s="164"/>
      <c r="E46" s="164">
        <f>'実質公債費比率（分子）の構造'!L$48</f>
        <v>271</v>
      </c>
      <c r="F46" s="164"/>
      <c r="G46" s="164"/>
      <c r="H46" s="164">
        <f>'実質公債費比率（分子）の構造'!M$48</f>
        <v>296</v>
      </c>
      <c r="I46" s="164"/>
      <c r="J46" s="164"/>
      <c r="K46" s="164">
        <f>'実質公債費比率（分子）の構造'!N$48</f>
        <v>292</v>
      </c>
      <c r="L46" s="164"/>
      <c r="M46" s="164"/>
      <c r="N46" s="164">
        <f>'実質公債費比率（分子）の構造'!O$48</f>
        <v>248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941</v>
      </c>
      <c r="C49" s="164"/>
      <c r="D49" s="164"/>
      <c r="E49" s="164">
        <f>'実質公債費比率（分子）の構造'!L$45</f>
        <v>896</v>
      </c>
      <c r="F49" s="164"/>
      <c r="G49" s="164"/>
      <c r="H49" s="164">
        <f>'実質公債費比率（分子）の構造'!M$45</f>
        <v>900</v>
      </c>
      <c r="I49" s="164"/>
      <c r="J49" s="164"/>
      <c r="K49" s="164">
        <f>'実質公債費比率（分子）の構造'!N$45</f>
        <v>826</v>
      </c>
      <c r="L49" s="164"/>
      <c r="M49" s="164"/>
      <c r="N49" s="164">
        <f>'実質公債費比率（分子）の構造'!O$45</f>
        <v>874</v>
      </c>
      <c r="O49" s="164"/>
      <c r="P49" s="164"/>
    </row>
    <row r="50" spans="1:16" x14ac:dyDescent="0.15">
      <c r="A50" s="164" t="s">
        <v>67</v>
      </c>
      <c r="B50" s="164" t="e">
        <f>NA()</f>
        <v>#N/A</v>
      </c>
      <c r="C50" s="164">
        <f>IF(ISNUMBER('実質公債費比率（分子）の構造'!K$53),'実質公債費比率（分子）の構造'!K$53,NA())</f>
        <v>352</v>
      </c>
      <c r="D50" s="164" t="e">
        <f>NA()</f>
        <v>#N/A</v>
      </c>
      <c r="E50" s="164" t="e">
        <f>NA()</f>
        <v>#N/A</v>
      </c>
      <c r="F50" s="164">
        <f>IF(ISNUMBER('実質公債費比率（分子）の構造'!L$53),'実質公債費比率（分子）の構造'!L$53,NA())</f>
        <v>332</v>
      </c>
      <c r="G50" s="164" t="e">
        <f>NA()</f>
        <v>#N/A</v>
      </c>
      <c r="H50" s="164" t="e">
        <f>NA()</f>
        <v>#N/A</v>
      </c>
      <c r="I50" s="164">
        <f>IF(ISNUMBER('実質公債費比率（分子）の構造'!M$53),'実質公債費比率（分子）の構造'!M$53,NA())</f>
        <v>363</v>
      </c>
      <c r="J50" s="164" t="e">
        <f>NA()</f>
        <v>#N/A</v>
      </c>
      <c r="K50" s="164" t="e">
        <f>NA()</f>
        <v>#N/A</v>
      </c>
      <c r="L50" s="164">
        <f>IF(ISNUMBER('実質公債費比率（分子）の構造'!N$53),'実質公債費比率（分子）の構造'!N$53,NA())</f>
        <v>372</v>
      </c>
      <c r="M50" s="164" t="e">
        <f>NA()</f>
        <v>#N/A</v>
      </c>
      <c r="N50" s="164" t="e">
        <f>NA()</f>
        <v>#N/A</v>
      </c>
      <c r="O50" s="164">
        <f>IF(ISNUMBER('実質公債費比率（分子）の構造'!O$53),'実質公債費比率（分子）の構造'!O$53,NA())</f>
        <v>368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8376</v>
      </c>
      <c r="E56" s="163"/>
      <c r="F56" s="163"/>
      <c r="G56" s="163">
        <f>'将来負担比率（分子）の構造'!J$52</f>
        <v>7987</v>
      </c>
      <c r="H56" s="163"/>
      <c r="I56" s="163"/>
      <c r="J56" s="163">
        <f>'将来負担比率（分子）の構造'!K$52</f>
        <v>7564</v>
      </c>
      <c r="K56" s="163"/>
      <c r="L56" s="163"/>
      <c r="M56" s="163">
        <f>'将来負担比率（分子）の構造'!L$52</f>
        <v>7500</v>
      </c>
      <c r="N56" s="163"/>
      <c r="O56" s="163"/>
      <c r="P56" s="163">
        <f>'将来負担比率（分子）の構造'!M$52</f>
        <v>7524</v>
      </c>
    </row>
    <row r="57" spans="1:16" x14ac:dyDescent="0.15">
      <c r="A57" s="163" t="s">
        <v>42</v>
      </c>
      <c r="B57" s="163"/>
      <c r="C57" s="163"/>
      <c r="D57" s="163">
        <f>'将来負担比率（分子）の構造'!I$51</f>
        <v>29</v>
      </c>
      <c r="E57" s="163"/>
      <c r="F57" s="163"/>
      <c r="G57" s="163">
        <f>'将来負担比率（分子）の構造'!J$51</f>
        <v>24</v>
      </c>
      <c r="H57" s="163"/>
      <c r="I57" s="163"/>
      <c r="J57" s="163">
        <f>'将来負担比率（分子）の構造'!K$51</f>
        <v>19</v>
      </c>
      <c r="K57" s="163"/>
      <c r="L57" s="163"/>
      <c r="M57" s="163">
        <f>'将来負担比率（分子）の構造'!L$51</f>
        <v>14</v>
      </c>
      <c r="N57" s="163"/>
      <c r="O57" s="163"/>
      <c r="P57" s="163">
        <f>'将来負担比率（分子）の構造'!M$51</f>
        <v>10</v>
      </c>
    </row>
    <row r="58" spans="1:16" x14ac:dyDescent="0.15">
      <c r="A58" s="163" t="s">
        <v>41</v>
      </c>
      <c r="B58" s="163"/>
      <c r="C58" s="163"/>
      <c r="D58" s="163">
        <f>'将来負担比率（分子）の構造'!I$50</f>
        <v>3019</v>
      </c>
      <c r="E58" s="163"/>
      <c r="F58" s="163"/>
      <c r="G58" s="163">
        <f>'将来負担比率（分子）の構造'!J$50</f>
        <v>3549</v>
      </c>
      <c r="H58" s="163"/>
      <c r="I58" s="163"/>
      <c r="J58" s="163">
        <f>'将来負担比率（分子）の構造'!K$50</f>
        <v>3626</v>
      </c>
      <c r="K58" s="163"/>
      <c r="L58" s="163"/>
      <c r="M58" s="163">
        <f>'将来負担比率（分子）の構造'!L$50</f>
        <v>3824</v>
      </c>
      <c r="N58" s="163"/>
      <c r="O58" s="163"/>
      <c r="P58" s="163">
        <f>'将来負担比率（分子）の構造'!M$50</f>
        <v>4002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59</v>
      </c>
      <c r="C61" s="163"/>
      <c r="D61" s="163"/>
      <c r="E61" s="163">
        <f>'将来負担比率（分子）の構造'!J$46</f>
        <v>44</v>
      </c>
      <c r="F61" s="163"/>
      <c r="G61" s="163"/>
      <c r="H61" s="163">
        <f>'将来負担比率（分子）の構造'!K$46</f>
        <v>68</v>
      </c>
      <c r="I61" s="163"/>
      <c r="J61" s="163"/>
      <c r="K61" s="163">
        <f>'将来負担比率（分子）の構造'!L$46</f>
        <v>36</v>
      </c>
      <c r="L61" s="163"/>
      <c r="M61" s="163"/>
      <c r="N61" s="163">
        <f>'将来負担比率（分子）の構造'!M$46</f>
        <v>38</v>
      </c>
      <c r="O61" s="163"/>
      <c r="P61" s="163"/>
    </row>
    <row r="62" spans="1:16" x14ac:dyDescent="0.15">
      <c r="A62" s="163" t="s">
        <v>35</v>
      </c>
      <c r="B62" s="163">
        <f>'将来負担比率（分子）の構造'!I$45</f>
        <v>797</v>
      </c>
      <c r="C62" s="163"/>
      <c r="D62" s="163"/>
      <c r="E62" s="163">
        <f>'将来負担比率（分子）の構造'!J$45</f>
        <v>854</v>
      </c>
      <c r="F62" s="163"/>
      <c r="G62" s="163"/>
      <c r="H62" s="163">
        <f>'将来負担比率（分子）の構造'!K$45</f>
        <v>858</v>
      </c>
      <c r="I62" s="163"/>
      <c r="J62" s="163"/>
      <c r="K62" s="163">
        <f>'将来負担比率（分子）の構造'!L$45</f>
        <v>904</v>
      </c>
      <c r="L62" s="163"/>
      <c r="M62" s="163"/>
      <c r="N62" s="163">
        <f>'将来負担比率（分子）の構造'!M$45</f>
        <v>987</v>
      </c>
      <c r="O62" s="163"/>
      <c r="P62" s="163"/>
    </row>
    <row r="63" spans="1:16" x14ac:dyDescent="0.15">
      <c r="A63" s="163" t="s">
        <v>34</v>
      </c>
      <c r="B63" s="163">
        <f>'将来負担比率（分子）の構造'!I$44</f>
        <v>222</v>
      </c>
      <c r="C63" s="163"/>
      <c r="D63" s="163"/>
      <c r="E63" s="163">
        <f>'将来負担比率（分子）の構造'!J$44</f>
        <v>196</v>
      </c>
      <c r="F63" s="163"/>
      <c r="G63" s="163"/>
      <c r="H63" s="163">
        <f>'将来負担比率（分子）の構造'!K$44</f>
        <v>168</v>
      </c>
      <c r="I63" s="163"/>
      <c r="J63" s="163"/>
      <c r="K63" s="163">
        <f>'将来負担比率（分子）の構造'!L$44</f>
        <v>143</v>
      </c>
      <c r="L63" s="163"/>
      <c r="M63" s="163"/>
      <c r="N63" s="163">
        <f>'将来負担比率（分子）の構造'!M$44</f>
        <v>292</v>
      </c>
      <c r="O63" s="163"/>
      <c r="P63" s="163"/>
    </row>
    <row r="64" spans="1:16" x14ac:dyDescent="0.15">
      <c r="A64" s="163" t="s">
        <v>33</v>
      </c>
      <c r="B64" s="163">
        <f>'将来負担比率（分子）の構造'!I$43</f>
        <v>3688</v>
      </c>
      <c r="C64" s="163"/>
      <c r="D64" s="163"/>
      <c r="E64" s="163">
        <f>'将来負担比率（分子）の構造'!J$43</f>
        <v>3553</v>
      </c>
      <c r="F64" s="163"/>
      <c r="G64" s="163"/>
      <c r="H64" s="163">
        <f>'将来負担比率（分子）の構造'!K$43</f>
        <v>3712</v>
      </c>
      <c r="I64" s="163"/>
      <c r="J64" s="163"/>
      <c r="K64" s="163">
        <f>'将来負担比率（分子）の構造'!L$43</f>
        <v>3643</v>
      </c>
      <c r="L64" s="163"/>
      <c r="M64" s="163"/>
      <c r="N64" s="163">
        <f>'将来負担比率（分子）の構造'!M$43</f>
        <v>3505</v>
      </c>
      <c r="O64" s="163"/>
      <c r="P64" s="163"/>
    </row>
    <row r="65" spans="1:16" x14ac:dyDescent="0.15">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8344</v>
      </c>
      <c r="C66" s="163"/>
      <c r="D66" s="163"/>
      <c r="E66" s="163">
        <f>'将来負担比率（分子）の構造'!J$41</f>
        <v>8036</v>
      </c>
      <c r="F66" s="163"/>
      <c r="G66" s="163"/>
      <c r="H66" s="163">
        <f>'将来負担比率（分子）の構造'!K$41</f>
        <v>7671</v>
      </c>
      <c r="I66" s="163"/>
      <c r="J66" s="163"/>
      <c r="K66" s="163">
        <f>'将来負担比率（分子）の構造'!L$41</f>
        <v>7550</v>
      </c>
      <c r="L66" s="163"/>
      <c r="M66" s="163"/>
      <c r="N66" s="163">
        <f>'将来負担比率（分子）の構造'!M$41</f>
        <v>7894</v>
      </c>
      <c r="O66" s="163"/>
      <c r="P66" s="163"/>
    </row>
    <row r="67" spans="1:16" x14ac:dyDescent="0.15">
      <c r="A67" s="163" t="s">
        <v>71</v>
      </c>
      <c r="B67" s="163" t="e">
        <f>NA()</f>
        <v>#N/A</v>
      </c>
      <c r="C67" s="163">
        <f>IF(ISNUMBER('将来負担比率（分子）の構造'!I$53), IF('将来負担比率（分子）の構造'!I$53 &lt; 0, 0, '将来負担比率（分子）の構造'!I$53), NA())</f>
        <v>1686</v>
      </c>
      <c r="D67" s="163" t="e">
        <f>NA()</f>
        <v>#N/A</v>
      </c>
      <c r="E67" s="163" t="e">
        <f>NA()</f>
        <v>#N/A</v>
      </c>
      <c r="F67" s="163">
        <f>IF(ISNUMBER('将来負担比率（分子）の構造'!J$53), IF('将来負担比率（分子）の構造'!J$53 &lt; 0, 0, '将来負担比率（分子）の構造'!J$53), NA())</f>
        <v>1123</v>
      </c>
      <c r="G67" s="163" t="e">
        <f>NA()</f>
        <v>#N/A</v>
      </c>
      <c r="H67" s="163" t="e">
        <f>NA()</f>
        <v>#N/A</v>
      </c>
      <c r="I67" s="163">
        <f>IF(ISNUMBER('将来負担比率（分子）の構造'!K$53), IF('将来負担比率（分子）の構造'!K$53 &lt; 0, 0, '将来負担比率（分子）の構造'!K$53), NA())</f>
        <v>1268</v>
      </c>
      <c r="J67" s="163" t="e">
        <f>NA()</f>
        <v>#N/A</v>
      </c>
      <c r="K67" s="163" t="e">
        <f>NA()</f>
        <v>#N/A</v>
      </c>
      <c r="L67" s="163">
        <f>IF(ISNUMBER('将来負担比率（分子）の構造'!L$53), IF('将来負担比率（分子）の構造'!L$53 &lt; 0, 0, '将来負担比率（分子）の構造'!L$53), NA())</f>
        <v>937</v>
      </c>
      <c r="M67" s="163" t="e">
        <f>NA()</f>
        <v>#N/A</v>
      </c>
      <c r="N67" s="163" t="e">
        <f>NA()</f>
        <v>#N/A</v>
      </c>
      <c r="O67" s="163">
        <f>IF(ISNUMBER('将来負担比率（分子）の構造'!M$53), IF('将来負担比率（分子）の構造'!M$53 &lt; 0, 0, '将来負担比率（分子）の構造'!M$53), NA())</f>
        <v>1181</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1816</v>
      </c>
      <c r="C72" s="167">
        <f>基金残高に係る経年分析!G55</f>
        <v>1827</v>
      </c>
      <c r="D72" s="167">
        <f>基金残高に係る経年分析!H55</f>
        <v>1860</v>
      </c>
    </row>
    <row r="73" spans="1:16" x14ac:dyDescent="0.15">
      <c r="A73" s="166" t="s">
        <v>74</v>
      </c>
      <c r="B73" s="167">
        <f>基金残高に係る経年分析!F56</f>
        <v>251</v>
      </c>
      <c r="C73" s="167">
        <f>基金残高に係る経年分析!G56</f>
        <v>270</v>
      </c>
      <c r="D73" s="167">
        <f>基金残高に係る経年分析!H56</f>
        <v>284</v>
      </c>
    </row>
    <row r="74" spans="1:16" x14ac:dyDescent="0.15">
      <c r="A74" s="166" t="s">
        <v>75</v>
      </c>
      <c r="B74" s="167">
        <f>基金残高に係る経年分析!F57</f>
        <v>1619</v>
      </c>
      <c r="C74" s="167">
        <f>基金残高に係る経年分析!G57</f>
        <v>1749</v>
      </c>
      <c r="D74" s="167">
        <f>基金残高に係る経年分析!H57</f>
        <v>1883</v>
      </c>
    </row>
  </sheetData>
  <sheetProtection algorithmName="SHA-512" hashValue="Suyn7LPDZ+RfrVndzApjqJ3pM5cBYzpDUAL1uACFVmGHYPA5c3ulLGbGs1WM2aw2hFbTzCRe8dFKUGfO0DyJcQ==" saltValue="G+C8snP4EAuNXwPxqu3rt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2026-09-25T12:11:50Z</cp:lastPrinted>
  <dcterms:created xsi:type="dcterms:W3CDTF">2026-02-23T04:24:32Z</dcterms:created>
  <dcterms:modified xsi:type="dcterms:W3CDTF">2026-09-30T08:38:43Z</dcterms:modified>
  <cp:category/>
</cp:coreProperties>
</file>