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S:\002 財政係\034 決算統計\06 財政状況資料集\R06（R5財政状況資料集）\2回目\"/>
    </mc:Choice>
  </mc:AlternateContent>
  <xr:revisionPtr revIDLastSave="0" documentId="8_{927F995F-E6EB-42BA-A37F-2C14D7314D04}" xr6:coauthVersionLast="47" xr6:coauthVersionMax="47" xr10:uidLastSave="{00000000-0000-0000-0000-000000000000}"/>
  <bookViews>
    <workbookView xWindow="-120" yWindow="-120" windowWidth="29040" windowHeight="15840" xr2:uid="{00000000-000D-0000-FFFF-FFFF00000000}"/>
  </bookViews>
  <sheets>
    <sheet name="総括表" sheetId="23" r:id="rId1"/>
    <sheet name="普通会計の状況" sheetId="11" r:id="rId2"/>
    <sheet name="各会計、関係団体の財政状況及び健全化判断比率" sheetId="18"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19" r:id="rId9"/>
    <sheet name="連結実質赤字比率に係る赤字・黒字の構成分析" sheetId="20" r:id="rId10"/>
    <sheet name="実質公債費比率（分子）の構造" sheetId="21" r:id="rId11"/>
    <sheet name="将来負担比率（分子）の構造" sheetId="22" r:id="rId12"/>
    <sheet name="基金残高に係る経年分析" sheetId="8" r:id="rId13"/>
    <sheet name="公会計指標分析・財政指標組合せ分析表" sheetId="24" r:id="rId14"/>
    <sheet name="施設類型別ストック情報分析表①" sheetId="25" r:id="rId15"/>
    <sheet name="施設類型別ストック情報分析表②" sheetId="26" r:id="rId16"/>
    <sheet name="データシート" sheetId="9" state="hidden" r:id="rId17"/>
  </sheets>
  <externalReferences>
    <externalReference r:id="rId18"/>
    <externalReference r:id="rId19"/>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G43" i="23" l="1"/>
  <c r="CQ43" i="23"/>
  <c r="CO43" i="23" s="1"/>
  <c r="BY43" i="23"/>
  <c r="BE43" i="23"/>
  <c r="AM43" i="23"/>
  <c r="U43" i="23"/>
  <c r="E43" i="23"/>
  <c r="C43" i="23"/>
  <c r="DG42" i="23"/>
  <c r="CQ42" i="23"/>
  <c r="CO42" i="23" s="1"/>
  <c r="BY42" i="23"/>
  <c r="BE42" i="23"/>
  <c r="AM42" i="23"/>
  <c r="U42" i="23"/>
  <c r="E42" i="23"/>
  <c r="C42" i="23"/>
  <c r="DG41" i="23"/>
  <c r="CQ41" i="23"/>
  <c r="CO41" i="23" s="1"/>
  <c r="BY41" i="23"/>
  <c r="BE41" i="23"/>
  <c r="AM41" i="23"/>
  <c r="U41" i="23"/>
  <c r="E41" i="23"/>
  <c r="C41" i="23"/>
  <c r="DG40" i="23"/>
  <c r="CQ40" i="23"/>
  <c r="CO40" i="23" s="1"/>
  <c r="BY40" i="23"/>
  <c r="BE40" i="23"/>
  <c r="AM40" i="23"/>
  <c r="U40" i="23"/>
  <c r="E40" i="23"/>
  <c r="C40" i="23"/>
  <c r="DG39" i="23"/>
  <c r="CQ39" i="23"/>
  <c r="CO39" i="23" s="1"/>
  <c r="BY39" i="23"/>
  <c r="BE39" i="23"/>
  <c r="AM39" i="23"/>
  <c r="U39" i="23"/>
  <c r="E39" i="23"/>
  <c r="C39" i="23"/>
  <c r="DG38" i="23"/>
  <c r="CQ38" i="23"/>
  <c r="CO38" i="23" s="1"/>
  <c r="BY38" i="23"/>
  <c r="BE38" i="23"/>
  <c r="AM38" i="23"/>
  <c r="W38" i="23"/>
  <c r="E38" i="23"/>
  <c r="C38" i="23" s="1"/>
  <c r="DG37" i="23"/>
  <c r="CQ37" i="23"/>
  <c r="CO37" i="23"/>
  <c r="BY37" i="23"/>
  <c r="BE37" i="23"/>
  <c r="AM37" i="23"/>
  <c r="W37" i="23"/>
  <c r="E37" i="23"/>
  <c r="C37" i="23"/>
  <c r="DG36" i="23"/>
  <c r="CQ36" i="23"/>
  <c r="BY36" i="23"/>
  <c r="BE36" i="23"/>
  <c r="AM36" i="23"/>
  <c r="W36" i="23"/>
  <c r="E36" i="23"/>
  <c r="C36" i="23" s="1"/>
  <c r="DG35" i="23"/>
  <c r="CQ35" i="23"/>
  <c r="BY35" i="23"/>
  <c r="BE35" i="23"/>
  <c r="AM35" i="23"/>
  <c r="W35" i="23"/>
  <c r="E35" i="23"/>
  <c r="C35" i="23"/>
  <c r="DG34" i="23"/>
  <c r="CQ34" i="23"/>
  <c r="BY34" i="23"/>
  <c r="BG34" i="23"/>
  <c r="AO34" i="23"/>
  <c r="W34" i="23"/>
  <c r="E34" i="23"/>
  <c r="C34" i="23" s="1"/>
  <c r="U34" i="23" l="1"/>
  <c r="U35" i="23" s="1"/>
  <c r="U36" i="23" s="1"/>
  <c r="U37" i="23" l="1"/>
  <c r="U38" i="23" s="1"/>
  <c r="BE34" i="23"/>
  <c r="CO34" i="23" s="1"/>
  <c r="CO35" i="23" s="1"/>
  <c r="CO36" i="23" s="1"/>
  <c r="AM34" i="23"/>
  <c r="BW34" i="23" s="1"/>
  <c r="BW35" i="23" s="1"/>
  <c r="BW36" i="23" s="1"/>
  <c r="BW37" i="23" s="1"/>
  <c r="BW38" i="23" s="1"/>
  <c r="BW39" i="23" s="1"/>
  <c r="BW40" i="23" s="1"/>
  <c r="BW41" i="23" s="1"/>
  <c r="BW42" i="23" s="1"/>
  <c r="BW43" i="23"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<sst xmlns="http://schemas.openxmlformats.org/spreadsheetml/2006/main" count="1094" uniqueCount="582">
  <si>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</si>
  <si>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</si>
  <si>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</si>
  <si>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</si>
  <si>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</si>
  <si>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</si>
  <si>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</si>
  <si>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</si>
  <si>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</si>
  <si>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</si>
  <si>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</si>
  <si>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</si>
  <si>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</si>
  <si>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</si>
  <si>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</si>
  <si>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</si>
  <si>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</si>
  <si>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</si>
  <si>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</si>
  <si>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</si>
  <si>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</si>
  <si>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</si>
  <si>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</si>
  <si>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</si>
  <si>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</si>
  <si>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</si>
  <si>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</si>
  <si>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</si>
  <si>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</si>
  <si>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</si>
  <si>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</si>
  <si>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</si>
  <si>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</si>
  <si>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</si>
  <si>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</si>
  <si>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</si>
  <si>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</si>
  <si>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</si>
  <si>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</si>
  <si>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</si>
  <si>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</si>
  <si>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</si>
  <si>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</si>
  <si>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</si>
  <si>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</si>
  <si>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</si>
  <si>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</si>
  <si>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</si>
  <si>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</si>
  <si>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</si>
  <si>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</si>
  <si>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</si>
  <si>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</si>
  <si>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</si>
  <si>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</si>
  <si>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</si>
  <si>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</si>
  <si>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</si>
  <si>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</si>
  <si>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</si>
  <si>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</si>
  <si>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</si>
  <si>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</si>
  <si>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</si>
  <si>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</si>
  <si>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</si>
  <si>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</si>
  <si>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</si>
  <si>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</si>
  <si>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</si>
  <si>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</si>
  <si>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</si>
  <si>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</si>
  <si>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</si>
  <si>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</si>
  <si>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</si>
  <si>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</si>
  <si>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</si>
  <si>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</si>
  <si>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</si>
  <si>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</si>
  <si>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</si>
  <si>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</si>
  <si>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</si>
  <si>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</si>
  <si>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</si>
  <si>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</si>
  <si>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</si>
  <si>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</si>
  <si>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</si>
  <si>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</si>
  <si>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</si>
  <si>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</si>
  <si>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</si>
  <si>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深浦町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</si>
  <si>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</si>
  <si>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</si>
  <si>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</si>
  <si>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</si>
  <si>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</si>
  <si>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</si>
  <si>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</si>
  <si>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</si>
  <si>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</si>
  <si>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</si>
  <si>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</si>
  <si>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</si>
  <si>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</si>
  <si>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</si>
  <si>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</si>
  <si>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</si>
  <si>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</si>
  <si>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</si>
  <si>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</si>
  <si>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</si>
  <si>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</si>
  <si>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</si>
  <si>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</si>
  <si>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</si>
  <si>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</si>
  <si>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</si>
  <si>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</si>
  <si>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</si>
  <si>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</si>
  <si>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</si>
  <si>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</si>
  <si>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</si>
  <si>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</si>
  <si>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</si>
  <si>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</si>
  <si>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</si>
  <si>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</si>
  <si>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</si>
  <si>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</si>
  <si>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</si>
  <si>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</si>
  <si>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</si>
  <si>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</si>
  <si>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</si>
  <si>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</si>
  <si>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</si>
  <si>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-3.3</t>
    <phoneticPr fontId="5"/>
  </si>
  <si>
    <t>基準財政需要額</t>
    <phoneticPr fontId="26"/>
  </si>
  <si>
    <t>うち日本人(％)</t>
    <phoneticPr fontId="5"/>
  </si>
  <si>
    <t>-3.4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</si>
  <si>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</si>
  <si>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</si>
  <si>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</si>
  <si>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</si>
  <si>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</si>
  <si>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</si>
  <si>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</si>
  <si>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</si>
  <si>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</si>
  <si>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</si>
  <si>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</si>
  <si>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</si>
  <si>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</si>
  <si>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</si>
  <si>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</si>
  <si>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</si>
  <si>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</si>
  <si>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</si>
  <si>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</si>
  <si>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</si>
  <si>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</si>
  <si>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</si>
  <si>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</si>
  <si>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</si>
  <si>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</si>
  <si>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</si>
  <si>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</si>
  <si>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</si>
  <si>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</si>
  <si>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</si>
  <si>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</si>
  <si>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</si>
  <si>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</si>
  <si>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</si>
  <si>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</si>
  <si>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</si>
  <si>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</si>
  <si>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</si>
  <si>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</si>
  <si>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</si>
  <si>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</si>
  <si>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</si>
  <si>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</si>
  <si>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</si>
  <si>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</si>
  <si>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</si>
  <si>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</si>
  <si>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</si>
  <si>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</si>
  <si>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</si>
  <si>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</si>
  <si>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</si>
  <si>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</si>
  <si>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</si>
  <si>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</si>
  <si>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</si>
  <si>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</si>
  <si>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</si>
  <si>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</si>
  <si>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青森県深浦町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</si>
  <si>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</si>
  <si>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</si>
  <si>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</si>
  <si>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</si>
  <si>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</si>
  <si>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</si>
  <si>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</si>
  <si>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</si>
  <si>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</si>
  <si>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</si>
  <si>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</si>
  <si>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</si>
  <si>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</si>
  <si>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</si>
  <si>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</si>
  <si>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</si>
  <si>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</si>
  <si>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</si>
  <si>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</si>
  <si>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</si>
  <si>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</si>
  <si>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</si>
  <si>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</si>
  <si>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</si>
  <si>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</si>
  <si>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</si>
  <si>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</si>
  <si>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</si>
  <si>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</si>
  <si>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</si>
  <si>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</si>
  <si>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</si>
  <si>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</si>
  <si>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</si>
  <si>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</si>
  <si>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</si>
  <si>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</si>
  <si>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</si>
  <si>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</si>
  <si>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</si>
  <si>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</si>
  <si>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</si>
  <si>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</si>
  <si>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</si>
  <si>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</si>
  <si>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</si>
  <si>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</si>
  <si>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</si>
  <si>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</si>
  <si>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</si>
  <si>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</si>
  <si>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</si>
  <si>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</si>
  <si>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</si>
  <si>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</si>
  <si>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</si>
  <si>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</si>
  <si>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</si>
  <si>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</si>
  <si>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</si>
  <si>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</si>
  <si>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</si>
  <si>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</si>
  <si>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</si>
  <si>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</si>
  <si>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</si>
  <si>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</si>
  <si>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</si>
  <si>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</si>
  <si>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</si>
  <si>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</si>
  <si>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</si>
  <si>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</si>
  <si>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</si>
  <si>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</si>
  <si>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</si>
  <si>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</si>
  <si>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</si>
  <si>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</si>
  <si>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</si>
  <si>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</si>
  <si>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</si>
  <si>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</si>
  <si>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</si>
  <si>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</si>
  <si>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</si>
  <si>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</si>
  <si>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</si>
  <si>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</si>
  <si>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</si>
  <si>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</si>
  <si>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</si>
  <si>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</si>
  <si>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</si>
  <si>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</si>
  <si>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</si>
  <si>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</si>
  <si>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</si>
  <si>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</si>
  <si>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</si>
  <si>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</si>
  <si>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</si>
  <si>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</si>
  <si>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</si>
  <si>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</si>
  <si>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</si>
  <si>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</si>
  <si>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</si>
  <si>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</si>
  <si>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</si>
  <si>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</si>
  <si>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</si>
  <si>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</si>
  <si>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</si>
  <si>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</si>
  <si>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</si>
  <si>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</si>
  <si>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</si>
  <si>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</si>
  <si>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</si>
  <si>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</si>
  <si>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</si>
  <si>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</si>
  <si>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病院</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</si>
  <si>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</si>
  <si>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</si>
  <si>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</si>
  <si>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</si>
  <si>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</si>
  <si>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</si>
  <si>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</si>
  <si>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</si>
  <si>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</si>
  <si>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</si>
  <si>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</si>
  <si>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</si>
  <si>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</si>
  <si>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</si>
  <si>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</si>
  <si>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</si>
  <si>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</si>
  <si>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</si>
  <si>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</si>
  <si>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</si>
  <si>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</si>
  <si>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</si>
  <si>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</si>
  <si>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</si>
  <si>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</si>
  <si>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</si>
  <si>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青森県深浦町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</si>
  <si>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</si>
  <si>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</si>
  <si>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</si>
  <si>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</si>
  <si>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</si>
  <si>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</si>
  <si>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</si>
  <si>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</si>
  <si>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</si>
  <si>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</si>
  <si>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</si>
  <si>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</si>
  <si>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</si>
  <si>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</si>
  <si>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</si>
  <si>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</si>
  <si>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</si>
  <si>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</si>
  <si>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</si>
  <si>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</si>
  <si>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</si>
  <si>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</si>
  <si>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</si>
  <si>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</si>
  <si>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</si>
  <si>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</si>
  <si>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</si>
  <si>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</si>
  <si>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</si>
  <si>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</si>
  <si>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</si>
  <si>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</si>
  <si>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</si>
  <si>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</si>
  <si>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国民健康保険事業特別会計（直診勘定）</t>
    <phoneticPr fontId="5"/>
  </si>
  <si>
    <t>後期高齢者医療特別会計</t>
    <phoneticPr fontId="5"/>
  </si>
  <si>
    <t>介護保険特別会計</t>
    <phoneticPr fontId="5"/>
  </si>
  <si>
    <t>訪問看護ステーション特別会計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</si>
  <si>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</si>
  <si>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</si>
  <si>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</si>
  <si>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</si>
  <si>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</si>
  <si>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</si>
  <si>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</si>
  <si>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</si>
  <si>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</si>
  <si>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</si>
  <si>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</si>
  <si>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</si>
  <si>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</si>
  <si>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</si>
  <si>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</si>
  <si>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</si>
  <si>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</si>
  <si>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</si>
  <si>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</si>
  <si>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</si>
  <si>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</si>
  <si>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</si>
  <si>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</si>
  <si>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</si>
  <si>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</si>
  <si>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</si>
  <si>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</si>
  <si>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</si>
  <si>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</si>
  <si>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</si>
  <si>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</si>
  <si>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</si>
  <si>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</si>
  <si>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</si>
  <si>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</si>
  <si>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</si>
  <si>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</si>
  <si>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</si>
  <si>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</si>
  <si>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</si>
  <si>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</si>
  <si>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</si>
  <si>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</si>
  <si>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</si>
  <si>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</si>
  <si>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</si>
  <si>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</si>
  <si>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</si>
  <si>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</si>
  <si>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</si>
  <si>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</si>
  <si>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</si>
  <si>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</si>
  <si>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</si>
  <si>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</si>
  <si>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</si>
  <si>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</si>
  <si>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</si>
  <si>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</si>
  <si>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</si>
  <si>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</si>
  <si>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</si>
  <si>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</si>
  <si>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</si>
  <si>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</si>
  <si>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</si>
  <si>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</si>
  <si>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</si>
  <si>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</si>
  <si>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</si>
  <si>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</si>
  <si>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</si>
  <si>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</si>
  <si>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</si>
  <si>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</si>
  <si>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</si>
  <si>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</si>
  <si>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</si>
  <si>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</si>
  <si>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</si>
  <si>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</si>
  <si>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</si>
  <si>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</si>
  <si>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</si>
  <si>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</si>
  <si>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</si>
  <si>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</si>
  <si>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</si>
  <si>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</si>
  <si>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</si>
  <si>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</si>
  <si>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</si>
  <si>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</si>
  <si>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</si>
  <si>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</si>
  <si>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</si>
  <si>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</si>
  <si>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</si>
  <si>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</si>
  <si>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</si>
  <si>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</si>
  <si>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</si>
  <si>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</si>
  <si>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</si>
  <si>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</si>
  <si>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</si>
  <si>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</si>
  <si>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</si>
  <si>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</si>
  <si>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</si>
  <si>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</si>
  <si>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</si>
  <si>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</si>
  <si>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</si>
  <si>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</si>
  <si>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</si>
  <si>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</si>
  <si>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</si>
  <si>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</si>
  <si>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</si>
  <si>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</si>
  <si>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</si>
  <si>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</si>
  <si>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</si>
  <si>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</si>
  <si>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</si>
  <si>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</si>
  <si>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</si>
  <si>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</si>
  <si>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</si>
  <si>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</si>
  <si>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</si>
  <si>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</si>
  <si>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</si>
  <si>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</si>
  <si>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</si>
  <si>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</si>
  <si>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</si>
  <si>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</si>
  <si>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0.32</t>
  </si>
  <si>
    <t>▲ 3.46</t>
  </si>
  <si>
    <t>▲ 2.21</t>
  </si>
  <si>
    <t>水道事業会計</t>
  </si>
  <si>
    <t>一般会計</t>
  </si>
  <si>
    <t>介護保険特別会計</t>
  </si>
  <si>
    <t>国民健康保険事業特別会計（事業勘定）</t>
  </si>
  <si>
    <t>下水道事業特別会計</t>
  </si>
  <si>
    <t>国民健康保険事業特別会計（直診勘定）</t>
  </si>
  <si>
    <t>後期高齢者医療特別会計</t>
  </si>
  <si>
    <t>訪問看護ステーション特別会計</t>
  </si>
  <si>
    <t>その他会計（赤字）</t>
  </si>
  <si>
    <t>その他会計（黒字）</t>
  </si>
  <si>
    <t>R01</t>
    <phoneticPr fontId="5"/>
  </si>
  <si>
    <t>R02</t>
    <phoneticPr fontId="5"/>
  </si>
  <si>
    <t>R03</t>
    <phoneticPr fontId="5"/>
  </si>
  <si>
    <t>R04</t>
    <phoneticPr fontId="5"/>
  </si>
  <si>
    <t>R05</t>
    <phoneticPr fontId="5"/>
  </si>
  <si>
    <t>公共施設等総合管理基金</t>
    <phoneticPr fontId="5"/>
  </si>
  <si>
    <t>合併振興基金</t>
    <phoneticPr fontId="2"/>
  </si>
  <si>
    <t>ふるさと納税寄附金基金</t>
    <phoneticPr fontId="2"/>
  </si>
  <si>
    <t>地域医療対策基金</t>
    <phoneticPr fontId="2"/>
  </si>
  <si>
    <t>森林環境譲与税基金</t>
    <phoneticPr fontId="2"/>
  </si>
  <si>
    <t>○</t>
  </si>
  <si>
    <t>株式会社ふかうら開発</t>
  </si>
  <si>
    <t>-</t>
    <phoneticPr fontId="2"/>
  </si>
  <si>
    <t>しらかみ十二湖株式会社</t>
  </si>
  <si>
    <t>一般財団法人深浦町食産業振興公社</t>
  </si>
  <si>
    <t>青森県市町村総合事務組合</t>
  </si>
  <si>
    <t>青森県市町村職員退職手当組合</t>
  </si>
  <si>
    <t>西海岸衛生処理組合</t>
  </si>
  <si>
    <t>西北五広域福祉事務組合</t>
  </si>
  <si>
    <t>青森県交通災害共済組合</t>
  </si>
  <si>
    <t>鰺ヶ沢地区消防事務組合</t>
  </si>
  <si>
    <t>つがる西北五広域連合（一般会計）</t>
  </si>
  <si>
    <t>つがる西北五広域連合（病院事業会計）</t>
  </si>
  <si>
    <t>青森県後期高齢者医療広域連合（一般会計）</t>
  </si>
  <si>
    <t>青森県後期高齢者医療広域連合（後期高齢者医療特別会計）</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</si>
  <si>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</si>
  <si>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</si>
  <si>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率は昨年より若干改善しているが、有形固定資産減価償却率、将来負担率ともに類似団体内平均値より高い水準である。また、各施設の老朽化が進んでいることから、今後も有形固定資産減価償却率の上昇が見込まれる。この状況を踏まえ、公共施設等総合管理計画に基づき、老朽化対策に適切に取り組んでいく。</t>
    <rPh sb="1" eb="3">
      <t>ショウライ</t>
    </rPh>
    <rPh sb="3" eb="6">
      <t>フタンリツ</t>
    </rPh>
    <rPh sb="7" eb="9">
      <t>サクネン</t>
    </rPh>
    <rPh sb="11" eb="13">
      <t>ジャッカン</t>
    </rPh>
    <rPh sb="13" eb="15">
      <t>カイゼン</t>
    </rPh>
    <rPh sb="21" eb="27">
      <t>ユウケイコテイシサン</t>
    </rPh>
    <rPh sb="27" eb="31">
      <t>ゲンカショウキャク</t>
    </rPh>
    <rPh sb="31" eb="32">
      <t>リツ</t>
    </rPh>
    <rPh sb="33" eb="35">
      <t>ショウライ</t>
    </rPh>
    <rPh sb="35" eb="38">
      <t>フタンリツ</t>
    </rPh>
    <rPh sb="41" eb="46">
      <t>ルイジダンタイナイ</t>
    </rPh>
    <rPh sb="46" eb="49">
      <t>ヘイキンチ</t>
    </rPh>
    <rPh sb="51" eb="52">
      <t>タカ</t>
    </rPh>
    <rPh sb="53" eb="55">
      <t>スイジュン</t>
    </rPh>
    <rPh sb="66" eb="69">
      <t>ロウキュウカ</t>
    </rPh>
    <rPh sb="70" eb="71">
      <t>スス</t>
    </rPh>
    <rPh sb="80" eb="82">
      <t>コンゴ</t>
    </rPh>
    <rPh sb="83" eb="89">
      <t>ユウケイコテイシサン</t>
    </rPh>
    <rPh sb="89" eb="93">
      <t>ゲンカショウキャク</t>
    </rPh>
    <rPh sb="93" eb="94">
      <t>リツ</t>
    </rPh>
    <rPh sb="95" eb="97">
      <t>ジョウショウ</t>
    </rPh>
    <rPh sb="98" eb="100">
      <t>ミコ</t>
    </rPh>
    <rPh sb="106" eb="108">
      <t>ジョウキョウ</t>
    </rPh>
    <rPh sb="109" eb="110">
      <t>フ</t>
    </rPh>
    <rPh sb="113" eb="122">
      <t>コウキョウシセツトウソウゴウカンリ</t>
    </rPh>
    <rPh sb="122" eb="124">
      <t>ケイカク</t>
    </rPh>
    <rPh sb="125" eb="126">
      <t>モト</t>
    </rPh>
    <rPh sb="129" eb="132">
      <t>ロウキュウカ</t>
    </rPh>
    <rPh sb="132" eb="134">
      <t>タイサク</t>
    </rPh>
    <rPh sb="135" eb="137">
      <t>テキセツ</t>
    </rPh>
    <rPh sb="138" eb="139">
      <t>ト</t>
    </rPh>
    <rPh sb="140" eb="141">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</si>
  <si>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</si>
  <si>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</si>
  <si>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</si>
  <si>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</si>
  <si>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</si>
  <si>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</si>
  <si>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率及は昨年より若干改善しており、実質公債費比率は横ばいの状況であるが、将来負担比率は類似団体内平均値より依然として高い水準である。今後も地方債の新規発行抑制等を継続し、公債費負担の適正化に取り組んでいく。</t>
    <rPh sb="1" eb="6">
      <t>ショウライフタンリツ</t>
    </rPh>
    <rPh sb="6" eb="7">
      <t>オヨ</t>
    </rPh>
    <rPh sb="8" eb="10">
      <t>サクネン</t>
    </rPh>
    <rPh sb="12" eb="14">
      <t>ジャッカン</t>
    </rPh>
    <rPh sb="14" eb="16">
      <t>カイゼン</t>
    </rPh>
    <rPh sb="29" eb="30">
      <t>ヨコ</t>
    </rPh>
    <rPh sb="33" eb="35">
      <t>ジョウキョウ</t>
    </rPh>
    <rPh sb="47" eb="55">
      <t>ルイジダンタイナイヘイキンチ</t>
    </rPh>
    <rPh sb="57" eb="59">
      <t>イゼン</t>
    </rPh>
    <rPh sb="62" eb="63">
      <t>タカ</t>
    </rPh>
    <rPh sb="64" eb="66">
      <t>スイジュン</t>
    </rPh>
    <rPh sb="70" eb="72">
      <t>コンゴ</t>
    </rPh>
    <rPh sb="73" eb="76">
      <t>チホウサイ</t>
    </rPh>
    <rPh sb="77" eb="81">
      <t>シンキハッコウ</t>
    </rPh>
    <rPh sb="81" eb="83">
      <t>ヨクセイ</t>
    </rPh>
    <rPh sb="83" eb="84">
      <t>トウ</t>
    </rPh>
    <rPh sb="85" eb="87">
      <t>ケイゾク</t>
    </rPh>
    <rPh sb="89" eb="92">
      <t>コウサイヒ</t>
    </rPh>
    <rPh sb="92" eb="94">
      <t>フタン</t>
    </rPh>
    <rPh sb="95" eb="98">
      <t>テキセイカ</t>
    </rPh>
    <rPh sb="99" eb="100">
      <t>ト</t>
    </rPh>
    <rPh sb="101" eb="102">
      <t>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</si>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</sst>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35" fillId="6" borderId="75" xfId="12" applyFont="1" applyFill="1" applyBorder="1" applyAlignment="1">
      <alignment horizontal="center" vertical="center"/>
    </xf>
    <xf numFmtId="0" fontId="35" fillId="6" borderId="75" xfId="12" applyFont="1" applyFill="1" applyBorder="1">
      <alignment vertical="center"/>
    </xf>
    <xf numFmtId="0" fontId="35" fillId="6" borderId="0" xfId="12" applyFont="1" applyFill="1">
      <alignment vertical="center"/>
    </xf>
    <xf numFmtId="0" fontId="35" fillId="6" borderId="11" xfId="12" applyFont="1" applyFill="1" applyBorder="1">
      <alignment vertical="center"/>
    </xf>
    <xf numFmtId="0" fontId="35" fillId="6" borderId="12" xfId="12" applyFont="1" applyFill="1" applyBorder="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7" xfId="8" applyFont="1" applyBorder="1" applyAlignment="1">
      <alignment horizontal="left" vertical="center"/>
    </xf>
    <xf numFmtId="0" fontId="21" fillId="0" borderId="74" xfId="8" applyFont="1" applyBorder="1" applyAlignment="1">
      <alignment horizontal="center" vertical="center"/>
    </xf>
    <xf numFmtId="49" fontId="21" fillId="0" borderId="0" xfId="8" applyNumberFormat="1" applyFont="1" applyAlignment="1">
      <alignment horizontal="center" vertical="center"/>
    </xf>
    <xf numFmtId="0" fontId="21" fillId="0" borderId="0" xfId="8" applyFont="1">
      <alignment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9" fillId="0" borderId="0" xfId="3" applyFont="1" applyAlignment="1">
      <alignment horizontal="center" vertical="center" shrinkToFit="1"/>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8" fillId="0" borderId="31" xfId="8" applyFont="1" applyBorder="1">
      <alignment vertical="center"/>
    </xf>
    <xf numFmtId="0" fontId="28" fillId="0" borderId="42" xfId="8" applyFont="1" applyBorder="1">
      <alignmen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70" xfId="8" applyFont="1" applyBorder="1" applyAlignment="1">
      <alignment horizontal="center"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24"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74387B4-E3A4-49A7-A033-F50F87DF159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200194</c:v>
                </c:pt>
                <c:pt idx="2">
                  <c:v>196914</c:v>
                </c:pt>
                <c:pt idx="3">
                  <c:v>204757</c:v>
                </c:pt>
                <c:pt idx="4">
                  <c:v>194971</c:v>
                </c:pt>
              </c:numCache>
            </c:numRef>
          </c:val>
          <c:smooth val="0"/>
          <c:extLst>
            <c:ext xmlns:c16="http://schemas.microsoft.com/office/drawing/2014/chart" uri="{C3380CC4-5D6E-409C-BE32-E72D297353CC}">
              <c16:uniqueId val="{00000000-6AD2-4FBB-B889-7B5E3BCAC99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129977</c:v>
                </c:pt>
                <c:pt idx="1">
                  <c:v>132041</c:v>
                </c:pt>
                <c:pt idx="2">
                  <c:v>113172</c:v>
                </c:pt>
                <c:pt idx="3">
                  <c:v>101358</c:v>
                </c:pt>
                <c:pt idx="4">
                  <c:v>49414</c:v>
                </c:pt>
              </c:numCache>
            </c:numRef>
          </c:val>
          <c:smooth val="0"/>
          <c:extLst>
            <c:ext xmlns:c16="http://schemas.microsoft.com/office/drawing/2014/chart" uri="{C3380CC4-5D6E-409C-BE32-E72D297353CC}">
              <c16:uniqueId val="{00000001-6AD2-4FBB-B889-7B5E3BCAC99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2.38</c:v>
                </c:pt>
                <c:pt idx="1">
                  <c:v>1.96</c:v>
                </c:pt>
                <c:pt idx="2">
                  <c:v>3.72</c:v>
                </c:pt>
                <c:pt idx="3">
                  <c:v>3.54</c:v>
                </c:pt>
                <c:pt idx="4">
                  <c:v>3.1</c:v>
                </c:pt>
              </c:numCache>
            </c:numRef>
          </c:val>
          <c:extLst>
            <c:ext xmlns:c16="http://schemas.microsoft.com/office/drawing/2014/chart" uri="{C3380CC4-5D6E-409C-BE32-E72D297353CC}">
              <c16:uniqueId val="{00000000-DD75-408C-851C-41D6B99D66BC}"/>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43.3</c:v>
                </c:pt>
                <c:pt idx="1">
                  <c:v>42.2</c:v>
                </c:pt>
                <c:pt idx="2">
                  <c:v>41.57</c:v>
                </c:pt>
                <c:pt idx="3">
                  <c:v>39.25</c:v>
                </c:pt>
                <c:pt idx="4">
                  <c:v>40.14</c:v>
                </c:pt>
              </c:numCache>
            </c:numRef>
          </c:val>
          <c:extLst>
            <c:ext xmlns:c16="http://schemas.microsoft.com/office/drawing/2014/chart" uri="{C3380CC4-5D6E-409C-BE32-E72D297353CC}">
              <c16:uniqueId val="{00000001-DD75-408C-851C-41D6B99D66B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0.72</c:v>
                </c:pt>
                <c:pt idx="1">
                  <c:v>-0.32</c:v>
                </c:pt>
                <c:pt idx="2">
                  <c:v>1.88</c:v>
                </c:pt>
                <c:pt idx="3">
                  <c:v>-3.46</c:v>
                </c:pt>
                <c:pt idx="4">
                  <c:v>-2.21</c:v>
                </c:pt>
              </c:numCache>
            </c:numRef>
          </c:val>
          <c:smooth val="0"/>
          <c:extLst>
            <c:ext xmlns:c16="http://schemas.microsoft.com/office/drawing/2014/chart" uri="{C3380CC4-5D6E-409C-BE32-E72D297353CC}">
              <c16:uniqueId val="{00000002-DD75-408C-851C-41D6B99D66B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7FD-4661-9E1C-DEF1301365DD}"/>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7FD-4661-9E1C-DEF1301365DD}"/>
            </c:ext>
          </c:extLst>
        </c:ser>
        <c:ser>
          <c:idx val="2"/>
          <c:order val="2"/>
          <c:tx>
            <c:strRef>
              <c:f>[1]データシート!$A$29</c:f>
              <c:strCache>
                <c:ptCount val="1"/>
                <c:pt idx="0">
                  <c:v>訪問看護ステーション特別会計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#N/A</c:v>
                </c:pt>
                <c:pt idx="1">
                  <c:v>0.02</c:v>
                </c:pt>
                <c:pt idx="2">
                  <c:v>#N/A</c:v>
                </c:pt>
                <c:pt idx="3">
                  <c:v>0.03</c:v>
                </c:pt>
                <c:pt idx="4">
                  <c:v>#N/A</c:v>
                </c:pt>
                <c:pt idx="5">
                  <c:v>0.04</c:v>
                </c:pt>
                <c:pt idx="6">
                  <c:v>#N/A</c:v>
                </c:pt>
                <c:pt idx="7">
                  <c:v>0.04</c:v>
                </c:pt>
                <c:pt idx="8">
                  <c:v>#N/A</c:v>
                </c:pt>
                <c:pt idx="9">
                  <c:v>0.03</c:v>
                </c:pt>
              </c:numCache>
            </c:numRef>
          </c:val>
          <c:extLst>
            <c:ext xmlns:c16="http://schemas.microsoft.com/office/drawing/2014/chart" uri="{C3380CC4-5D6E-409C-BE32-E72D297353CC}">
              <c16:uniqueId val="{00000002-67FD-4661-9E1C-DEF1301365DD}"/>
            </c:ext>
          </c:extLst>
        </c:ser>
        <c:ser>
          <c:idx val="3"/>
          <c:order val="3"/>
          <c:tx>
            <c:strRef>
              <c:f>[1]データシート!$A$30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0.04</c:v>
                </c:pt>
                <c:pt idx="2">
                  <c:v>#N/A</c:v>
                </c:pt>
                <c:pt idx="3">
                  <c:v>0.04</c:v>
                </c:pt>
                <c:pt idx="4">
                  <c:v>#N/A</c:v>
                </c:pt>
                <c:pt idx="5">
                  <c:v>0.09</c:v>
                </c:pt>
                <c:pt idx="6">
                  <c:v>#N/A</c:v>
                </c:pt>
                <c:pt idx="7">
                  <c:v>0.04</c:v>
                </c:pt>
                <c:pt idx="8">
                  <c:v>#N/A</c:v>
                </c:pt>
                <c:pt idx="9">
                  <c:v>0.05</c:v>
                </c:pt>
              </c:numCache>
            </c:numRef>
          </c:val>
          <c:extLst>
            <c:ext xmlns:c16="http://schemas.microsoft.com/office/drawing/2014/chart" uri="{C3380CC4-5D6E-409C-BE32-E72D297353CC}">
              <c16:uniqueId val="{00000003-67FD-4661-9E1C-DEF1301365DD}"/>
            </c:ext>
          </c:extLst>
        </c:ser>
        <c:ser>
          <c:idx val="4"/>
          <c:order val="4"/>
          <c:tx>
            <c:strRef>
              <c:f>[1]データシート!$A$31</c:f>
              <c:strCache>
                <c:ptCount val="1"/>
                <c:pt idx="0">
                  <c:v>国民健康保険事業特別会計（直診勘定）</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0.2</c:v>
                </c:pt>
                <c:pt idx="2">
                  <c:v>#N/A</c:v>
                </c:pt>
                <c:pt idx="3">
                  <c:v>0.11</c:v>
                </c:pt>
                <c:pt idx="4">
                  <c:v>#N/A</c:v>
                </c:pt>
                <c:pt idx="5">
                  <c:v>0.39</c:v>
                </c:pt>
                <c:pt idx="6">
                  <c:v>#N/A</c:v>
                </c:pt>
                <c:pt idx="7">
                  <c:v>0.34</c:v>
                </c:pt>
                <c:pt idx="8">
                  <c:v>#N/A</c:v>
                </c:pt>
                <c:pt idx="9">
                  <c:v>0.28999999999999998</c:v>
                </c:pt>
              </c:numCache>
            </c:numRef>
          </c:val>
          <c:extLst>
            <c:ext xmlns:c16="http://schemas.microsoft.com/office/drawing/2014/chart" uri="{C3380CC4-5D6E-409C-BE32-E72D297353CC}">
              <c16:uniqueId val="{00000004-67FD-4661-9E1C-DEF1301365DD}"/>
            </c:ext>
          </c:extLst>
        </c:ser>
        <c:ser>
          <c:idx val="5"/>
          <c:order val="5"/>
          <c:tx>
            <c:strRef>
              <c:f>[1]データシート!$A$32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0.06</c:v>
                </c:pt>
                <c:pt idx="2">
                  <c:v>#N/A</c:v>
                </c:pt>
                <c:pt idx="3">
                  <c:v>0.12</c:v>
                </c:pt>
                <c:pt idx="4">
                  <c:v>#N/A</c:v>
                </c:pt>
                <c:pt idx="5">
                  <c:v>0.02</c:v>
                </c:pt>
                <c:pt idx="6">
                  <c:v>#N/A</c:v>
                </c:pt>
                <c:pt idx="7">
                  <c:v>0.13</c:v>
                </c:pt>
                <c:pt idx="8">
                  <c:v>#N/A</c:v>
                </c:pt>
                <c:pt idx="9">
                  <c:v>0.28999999999999998</c:v>
                </c:pt>
              </c:numCache>
            </c:numRef>
          </c:val>
          <c:extLst>
            <c:ext xmlns:c16="http://schemas.microsoft.com/office/drawing/2014/chart" uri="{C3380CC4-5D6E-409C-BE32-E72D297353CC}">
              <c16:uniqueId val="{00000005-67FD-4661-9E1C-DEF1301365DD}"/>
            </c:ext>
          </c:extLst>
        </c:ser>
        <c:ser>
          <c:idx val="6"/>
          <c:order val="6"/>
          <c:tx>
            <c:strRef>
              <c:f>[1]データシート!$A$33</c:f>
              <c:strCache>
                <c:ptCount val="1"/>
                <c:pt idx="0">
                  <c:v>国民健康保険事業特別会計（事業勘定）</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0.78</c:v>
                </c:pt>
                <c:pt idx="2">
                  <c:v>#N/A</c:v>
                </c:pt>
                <c:pt idx="3">
                  <c:v>0.53</c:v>
                </c:pt>
                <c:pt idx="4">
                  <c:v>#N/A</c:v>
                </c:pt>
                <c:pt idx="5">
                  <c:v>0.55000000000000004</c:v>
                </c:pt>
                <c:pt idx="6">
                  <c:v>#N/A</c:v>
                </c:pt>
                <c:pt idx="7">
                  <c:v>0.7</c:v>
                </c:pt>
                <c:pt idx="8">
                  <c:v>#N/A</c:v>
                </c:pt>
                <c:pt idx="9">
                  <c:v>0.56000000000000005</c:v>
                </c:pt>
              </c:numCache>
            </c:numRef>
          </c:val>
          <c:extLst>
            <c:ext xmlns:c16="http://schemas.microsoft.com/office/drawing/2014/chart" uri="{C3380CC4-5D6E-409C-BE32-E72D297353CC}">
              <c16:uniqueId val="{00000006-67FD-4661-9E1C-DEF1301365DD}"/>
            </c:ext>
          </c:extLst>
        </c:ser>
        <c:ser>
          <c:idx val="7"/>
          <c:order val="7"/>
          <c:tx>
            <c:strRef>
              <c:f>[1]データシート!$A$34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0.99</c:v>
                </c:pt>
                <c:pt idx="2">
                  <c:v>#N/A</c:v>
                </c:pt>
                <c:pt idx="3">
                  <c:v>0.48</c:v>
                </c:pt>
                <c:pt idx="4">
                  <c:v>#N/A</c:v>
                </c:pt>
                <c:pt idx="5">
                  <c:v>0.83</c:v>
                </c:pt>
                <c:pt idx="6">
                  <c:v>#N/A</c:v>
                </c:pt>
                <c:pt idx="7">
                  <c:v>1.83</c:v>
                </c:pt>
                <c:pt idx="8">
                  <c:v>#N/A</c:v>
                </c:pt>
                <c:pt idx="9">
                  <c:v>1.49</c:v>
                </c:pt>
              </c:numCache>
            </c:numRef>
          </c:val>
          <c:extLst>
            <c:ext xmlns:c16="http://schemas.microsoft.com/office/drawing/2014/chart" uri="{C3380CC4-5D6E-409C-BE32-E72D297353CC}">
              <c16:uniqueId val="{00000007-67FD-4661-9E1C-DEF1301365DD}"/>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2.37</c:v>
                </c:pt>
                <c:pt idx="2">
                  <c:v>#N/A</c:v>
                </c:pt>
                <c:pt idx="3">
                  <c:v>1.95</c:v>
                </c:pt>
                <c:pt idx="4">
                  <c:v>#N/A</c:v>
                </c:pt>
                <c:pt idx="5">
                  <c:v>3.72</c:v>
                </c:pt>
                <c:pt idx="6">
                  <c:v>#N/A</c:v>
                </c:pt>
                <c:pt idx="7">
                  <c:v>3.53</c:v>
                </c:pt>
                <c:pt idx="8">
                  <c:v>#N/A</c:v>
                </c:pt>
                <c:pt idx="9">
                  <c:v>3.1</c:v>
                </c:pt>
              </c:numCache>
            </c:numRef>
          </c:val>
          <c:extLst>
            <c:ext xmlns:c16="http://schemas.microsoft.com/office/drawing/2014/chart" uri="{C3380CC4-5D6E-409C-BE32-E72D297353CC}">
              <c16:uniqueId val="{00000008-67FD-4661-9E1C-DEF1301365DD}"/>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2.37</c:v>
                </c:pt>
                <c:pt idx="2">
                  <c:v>#N/A</c:v>
                </c:pt>
                <c:pt idx="3">
                  <c:v>2.17</c:v>
                </c:pt>
                <c:pt idx="4">
                  <c:v>#N/A</c:v>
                </c:pt>
                <c:pt idx="5">
                  <c:v>2.83</c:v>
                </c:pt>
                <c:pt idx="6">
                  <c:v>#N/A</c:v>
                </c:pt>
                <c:pt idx="7">
                  <c:v>3.12</c:v>
                </c:pt>
                <c:pt idx="8">
                  <c:v>#N/A</c:v>
                </c:pt>
                <c:pt idx="9">
                  <c:v>3.47</c:v>
                </c:pt>
              </c:numCache>
            </c:numRef>
          </c:val>
          <c:extLst>
            <c:ext xmlns:c16="http://schemas.microsoft.com/office/drawing/2014/chart" uri="{C3380CC4-5D6E-409C-BE32-E72D297353CC}">
              <c16:uniqueId val="{00000009-67FD-4661-9E1C-DEF1301365D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934</c:v>
                </c:pt>
                <c:pt idx="5">
                  <c:v>907</c:v>
                </c:pt>
                <c:pt idx="8">
                  <c:v>870</c:v>
                </c:pt>
                <c:pt idx="11">
                  <c:v>866</c:v>
                </c:pt>
                <c:pt idx="14">
                  <c:v>782</c:v>
                </c:pt>
              </c:numCache>
            </c:numRef>
          </c:val>
          <c:extLst>
            <c:ext xmlns:c16="http://schemas.microsoft.com/office/drawing/2014/chart" uri="{C3380CC4-5D6E-409C-BE32-E72D297353CC}">
              <c16:uniqueId val="{00000000-F517-4031-99B1-6C4CB05A6B89}"/>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2</c:v>
                </c:pt>
                <c:pt idx="3">
                  <c:v>1</c:v>
                </c:pt>
                <c:pt idx="6">
                  <c:v>2</c:v>
                </c:pt>
                <c:pt idx="9">
                  <c:v>1</c:v>
                </c:pt>
                <c:pt idx="12">
                  <c:v>3</c:v>
                </c:pt>
              </c:numCache>
            </c:numRef>
          </c:val>
          <c:extLst>
            <c:ext xmlns:c16="http://schemas.microsoft.com/office/drawing/2014/chart" uri="{C3380CC4-5D6E-409C-BE32-E72D297353CC}">
              <c16:uniqueId val="{00000001-F517-4031-99B1-6C4CB05A6B89}"/>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517-4031-99B1-6C4CB05A6B89}"/>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30</c:v>
                </c:pt>
                <c:pt idx="3">
                  <c:v>28</c:v>
                </c:pt>
                <c:pt idx="6">
                  <c:v>33</c:v>
                </c:pt>
                <c:pt idx="9">
                  <c:v>32</c:v>
                </c:pt>
                <c:pt idx="12">
                  <c:v>33</c:v>
                </c:pt>
              </c:numCache>
            </c:numRef>
          </c:val>
          <c:extLst>
            <c:ext xmlns:c16="http://schemas.microsoft.com/office/drawing/2014/chart" uri="{C3380CC4-5D6E-409C-BE32-E72D297353CC}">
              <c16:uniqueId val="{00000003-F517-4031-99B1-6C4CB05A6B89}"/>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255</c:v>
                </c:pt>
                <c:pt idx="3">
                  <c:v>289</c:v>
                </c:pt>
                <c:pt idx="6">
                  <c:v>271</c:v>
                </c:pt>
                <c:pt idx="9">
                  <c:v>296</c:v>
                </c:pt>
                <c:pt idx="12">
                  <c:v>292</c:v>
                </c:pt>
              </c:numCache>
            </c:numRef>
          </c:val>
          <c:extLst>
            <c:ext xmlns:c16="http://schemas.microsoft.com/office/drawing/2014/chart" uri="{C3380CC4-5D6E-409C-BE32-E72D297353CC}">
              <c16:uniqueId val="{00000004-F517-4031-99B1-6C4CB05A6B89}"/>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517-4031-99B1-6C4CB05A6B89}"/>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517-4031-99B1-6C4CB05A6B89}"/>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1005</c:v>
                </c:pt>
                <c:pt idx="3">
                  <c:v>941</c:v>
                </c:pt>
                <c:pt idx="6">
                  <c:v>896</c:v>
                </c:pt>
                <c:pt idx="9">
                  <c:v>900</c:v>
                </c:pt>
                <c:pt idx="12">
                  <c:v>826</c:v>
                </c:pt>
              </c:numCache>
            </c:numRef>
          </c:val>
          <c:extLst>
            <c:ext xmlns:c16="http://schemas.microsoft.com/office/drawing/2014/chart" uri="{C3380CC4-5D6E-409C-BE32-E72D297353CC}">
              <c16:uniqueId val="{00000007-F517-4031-99B1-6C4CB05A6B8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358</c:v>
                </c:pt>
                <c:pt idx="2">
                  <c:v>#N/A</c:v>
                </c:pt>
                <c:pt idx="3">
                  <c:v>#N/A</c:v>
                </c:pt>
                <c:pt idx="4">
                  <c:v>352</c:v>
                </c:pt>
                <c:pt idx="5">
                  <c:v>#N/A</c:v>
                </c:pt>
                <c:pt idx="6">
                  <c:v>#N/A</c:v>
                </c:pt>
                <c:pt idx="7">
                  <c:v>332</c:v>
                </c:pt>
                <c:pt idx="8">
                  <c:v>#N/A</c:v>
                </c:pt>
                <c:pt idx="9">
                  <c:v>#N/A</c:v>
                </c:pt>
                <c:pt idx="10">
                  <c:v>363</c:v>
                </c:pt>
                <c:pt idx="11">
                  <c:v>#N/A</c:v>
                </c:pt>
                <c:pt idx="12">
                  <c:v>#N/A</c:v>
                </c:pt>
                <c:pt idx="13">
                  <c:v>372</c:v>
                </c:pt>
                <c:pt idx="14">
                  <c:v>#N/A</c:v>
                </c:pt>
              </c:numCache>
            </c:numRef>
          </c:val>
          <c:smooth val="0"/>
          <c:extLst>
            <c:ext xmlns:c16="http://schemas.microsoft.com/office/drawing/2014/chart" uri="{C3380CC4-5D6E-409C-BE32-E72D297353CC}">
              <c16:uniqueId val="{00000008-F517-4031-99B1-6C4CB05A6B8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8551</c:v>
                </c:pt>
                <c:pt idx="5">
                  <c:v>8376</c:v>
                </c:pt>
                <c:pt idx="8">
                  <c:v>7987</c:v>
                </c:pt>
                <c:pt idx="11">
                  <c:v>7564</c:v>
                </c:pt>
                <c:pt idx="14">
                  <c:v>7500</c:v>
                </c:pt>
              </c:numCache>
            </c:numRef>
          </c:val>
          <c:extLst>
            <c:ext xmlns:c16="http://schemas.microsoft.com/office/drawing/2014/chart" uri="{C3380CC4-5D6E-409C-BE32-E72D297353CC}">
              <c16:uniqueId val="{00000000-6FC2-42DC-8705-F1F2261D87CE}"/>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33</c:v>
                </c:pt>
                <c:pt idx="5">
                  <c:v>29</c:v>
                </c:pt>
                <c:pt idx="8">
                  <c:v>24</c:v>
                </c:pt>
                <c:pt idx="11">
                  <c:v>19</c:v>
                </c:pt>
                <c:pt idx="14">
                  <c:v>14</c:v>
                </c:pt>
              </c:numCache>
            </c:numRef>
          </c:val>
          <c:extLst>
            <c:ext xmlns:c16="http://schemas.microsoft.com/office/drawing/2014/chart" uri="{C3380CC4-5D6E-409C-BE32-E72D297353CC}">
              <c16:uniqueId val="{00000001-6FC2-42DC-8705-F1F2261D87CE}"/>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2762</c:v>
                </c:pt>
                <c:pt idx="5">
                  <c:v>3019</c:v>
                </c:pt>
                <c:pt idx="8">
                  <c:v>3549</c:v>
                </c:pt>
                <c:pt idx="11">
                  <c:v>3626</c:v>
                </c:pt>
                <c:pt idx="14">
                  <c:v>3824</c:v>
                </c:pt>
              </c:numCache>
            </c:numRef>
          </c:val>
          <c:extLst>
            <c:ext xmlns:c16="http://schemas.microsoft.com/office/drawing/2014/chart" uri="{C3380CC4-5D6E-409C-BE32-E72D297353CC}">
              <c16:uniqueId val="{00000002-6FC2-42DC-8705-F1F2261D87CE}"/>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FC2-42DC-8705-F1F2261D87CE}"/>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FC2-42DC-8705-F1F2261D87CE}"/>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21</c:v>
                </c:pt>
                <c:pt idx="3">
                  <c:v>59</c:v>
                </c:pt>
                <c:pt idx="6">
                  <c:v>44</c:v>
                </c:pt>
                <c:pt idx="9">
                  <c:v>68</c:v>
                </c:pt>
                <c:pt idx="12">
                  <c:v>36</c:v>
                </c:pt>
              </c:numCache>
            </c:numRef>
          </c:val>
          <c:extLst>
            <c:ext xmlns:c16="http://schemas.microsoft.com/office/drawing/2014/chart" uri="{C3380CC4-5D6E-409C-BE32-E72D297353CC}">
              <c16:uniqueId val="{00000005-6FC2-42DC-8705-F1F2261D87CE}"/>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854</c:v>
                </c:pt>
                <c:pt idx="3">
                  <c:v>797</c:v>
                </c:pt>
                <c:pt idx="6">
                  <c:v>854</c:v>
                </c:pt>
                <c:pt idx="9">
                  <c:v>858</c:v>
                </c:pt>
                <c:pt idx="12">
                  <c:v>904</c:v>
                </c:pt>
              </c:numCache>
            </c:numRef>
          </c:val>
          <c:extLst>
            <c:ext xmlns:c16="http://schemas.microsoft.com/office/drawing/2014/chart" uri="{C3380CC4-5D6E-409C-BE32-E72D297353CC}">
              <c16:uniqueId val="{00000006-6FC2-42DC-8705-F1F2261D87CE}"/>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245</c:v>
                </c:pt>
                <c:pt idx="3">
                  <c:v>222</c:v>
                </c:pt>
                <c:pt idx="6">
                  <c:v>196</c:v>
                </c:pt>
                <c:pt idx="9">
                  <c:v>168</c:v>
                </c:pt>
                <c:pt idx="12">
                  <c:v>143</c:v>
                </c:pt>
              </c:numCache>
            </c:numRef>
          </c:val>
          <c:extLst>
            <c:ext xmlns:c16="http://schemas.microsoft.com/office/drawing/2014/chart" uri="{C3380CC4-5D6E-409C-BE32-E72D297353CC}">
              <c16:uniqueId val="{00000007-6FC2-42DC-8705-F1F2261D87CE}"/>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3756</c:v>
                </c:pt>
                <c:pt idx="3">
                  <c:v>3688</c:v>
                </c:pt>
                <c:pt idx="6">
                  <c:v>3553</c:v>
                </c:pt>
                <c:pt idx="9">
                  <c:v>3712</c:v>
                </c:pt>
                <c:pt idx="12">
                  <c:v>3643</c:v>
                </c:pt>
              </c:numCache>
            </c:numRef>
          </c:val>
          <c:extLst>
            <c:ext xmlns:c16="http://schemas.microsoft.com/office/drawing/2014/chart" uri="{C3380CC4-5D6E-409C-BE32-E72D297353CC}">
              <c16:uniqueId val="{00000008-6FC2-42DC-8705-F1F2261D87CE}"/>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FC2-42DC-8705-F1F2261D87CE}"/>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8325</c:v>
                </c:pt>
                <c:pt idx="3">
                  <c:v>8344</c:v>
                </c:pt>
                <c:pt idx="6">
                  <c:v>8036</c:v>
                </c:pt>
                <c:pt idx="9">
                  <c:v>7671</c:v>
                </c:pt>
                <c:pt idx="12">
                  <c:v>7550</c:v>
                </c:pt>
              </c:numCache>
            </c:numRef>
          </c:val>
          <c:extLst>
            <c:ext xmlns:c16="http://schemas.microsoft.com/office/drawing/2014/chart" uri="{C3380CC4-5D6E-409C-BE32-E72D297353CC}">
              <c16:uniqueId val="{0000000A-6FC2-42DC-8705-F1F2261D87C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1854</c:v>
                </c:pt>
                <c:pt idx="2">
                  <c:v>#N/A</c:v>
                </c:pt>
                <c:pt idx="3">
                  <c:v>#N/A</c:v>
                </c:pt>
                <c:pt idx="4">
                  <c:v>1686</c:v>
                </c:pt>
                <c:pt idx="5">
                  <c:v>#N/A</c:v>
                </c:pt>
                <c:pt idx="6">
                  <c:v>#N/A</c:v>
                </c:pt>
                <c:pt idx="7">
                  <c:v>1123</c:v>
                </c:pt>
                <c:pt idx="8">
                  <c:v>#N/A</c:v>
                </c:pt>
                <c:pt idx="9">
                  <c:v>#N/A</c:v>
                </c:pt>
                <c:pt idx="10">
                  <c:v>1268</c:v>
                </c:pt>
                <c:pt idx="11">
                  <c:v>#N/A</c:v>
                </c:pt>
                <c:pt idx="12">
                  <c:v>#N/A</c:v>
                </c:pt>
                <c:pt idx="13">
                  <c:v>937</c:v>
                </c:pt>
                <c:pt idx="14">
                  <c:v>#N/A</c:v>
                </c:pt>
              </c:numCache>
            </c:numRef>
          </c:val>
          <c:smooth val="0"/>
          <c:extLst>
            <c:ext xmlns:c16="http://schemas.microsoft.com/office/drawing/2014/chart" uri="{C3380CC4-5D6E-409C-BE32-E72D297353CC}">
              <c16:uniqueId val="{0000000B-6FC2-42DC-8705-F1F2261D87C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1964</c:v>
                </c:pt>
                <c:pt idx="1">
                  <c:v>1816</c:v>
                </c:pt>
                <c:pt idx="2">
                  <c:v>1827</c:v>
                </c:pt>
              </c:numCache>
            </c:numRef>
          </c:val>
          <c:extLst>
            <c:ext xmlns:c16="http://schemas.microsoft.com/office/drawing/2014/chart" uri="{C3380CC4-5D6E-409C-BE32-E72D297353CC}">
              <c16:uniqueId val="{00000000-61C5-4C1F-9901-6C6314F2387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161</c:v>
                </c:pt>
                <c:pt idx="1">
                  <c:v>251</c:v>
                </c:pt>
                <c:pt idx="2">
                  <c:v>270</c:v>
                </c:pt>
              </c:numCache>
            </c:numRef>
          </c:val>
          <c:extLst>
            <c:ext xmlns:c16="http://schemas.microsoft.com/office/drawing/2014/chart" uri="{C3380CC4-5D6E-409C-BE32-E72D297353CC}">
              <c16:uniqueId val="{00000001-61C5-4C1F-9901-6C6314F2387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1470</c:v>
                </c:pt>
                <c:pt idx="1">
                  <c:v>1619</c:v>
                </c:pt>
                <c:pt idx="2">
                  <c:v>1749</c:v>
                </c:pt>
              </c:numCache>
            </c:numRef>
          </c:val>
          <c:extLst>
            <c:ext xmlns:c16="http://schemas.microsoft.com/office/drawing/2014/chart" uri="{C3380CC4-5D6E-409C-BE32-E72D297353CC}">
              <c16:uniqueId val="{00000002-61C5-4C1F-9901-6C6314F2387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{716B437C-22D0-4F9C-8DF4-0CF2D9A3D20C}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51E-4495-A6A7-E62CD7561D1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{DD45001E-4175-4311-BA7C-53C94021CF9B}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51E-4495-A6A7-E62CD7561D1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{6F899995-CCD5-4F46-8BBD-DCC78EB45C5A}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51E-4495-A6A7-E62CD7561D1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{5AEC628D-DCE6-4AA6-BA3E-D9436602FC70}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51E-4495-A6A7-E62CD7561D1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{4E04874C-E85A-4092-99AF-7882FD16EA31}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51E-4495-A6A7-E62CD7561D1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{35B4CD9E-2988-4E95-AE75-C07C3F48A6F2}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51E-4495-A6A7-E62CD7561D1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{3AFEF624-2169-464A-A40D-4FAC29E83A9B}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51E-4495-A6A7-E62CD7561D1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{EA3031D9-821A-4772-AA87-A620B4373EFB}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51E-4495-A6A7-E62CD7561D1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{ABA56E3B-5FD6-4171-A3F4-07ABCDFA626C}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51E-4495-A6A7-E62CD7561D1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65.099999999999994</c:v>
                </c:pt>
                <c:pt idx="8">
                  <c:v>66.5</c:v>
                </c:pt>
                <c:pt idx="16">
                  <c:v>68.099999999999994</c:v>
                </c:pt>
                <c:pt idx="24">
                  <c:v>69.400000000000006</c:v>
                </c:pt>
                <c:pt idx="32">
                  <c:v>71</c:v>
                </c:pt>
              </c:numCache>
            </c:numRef>
          </c:xVal>
          <c:yVal>
            <c:numRef>
              <c:f>公会計指標分析・財政指標組合せ分析表!$BP$51:$DC$51</c:f>
              <c:numCache>
                <c:formatCode>#,##0.0;"▲ "#,##0.0</c:formatCode>
                <c:ptCount val="40"/>
                <c:pt idx="0">
                  <c:v>53.2</c:v>
                </c:pt>
                <c:pt idx="8">
                  <c:v>46.4</c:v>
                </c:pt>
                <c:pt idx="16">
                  <c:v>29.1</c:v>
                </c:pt>
                <c:pt idx="24">
                  <c:v>33.6</c:v>
                </c:pt>
                <c:pt idx="32">
                  <c:v>24.8</c:v>
                </c:pt>
              </c:numCache>
            </c:numRef>
          </c:yVal>
          <c:smooth val="0"/>
          <c:extLst>
            <c:ext xmlns:c16="http://schemas.microsoft.com/office/drawing/2014/chart" uri="{C3380CC4-5D6E-409C-BE32-E72D297353CC}">
              <c16:uniqueId val="{00000009-F51E-4495-A6A7-E62CD7561D1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{E858AA5F-85FA-4C2F-BDE8-2BFD18ADFD19}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51E-4495-A6A7-E62CD7561D1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{926EB8A9-A1E2-4FE0-AF44-C5C6A5A21931}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51E-4495-A6A7-E62CD7561D1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{6B5BFE1B-53C0-4782-AE15-EF3E774372DB}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51E-4495-A6A7-E62CD7561D1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{9F1BEB3C-4035-4BA8-A103-BFAD5E9C6482}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51E-4495-A6A7-E62CD7561D1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{444C6694-D5C7-48C7-AE50-6163DEF9304A}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51E-4495-A6A7-E62CD7561D1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{D0E16A7A-ECE7-4957-8587-A5E02DE660AC}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51E-4495-A6A7-E62CD7561D1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{EDA5D59E-897A-488B-9E9B-1E9C97073471}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51E-4495-A6A7-E62CD7561D1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{F8EC2409-4D8F-49B9-9FD5-9C3E44611CE9}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51E-4495-A6A7-E62CD7561D1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{753DA5A5-E9F5-44A7-AD58-165694592E81}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51E-4495-A6A7-E62CD7561D1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64.400000000000006</c:v>
                </c:pt>
                <c:pt idx="16">
                  <c:v>65.3</c:v>
                </c:pt>
                <c:pt idx="24">
                  <c:v>66.7</c:v>
                </c:pt>
                <c:pt idx="32">
                  <c:v>67.2</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51E-4495-A6A7-E62CD7561D1F}"/>
            </c:ext>
          </c:extLst>
        </c:ser>
        <c:dLbls>
          <c:showLegendKey val="0"/>
          <c:showVal val="1"/>
          <c:showCatName val="0"/>
          <c:showSerName val="0"/>
          <c:showPercent val="0"/>
          <c:showBubbleSize val="0"/>
        </c:dLbls>
        <c:axId val="46179840"/>
        <c:axId val="46181760"/>
      </c:scatterChart>
      <c:valAx>
        <c:axId val="46179840"/>
        <c:scaling>
          <c:orientation val="maxMin"/>
          <c:max val="72"/>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{85B26F60-A2D4-4154-BBD4-C0B305678F84}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0E5-4F9D-B250-46D8B020CA1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{C734CE09-8480-4D04-89A8-F3221FA33409}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0E5-4F9D-B250-46D8B020CA1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{1EE05984-1435-4CB0-B323-A9CD8E02C86F}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0E5-4F9D-B250-46D8B020CA1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{D9267A4C-80DF-4F9D-ADB3-311078B392E1}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0E5-4F9D-B250-46D8B020CA1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{BAF1987A-6F8D-4FD0-A12F-86C9730791B9}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0E5-4F9D-B250-46D8B020CA1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{646838DA-0318-491C-91D8-C44667747FDC}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0E5-4F9D-B250-46D8B020CA1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{2F15528A-86A8-4FC1-9F5A-590A676A0570}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0E5-4F9D-B250-46D8B020CA18}"/>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{AD80E2C9-565B-4C69-9F4E-C40AA775B2C7}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0E5-4F9D-B250-46D8B020CA1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{AF153C40-FD1E-419D-94BD-E91D58F3708B}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0E5-4F9D-B250-46D8B020CA1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11.9</c:v>
                </c:pt>
                <c:pt idx="8">
                  <c:v>10.8</c:v>
                </c:pt>
                <c:pt idx="16">
                  <c:v>9.5</c:v>
                </c:pt>
                <c:pt idx="24">
                  <c:v>9.3000000000000007</c:v>
                </c:pt>
                <c:pt idx="32">
                  <c:v>9.3000000000000007</c:v>
                </c:pt>
              </c:numCache>
            </c:numRef>
          </c:xVal>
          <c:yVal>
            <c:numRef>
              <c:f>公会計指標分析・財政指標組合せ分析表!$BP$73:$DC$73</c:f>
              <c:numCache>
                <c:formatCode>#,##0.0;"▲ "#,##0.0</c:formatCode>
                <c:ptCount val="40"/>
                <c:pt idx="0">
                  <c:v>53.2</c:v>
                </c:pt>
                <c:pt idx="8">
                  <c:v>46.4</c:v>
                </c:pt>
                <c:pt idx="16">
                  <c:v>29.1</c:v>
                </c:pt>
                <c:pt idx="24">
                  <c:v>33.6</c:v>
                </c:pt>
                <c:pt idx="32">
                  <c:v>24.8</c:v>
                </c:pt>
              </c:numCache>
            </c:numRef>
          </c:yVal>
          <c:smooth val="0"/>
          <c:extLst>
            <c:ext xmlns:c16="http://schemas.microsoft.com/office/drawing/2014/chart" uri="{C3380CC4-5D6E-409C-BE32-E72D297353CC}">
              <c16:uniqueId val="{00000009-10E5-4F9D-B250-46D8B020CA1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{6B9B85C8-EF97-4393-86D9-017BD558383B}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0E5-4F9D-B250-46D8B020CA1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{EE242D26-28C5-44A4-86BF-EE167A3058D8}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0E5-4F9D-B250-46D8B020CA1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{E23E4CC7-8765-46A0-A2BB-B4FADB422596}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0E5-4F9D-B250-46D8B020CA1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{0288E17D-5DC6-4345-9265-9DCC471A4C87}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0E5-4F9D-B250-46D8B020CA1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{6CEB3DDA-AC89-4EE1-802B-CD960EB2D2E0}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0E5-4F9D-B250-46D8B020CA18}"/>
                </c:ext>
              </c:extLst>
            </c:dLbl>
            <c:dLbl>
              <c:idx val="8"/>
              <c:layout>
                <c:manualLayout>
                  <c:x val="-4.4905057365901176E-2"/>
                  <c:y val="-8.1337372860052048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{4E7EF1F2-6E4C-42DC-97DB-93EE43DF0163}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0E5-4F9D-B250-46D8B020CA18}"/>
                </c:ext>
              </c:extLst>
            </c:dLbl>
            <c:dLbl>
              <c:idx val="16"/>
              <c:layout>
                <c:manualLayout>
                  <c:x val="-1.8235628084249993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{1CDB2B31-C11C-451C-ADCC-BA9C08F5BA1B}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0E5-4F9D-B250-46D8B020CA18}"/>
                </c:ext>
              </c:extLst>
            </c:dLbl>
            <c:dLbl>
              <c:idx val="24"/>
              <c:layout>
                <c:manualLayout>
                  <c:x val="-3.1570342725075584E-2"/>
                  <c:y val="-4.349592131553585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{84C752FD-2A93-4D74-8702-BF50E41439FD}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0E5-4F9D-B250-46D8B020CA1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{1DB0941F-8240-4ADB-BE9F-49A35F9D1A24}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0E5-4F9D-B250-46D8B020CA1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8.9</c:v>
                </c:pt>
                <c:pt idx="16">
                  <c:v>8.9</c:v>
                </c:pt>
                <c:pt idx="24">
                  <c:v>9.1</c:v>
                </c:pt>
                <c:pt idx="32">
                  <c:v>9.3000000000000007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0E5-4F9D-B250-46D8B020CA18}"/>
            </c:ext>
          </c:extLst>
        </c:ser>
        <c:dLbls>
          <c:showLegendKey val="0"/>
          <c:showVal val="1"/>
          <c:showCatName val="0"/>
          <c:showSerName val="0"/>
          <c:showPercent val="0"/>
          <c:showBubbleSize val="0"/>
        </c:dLbls>
        <c:axId val="84219776"/>
        <c:axId val="84234240"/>
      </c:scatterChart>
      <c:valAx>
        <c:axId val="84219776"/>
        <c:scaling>
          <c:orientation val="maxMin"/>
          <c:max val="13"/>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F3DB7CFB-6EA0-42DA-9914-AAE55C3DEC8D}"/>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F641A59-A3DF-4928-AF57-C017F908D84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1C1F0DC4-4231-4997-9ACB-DE5F91188D37}"/>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青森県深浦町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25730C-A5F4-4A65-B6D7-7E13E4D21708}"/>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56751F13-8632-4CEC-8460-725B2A94FC31}"/>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55FF959E-5981-4155-A498-33CDE5D195E4}"/>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75FB3A3D-7E1C-4740-95F7-ED95034BA36F}"/>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6E25BEF5-7807-4258-9ED2-4997AEC2E607}"/>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BE80A346-E6B0-40BB-A792-76F2DCDCFB92}"/>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92A30D6B-2350-47C8-AA53-4A27783C0B4D}"/>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EBF0BED3-7771-4214-AF9D-3506300EFB53}"/>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772DC7D0-B705-464D-8AED-50A895192D52}"/>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4CD38DE9-5352-45A6-8CDF-2A58772FACD6}"/>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B1494B9B-E53E-4560-B5AF-49C07FBD3765}"/>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63E71D0D-20F7-42F3-90ED-6FB8CC0738BD}"/>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801EB466-89A9-4818-B051-D5DDE96EA05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5B139A2A-30DA-4257-B965-FAFA150362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79B11A19-408A-498A-B91E-93B2F057081B}"/>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FCB06AB9-5421-43F1-9E39-6B89074286AE}"/>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年度決算における実質公債費比率は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年度の算定開始以来年々減少している。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分子の主要素である元利償還金は、町債の新規発行抑制や繰上償還などの公債費対策により、年々減少している。また、元利償還金の減少に伴い、算入公債費等も緩やかに減少しているが、分子全体としての公債費負担は年々着実に軽減され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公営企業債の元利償還金に対する繰入金は、水道事業会計の建設事業が予定されていることから、今後増加することが見込まれる。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組合等の元利償還金に対する負担金等は、当面の間は微減で推移していくが、清掃施設の大規模改修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行ったことにより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大幅に増加する見込みである。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51F1D927-626B-4042-BEBF-09CFB7EF08FF}"/>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382D0963-D9A2-41D3-8119-F41FAAB8F5CC}"/>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F18DEB5A-4762-43F3-8588-C0197E914F6E}"/>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5A7B172B-3627-441F-886E-1D8E39CF97AB}"/>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7CFFA9CF-0658-4FBD-A12B-8D122078CE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92355700-711C-4F72-A2D1-D415322B67F2}"/>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A18B4546-5C31-4926-93E4-65BAB4F2933A}"/>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E6C6C992-B4AC-4BE9-A953-2218D6976151}"/>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E8A60E9B-3E2B-4EEF-A30A-05295278F1AB}"/>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882DD48D-8644-42F7-9414-8C45871B05D9}"/>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8985AA35-C73C-4FE5-A3D2-DD8A0453A306}"/>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CE2A676C-C294-42C8-B438-69B550EA6EB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1DA7285E-D6FB-4979-82C7-ED8F93788F72}"/>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8FFD5123-B663-479E-81D2-3B60828E9247}"/>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79D0C1C6-CB12-454D-893B-E25674CFCBD2}"/>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49E8D616-6A6C-4570-BA9F-C130B79EC3A2}"/>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811C5AFF-88F2-4FD3-810C-AE779E7F95C6}"/>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52E606CA-0C4D-4588-8547-A6AE5E66A4CE}"/>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1637BB38-754D-4E53-9CBB-EAB050C99F68}"/>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41C6A0C5-1287-47DA-AEE8-B6BCBA56D89F}"/>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ECED88DD-2724-46BA-8777-D9F074A724ED}"/>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163A0E23-1BA2-4066-B6CD-FFF87F21EF1E}"/>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266C661B-74BE-467A-8037-CB8EEED8C1B4}"/>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青森県深浦町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3C9E9B98-C093-4A6D-94A4-70F37A75D11B}"/>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E83C6930-6850-46EE-9827-A5859205D90F}"/>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186EC59-85A8-4C7D-A6A6-9BE404F83D78}"/>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年度決算における将来負担比率は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％となり、算定分母である標準財政規模</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の減及び</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分子の充当可能基金の増が主な要因となり、令和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分子の主要素である一般会計等の地方債現在高は、過年度における町債の新規発行抑制や繰上償還などの公債費対策により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百万円の減とな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、公営企業債等繰入見込額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水道事業会計分の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百万円、設立法人等の負債額等負担見込額が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し、また充当可能財源の主要素である基準財政需要額算入見込額が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百万円減少したことで、分子全体では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その他の将来負担見込みについては、令和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年度及び</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年度に発生した大雨災害により、起債を伴う災害復旧や水道事業会計の建設事業、さらに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公共施設等解体事業など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を予定しており、事業実施後は将来負担の増が見込まれている。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充当可能財源である充当可能基金については、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百万円の増となったが、今後も基金残高を安定的に確保していくことが重要である。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今後においても将来負担を軽減するため、起債の着実な償還と併せて、行財政改革を推進し、健全な財政運営を行っていく。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青森県深浦町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百万円の積立てや公共施設等総合管理基金に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百万円の積立てを行った。一方で、財政調整基金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百万円の取崩しや地域医療対策基金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百万円の取崩し等も実施したが、基金全体としては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・財政調整基金については、積極的な歳出改革による取崩しの抑制を行うことが必要である。また、将来的には、災害等の備えとして、一定規模以上の基金残高を維持できるよう努めることとしている。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・公共施設等総合管理基金：公共施設等を総合的に管理するために要する経費（整備、維持補修、解体処分等）の財源に充てる。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・合併振興基金：合併に伴う地域の進行及び住民の一体感醸成を推進する事業の財源に充てる。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・公共施設等総合管理基金：施設の老朽化に伴う整備に係る将来的な財政需要を見込んだ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・合併振興基金：基金利子の積立てを除き、増減なし。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・公共施設等総合管理基金：公共施設の維持補修費等の内容に応じて適宜取崩しを行っていく。また、決算状況を踏まえ、必要に応じて積立てを行う予定である。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・合併振興基金：合併振興事業の財源として、適宜取崩しを行っていく予定である。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百万円を取り崩したことによる差引きの増。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年度の町村合併以降は、決算状況を踏まえ、災害や合併算定替の適用期限終了への備えとして、可能な範囲で財政調整基金の積立てを行ってきたが、平成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年度以降は、普通交付税額の減少を主な要因とした取り崩しを何度か実施している。令和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年度は災害対応のため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百万円の取崩を行い今後も取崩を行う可能性がある。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・普通交付税再算定に係る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年度決算における実質公債費比率は早期健全化基準を下回る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％となっているが、経常収支比率においては、公債費分が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％と減少し、類似団体を下回っている。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決算状況を踏まえ、必要に応じて、積立てを行う予定である。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2A42C58-114D-4287-8DD9-9F28194765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8922177-DAA3-497E-8FE3-0F84ADE45C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A9CD6D71-8CF4-467F-9A2A-CFEC0E9338B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3233FA9C-713F-474F-ACEB-4A7493ADDA1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66A23DD-B8C1-4AF7-B5C5-5101E503A95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574D5CD-C77B-40BC-A0DB-3543FD6E8A2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青森県深浦町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BCDEFD9E-A48D-4BBD-B6A6-FCB3939FCA6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1F2A3019-8935-4B33-8D37-18CDFF5141F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FF0A7BB-26AA-46C5-A233-B45067F3CF1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94225444-0C5F-4337-9A2D-E0F241BDBC7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E341B1C8-3298-4AEB-9F20-B09FEB78FD9C}"/>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ECC5F790-7FC5-4C3B-91E5-05274C4E5F3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7,038
7,008
488.91
8,107,006
7,733,194
141,353
4,552,577
7,550,119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E7CC84F-90C2-4995-8F85-2FE7E1FE912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5A6DA0F-1189-4606-BBE1-0B5890BF089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21263EFA-869E-4FD1-8FDF-DFABBD735E9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24.8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858EBE84-1BAF-4735-AF35-FD969BE8AA6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8C209190-D8DC-490D-AD41-8FCBF944E2E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2349522-9F45-4FE7-BCD1-FA26F3E68F5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F2EFD3FC-2FA3-45DB-93DE-FF8A65F0EB5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A5DF0DF-8E64-4A12-B1BE-8463E14396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C0C7ED93-2672-4D32-B02D-4A4C6B60CF6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E22C3EC2-33E4-428A-817F-86BF933620B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5B349B5-3006-46A4-A610-71FE18D5AD4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892C9FFA-0B55-48C3-97F9-017E39D4982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66A06B6D-4DE1-4945-BED2-C7EC49216A9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37237291-D53A-45E2-AEAA-69D0BECAD7F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F001C55E-E61E-4D2B-B9F8-71F963CC5D1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5AABFF2-ABA6-44FE-B41C-EC26522FF77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17E6F700-D374-491B-AA44-656555BAA2B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C8E560FF-95FC-494E-8464-91C7C8E0BCF4}"/>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E8433A8E-FDC1-4FE4-BD46-621B889CE0B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582CFF43-0B93-41FF-B5E9-0FD4FB91737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FA187E88-3B3E-481C-BFA0-1FA58D8A14FE}"/>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8EC9EB98-E025-44CD-AF06-9B230E215148}"/>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2AEFFC81-4024-454E-BED2-BA51F685736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6731823C-9585-4077-A639-B1565F580BE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38CF08C2-B54C-43C3-B728-96521935E6D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2F72E2B6-C95A-409B-AF20-EF029058FE0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E6339FC2-F1AF-473A-A486-74B5FC1582B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5BEB4D4D-B524-46F7-BCB3-C22C7B39F3D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3B3E7D69-D7AC-4191-A136-B0D17C35ACF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461D25FA-0FDF-4376-B97C-DF2E9EC2F66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27616DC1-D761-401D-9426-1A8F4F82D8D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C8C14021-04CF-4EB9-90D1-16165931873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27515DE-ECBF-47B8-A6C8-13A087E6110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20412D3-E4EF-4603-81F2-2B36627144C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4BDC0037-32C5-48D3-B14B-6AE5697583E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令和５年度有形固定資産減価償却率は</a:t>
          </a:r>
          <a:r>
            <a:rPr kumimoji="1" lang="en-US" altLang="ja-JP" sz="1100">
              <a:latin typeface="ＭＳ Ｐゴシック" panose="020B0600070205080204" pitchFamily="50" charset="-128"/>
              <a:ea typeface="ＭＳ Ｐゴシック" panose="020B0600070205080204" pitchFamily="50" charset="-128"/>
            </a:rPr>
            <a:t>71.0%</a:t>
          </a:r>
          <a:r>
            <a:rPr kumimoji="1" lang="ja-JP" altLang="en-US" sz="1100">
              <a:latin typeface="ＭＳ Ｐゴシック" panose="020B0600070205080204" pitchFamily="50" charset="-128"/>
              <a:ea typeface="ＭＳ Ｐゴシック" panose="020B0600070205080204" pitchFamily="50" charset="-128"/>
            </a:rPr>
            <a:t>であり、類似団体内平均値及び全国平均値、並びに青森県平均値より高い状況である。原因の一つとして施設の老朽化が進んでいることが挙げられる。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それぞれの公共施設等に係る個別施設計画は策定済みであり、今後も引き続き当該計画の適切な維持管理に努めていく。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E97F5F4B-318A-4088-AFCB-AC9F9705CBE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5C9E0F98-7144-4DCA-850A-77652402ABB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9540B070-AD26-4909-B9CF-8BA3BBFDC457}"/>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C570F918-CE4B-4B70-9E49-23F145BEB83B}"/>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F6ABF755-8E52-4E81-9328-8693ACC27DBD}"/>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79845749-5940-4A8E-AE43-B1E07C1166C9}"/>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E6145D92-44DD-4B47-A02A-9DA4581E06E5}"/>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D89FD09-3FED-43D9-9124-ADF0DBBB4599}"/>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527BE5A3-5C38-43E1-AE7E-5A893C87E404}"/>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82E1FD54-CEC0-45D2-AE5E-4B462AC0B58C}"/>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E8D21DDC-687D-40C4-ADF3-EE5CF660D50D}"/>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DBAB09B5-0A03-4356-A3A2-6057CA786A3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4E8EB033-0A61-47B3-84DE-510896CBBFD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D67DCCF7-CF5C-4D93-B29B-D19EB3DDFAB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35</xdr:row>
      <xdr:rowOff>15875</xdr:rowOff>
    </xdr:to>
    <xdr:cxnSp macro="">
      <xdr:nvCxnSpPr>
        <xdr:cNvPr id="63" name="直線コネクタ 62">
          <a:extLst>
            <a:ext uri="{FF2B5EF4-FFF2-40B4-BE49-F238E27FC236}">
              <a16:creationId xmlns:a16="http://schemas.microsoft.com/office/drawing/2014/main" id="{588EC178-D67B-43C1-B316-E53894D7A8CC}"/>
            </a:ext>
          </a:extLst>
        </xdr:cNvPr>
        <xdr:cNvCxnSpPr/>
      </xdr:nvCxnSpPr>
      <xdr:spPr>
        <a:xfrm flipV="1">
          <a:off x="4760595" y="5371846"/>
          <a:ext cx="1270" cy="1416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4" name="有形固定資産減価償却率最小値テキスト">
          <a:extLst>
            <a:ext uri="{FF2B5EF4-FFF2-40B4-BE49-F238E27FC236}">
              <a16:creationId xmlns:a16="http://schemas.microsoft.com/office/drawing/2014/main" id="{56E7C696-5C2C-4469-B61C-08C8A6535ABE}"/>
            </a:ext>
          </a:extLst>
        </xdr:cNvPr>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5" name="直線コネクタ 64">
          <a:extLst>
            <a:ext uri="{FF2B5EF4-FFF2-40B4-BE49-F238E27FC236}">
              <a16:creationId xmlns:a16="http://schemas.microsoft.com/office/drawing/2014/main" id="{49A7D891-2290-49D4-9661-F7193C92893B}"/>
            </a:ext>
          </a:extLst>
        </xdr:cNvPr>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66" name="有形固定資産減価償却率最大値テキスト">
          <a:extLst>
            <a:ext uri="{FF2B5EF4-FFF2-40B4-BE49-F238E27FC236}">
              <a16:creationId xmlns:a16="http://schemas.microsoft.com/office/drawing/2014/main" id="{254F0251-0CC5-478C-B1A5-6DE8B538512A}"/>
            </a:ext>
          </a:extLst>
        </xdr:cNvPr>
        <xdr:cNvSpPr txBox="1"/>
      </xdr:nvSpPr>
      <xdr:spPr>
        <a:xfrm>
          <a:off x="4813300" y="514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67" name="直線コネクタ 66">
          <a:extLst>
            <a:ext uri="{FF2B5EF4-FFF2-40B4-BE49-F238E27FC236}">
              <a16:creationId xmlns:a16="http://schemas.microsoft.com/office/drawing/2014/main" id="{EC791AA1-B6FB-43EC-8175-5CC266E05CCF}"/>
            </a:ext>
          </a:extLst>
        </xdr:cNvPr>
        <xdr:cNvCxnSpPr/>
      </xdr:nvCxnSpPr>
      <xdr:spPr>
        <a:xfrm>
          <a:off x="4673600" y="5371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13098</xdr:rowOff>
    </xdr:from>
    <xdr:ext cx="405111" cy="259045"/>
    <xdr:sp macro="" textlink="">
      <xdr:nvSpPr>
        <xdr:cNvPr id="68" name="有形固定資産減価償却率平均値テキスト">
          <a:extLst>
            <a:ext uri="{FF2B5EF4-FFF2-40B4-BE49-F238E27FC236}">
              <a16:creationId xmlns:a16="http://schemas.microsoft.com/office/drawing/2014/main" id="{FFB39DC3-9F2D-4238-92D9-A4113F2D70AD}"/>
            </a:ext>
          </a:extLst>
        </xdr:cNvPr>
        <xdr:cNvSpPr txBox="1"/>
      </xdr:nvSpPr>
      <xdr:spPr>
        <a:xfrm>
          <a:off x="4813300" y="59281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161671</xdr:rowOff>
    </xdr:from>
    <xdr:to>
      <xdr:col>23</xdr:col>
      <xdr:colOff>136525</xdr:colOff>
      <xdr:row>31</xdr:row>
      <xdr:rowOff>91821</xdr:rowOff>
    </xdr:to>
    <xdr:sp macro="" textlink="">
      <xdr:nvSpPr>
        <xdr:cNvPr id="69" name="フローチャート: 判断 68">
          <a:extLst>
            <a:ext uri="{FF2B5EF4-FFF2-40B4-BE49-F238E27FC236}">
              <a16:creationId xmlns:a16="http://schemas.microsoft.com/office/drawing/2014/main" id="{AAB5E8E1-BE0C-4E8B-902E-7F9D39A4C958}"/>
            </a:ext>
          </a:extLst>
        </xdr:cNvPr>
        <xdr:cNvSpPr/>
      </xdr:nvSpPr>
      <xdr:spPr>
        <a:xfrm>
          <a:off x="4711700" y="607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140081</xdr:rowOff>
    </xdr:from>
    <xdr:to>
      <xdr:col>19</xdr:col>
      <xdr:colOff>187325</xdr:colOff>
      <xdr:row>31</xdr:row>
      <xdr:rowOff>70231</xdr:rowOff>
    </xdr:to>
    <xdr:sp macro="" textlink="">
      <xdr:nvSpPr>
        <xdr:cNvPr id="70" name="フローチャート: 判断 69">
          <a:extLst>
            <a:ext uri="{FF2B5EF4-FFF2-40B4-BE49-F238E27FC236}">
              <a16:creationId xmlns:a16="http://schemas.microsoft.com/office/drawing/2014/main" id="{093FB86D-4B78-4D91-A96D-B7F35ED9EEF1}"/>
            </a:ext>
          </a:extLst>
        </xdr:cNvPr>
        <xdr:cNvSpPr/>
      </xdr:nvSpPr>
      <xdr:spPr>
        <a:xfrm>
          <a:off x="4000500" y="60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79629</xdr:rowOff>
    </xdr:from>
    <xdr:to>
      <xdr:col>15</xdr:col>
      <xdr:colOff>187325</xdr:colOff>
      <xdr:row>31</xdr:row>
      <xdr:rowOff>9779</xdr:rowOff>
    </xdr:to>
    <xdr:sp macro="" textlink="">
      <xdr:nvSpPr>
        <xdr:cNvPr id="71" name="フローチャート: 判断 70">
          <a:extLst>
            <a:ext uri="{FF2B5EF4-FFF2-40B4-BE49-F238E27FC236}">
              <a16:creationId xmlns:a16="http://schemas.microsoft.com/office/drawing/2014/main" id="{A9B7844F-7572-4477-9C6D-49336AEA3189}"/>
            </a:ext>
          </a:extLst>
        </xdr:cNvPr>
        <xdr:cNvSpPr/>
      </xdr:nvSpPr>
      <xdr:spPr>
        <a:xfrm>
          <a:off x="3238500" y="599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40767</xdr:rowOff>
    </xdr:from>
    <xdr:to>
      <xdr:col>11</xdr:col>
      <xdr:colOff>187325</xdr:colOff>
      <xdr:row>30</xdr:row>
      <xdr:rowOff>142367</xdr:rowOff>
    </xdr:to>
    <xdr:sp macro="" textlink="">
      <xdr:nvSpPr>
        <xdr:cNvPr id="72" name="フローチャート: 判断 71">
          <a:extLst>
            <a:ext uri="{FF2B5EF4-FFF2-40B4-BE49-F238E27FC236}">
              <a16:creationId xmlns:a16="http://schemas.microsoft.com/office/drawing/2014/main" id="{36F759A4-61A4-44D0-BADE-492686698343}"/>
            </a:ext>
          </a:extLst>
        </xdr:cNvPr>
        <xdr:cNvSpPr/>
      </xdr:nvSpPr>
      <xdr:spPr>
        <a:xfrm>
          <a:off x="2476500" y="595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91313</xdr:rowOff>
    </xdr:from>
    <xdr:to>
      <xdr:col>7</xdr:col>
      <xdr:colOff>187325</xdr:colOff>
      <xdr:row>30</xdr:row>
      <xdr:rowOff>21463</xdr:rowOff>
    </xdr:to>
    <xdr:sp macro="" textlink="">
      <xdr:nvSpPr>
        <xdr:cNvPr id="73" name="フローチャート: 判断 72">
          <a:extLst>
            <a:ext uri="{FF2B5EF4-FFF2-40B4-BE49-F238E27FC236}">
              <a16:creationId xmlns:a16="http://schemas.microsoft.com/office/drawing/2014/main" id="{F74BB204-9121-45E4-827F-8063943CC4F4}"/>
            </a:ext>
          </a:extLst>
        </xdr:cNvPr>
        <xdr:cNvSpPr/>
      </xdr:nvSpPr>
      <xdr:spPr>
        <a:xfrm>
          <a:off x="1714500" y="583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A956293F-E477-488A-BBDE-6B34920843F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E10753BE-9BBD-4B28-9D34-6049C7D6E87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DFA51BBF-7062-41AD-A5DA-7CAF1996AA5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7BE5B73B-EAB3-4875-8A6B-5C54569D121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36476E8C-5010-42D9-8A6E-0E3BCCD0F92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154305</xdr:rowOff>
    </xdr:from>
    <xdr:to>
      <xdr:col>23</xdr:col>
      <xdr:colOff>136525</xdr:colOff>
      <xdr:row>32</xdr:row>
      <xdr:rowOff>84455</xdr:rowOff>
    </xdr:to>
    <xdr:sp macro="" textlink="">
      <xdr:nvSpPr>
        <xdr:cNvPr id="79" name="楕円 78">
          <a:extLst>
            <a:ext uri="{FF2B5EF4-FFF2-40B4-BE49-F238E27FC236}">
              <a16:creationId xmlns:a16="http://schemas.microsoft.com/office/drawing/2014/main" id="{83276541-2106-4ED6-9459-9F17C32ECACB}"/>
            </a:ext>
          </a:extLst>
        </xdr:cNvPr>
        <xdr:cNvSpPr/>
      </xdr:nvSpPr>
      <xdr:spPr>
        <a:xfrm>
          <a:off x="47117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132732</xdr:rowOff>
    </xdr:from>
    <xdr:ext cx="405111" cy="259045"/>
    <xdr:sp macro="" textlink="">
      <xdr:nvSpPr>
        <xdr:cNvPr id="80" name="有形固定資産減価償却率該当値テキスト">
          <a:extLst>
            <a:ext uri="{FF2B5EF4-FFF2-40B4-BE49-F238E27FC236}">
              <a16:creationId xmlns:a16="http://schemas.microsoft.com/office/drawing/2014/main" id="{2F877579-729E-4336-9279-E54413793263}"/>
            </a:ext>
          </a:extLst>
        </xdr:cNvPr>
        <xdr:cNvSpPr txBox="1"/>
      </xdr:nvSpPr>
      <xdr:spPr>
        <a:xfrm>
          <a:off x="4813300" y="621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85217</xdr:rowOff>
    </xdr:from>
    <xdr:to>
      <xdr:col>19</xdr:col>
      <xdr:colOff>187325</xdr:colOff>
      <xdr:row>32</xdr:row>
      <xdr:rowOff>15367</xdr:rowOff>
    </xdr:to>
    <xdr:sp macro="" textlink="">
      <xdr:nvSpPr>
        <xdr:cNvPr id="81" name="楕円 80">
          <a:extLst>
            <a:ext uri="{FF2B5EF4-FFF2-40B4-BE49-F238E27FC236}">
              <a16:creationId xmlns:a16="http://schemas.microsoft.com/office/drawing/2014/main" id="{F826BCB8-45A8-4C39-AD66-882AB39B78B4}"/>
            </a:ext>
          </a:extLst>
        </xdr:cNvPr>
        <xdr:cNvSpPr/>
      </xdr:nvSpPr>
      <xdr:spPr>
        <a:xfrm>
          <a:off x="4000500" y="617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136017</xdr:rowOff>
    </xdr:from>
    <xdr:to>
      <xdr:col>23</xdr:col>
      <xdr:colOff>85725</xdr:colOff>
      <xdr:row>32</xdr:row>
      <xdr:rowOff>33655</xdr:rowOff>
    </xdr:to>
    <xdr:cxnSp macro="">
      <xdr:nvCxnSpPr>
        <xdr:cNvPr id="82" name="直線コネクタ 81">
          <a:extLst>
            <a:ext uri="{FF2B5EF4-FFF2-40B4-BE49-F238E27FC236}">
              <a16:creationId xmlns:a16="http://schemas.microsoft.com/office/drawing/2014/main" id="{A766A40C-14DB-4EED-ABC5-581AA3C0791E}"/>
            </a:ext>
          </a:extLst>
        </xdr:cNvPr>
        <xdr:cNvCxnSpPr/>
      </xdr:nvCxnSpPr>
      <xdr:spPr>
        <a:xfrm>
          <a:off x="4051300" y="6222492"/>
          <a:ext cx="7112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29083</xdr:rowOff>
    </xdr:from>
    <xdr:to>
      <xdr:col>15</xdr:col>
      <xdr:colOff>187325</xdr:colOff>
      <xdr:row>31</xdr:row>
      <xdr:rowOff>130683</xdr:rowOff>
    </xdr:to>
    <xdr:sp macro="" textlink="">
      <xdr:nvSpPr>
        <xdr:cNvPr id="83" name="楕円 82">
          <a:extLst>
            <a:ext uri="{FF2B5EF4-FFF2-40B4-BE49-F238E27FC236}">
              <a16:creationId xmlns:a16="http://schemas.microsoft.com/office/drawing/2014/main" id="{4CD1B679-A8B3-4E0B-8872-0A0CF6046076}"/>
            </a:ext>
          </a:extLst>
        </xdr:cNvPr>
        <xdr:cNvSpPr/>
      </xdr:nvSpPr>
      <xdr:spPr>
        <a:xfrm>
          <a:off x="3238500" y="611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79883</xdr:rowOff>
    </xdr:from>
    <xdr:to>
      <xdr:col>19</xdr:col>
      <xdr:colOff>136525</xdr:colOff>
      <xdr:row>31</xdr:row>
      <xdr:rowOff>136017</xdr:rowOff>
    </xdr:to>
    <xdr:cxnSp macro="">
      <xdr:nvCxnSpPr>
        <xdr:cNvPr id="84" name="直線コネクタ 83">
          <a:extLst>
            <a:ext uri="{FF2B5EF4-FFF2-40B4-BE49-F238E27FC236}">
              <a16:creationId xmlns:a16="http://schemas.microsoft.com/office/drawing/2014/main" id="{FB938BF0-03FA-4F15-B8B1-2B97A8167024}"/>
            </a:ext>
          </a:extLst>
        </xdr:cNvPr>
        <xdr:cNvCxnSpPr/>
      </xdr:nvCxnSpPr>
      <xdr:spPr>
        <a:xfrm>
          <a:off x="3289300" y="6166358"/>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131445</xdr:rowOff>
    </xdr:from>
    <xdr:to>
      <xdr:col>11</xdr:col>
      <xdr:colOff>187325</xdr:colOff>
      <xdr:row>31</xdr:row>
      <xdr:rowOff>61595</xdr:rowOff>
    </xdr:to>
    <xdr:sp macro="" textlink="">
      <xdr:nvSpPr>
        <xdr:cNvPr id="85" name="楕円 84">
          <a:extLst>
            <a:ext uri="{FF2B5EF4-FFF2-40B4-BE49-F238E27FC236}">
              <a16:creationId xmlns:a16="http://schemas.microsoft.com/office/drawing/2014/main" id="{93491F93-D4DF-47E9-8A2F-811399F093AB}"/>
            </a:ext>
          </a:extLst>
        </xdr:cNvPr>
        <xdr:cNvSpPr/>
      </xdr:nvSpPr>
      <xdr:spPr>
        <a:xfrm>
          <a:off x="24765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10795</xdr:rowOff>
    </xdr:from>
    <xdr:to>
      <xdr:col>15</xdr:col>
      <xdr:colOff>136525</xdr:colOff>
      <xdr:row>31</xdr:row>
      <xdr:rowOff>79883</xdr:rowOff>
    </xdr:to>
    <xdr:cxnSp macro="">
      <xdr:nvCxnSpPr>
        <xdr:cNvPr id="86" name="直線コネクタ 85">
          <a:extLst>
            <a:ext uri="{FF2B5EF4-FFF2-40B4-BE49-F238E27FC236}">
              <a16:creationId xmlns:a16="http://schemas.microsoft.com/office/drawing/2014/main" id="{C9B84045-7D82-44FE-A115-6EB19071D2C3}"/>
            </a:ext>
          </a:extLst>
        </xdr:cNvPr>
        <xdr:cNvCxnSpPr/>
      </xdr:nvCxnSpPr>
      <xdr:spPr>
        <a:xfrm>
          <a:off x="2527300" y="6097270"/>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70993</xdr:rowOff>
    </xdr:from>
    <xdr:to>
      <xdr:col>7</xdr:col>
      <xdr:colOff>187325</xdr:colOff>
      <xdr:row>31</xdr:row>
      <xdr:rowOff>1143</xdr:rowOff>
    </xdr:to>
    <xdr:sp macro="" textlink="">
      <xdr:nvSpPr>
        <xdr:cNvPr id="87" name="楕円 86">
          <a:extLst>
            <a:ext uri="{FF2B5EF4-FFF2-40B4-BE49-F238E27FC236}">
              <a16:creationId xmlns:a16="http://schemas.microsoft.com/office/drawing/2014/main" id="{A86257E9-1AFB-4945-B3C1-9C1C0C0B00B4}"/>
            </a:ext>
          </a:extLst>
        </xdr:cNvPr>
        <xdr:cNvSpPr/>
      </xdr:nvSpPr>
      <xdr:spPr>
        <a:xfrm>
          <a:off x="1714500" y="598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121793</xdr:rowOff>
    </xdr:from>
    <xdr:to>
      <xdr:col>11</xdr:col>
      <xdr:colOff>136525</xdr:colOff>
      <xdr:row>31</xdr:row>
      <xdr:rowOff>10795</xdr:rowOff>
    </xdr:to>
    <xdr:cxnSp macro="">
      <xdr:nvCxnSpPr>
        <xdr:cNvPr id="88" name="直線コネクタ 87">
          <a:extLst>
            <a:ext uri="{FF2B5EF4-FFF2-40B4-BE49-F238E27FC236}">
              <a16:creationId xmlns:a16="http://schemas.microsoft.com/office/drawing/2014/main" id="{26483D91-418A-4AC7-ABC2-4B7C9219F2A1}"/>
            </a:ext>
          </a:extLst>
        </xdr:cNvPr>
        <xdr:cNvCxnSpPr/>
      </xdr:nvCxnSpPr>
      <xdr:spPr>
        <a:xfrm>
          <a:off x="1765300" y="6036818"/>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86758</xdr:rowOff>
    </xdr:from>
    <xdr:ext cx="405111" cy="259045"/>
    <xdr:sp macro="" textlink="">
      <xdr:nvSpPr>
        <xdr:cNvPr id="89" name="n_1aveValue有形固定資産減価償却率">
          <a:extLst>
            <a:ext uri="{FF2B5EF4-FFF2-40B4-BE49-F238E27FC236}">
              <a16:creationId xmlns:a16="http://schemas.microsoft.com/office/drawing/2014/main" id="{55787EBC-6B7A-4997-B139-56DA990A9E1F}"/>
            </a:ext>
          </a:extLst>
        </xdr:cNvPr>
        <xdr:cNvSpPr txBox="1"/>
      </xdr:nvSpPr>
      <xdr:spPr>
        <a:xfrm>
          <a:off x="3836044" y="583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26306</xdr:rowOff>
    </xdr:from>
    <xdr:ext cx="405111" cy="259045"/>
    <xdr:sp macro="" textlink="">
      <xdr:nvSpPr>
        <xdr:cNvPr id="90" name="n_2aveValue有形固定資産減価償却率">
          <a:extLst>
            <a:ext uri="{FF2B5EF4-FFF2-40B4-BE49-F238E27FC236}">
              <a16:creationId xmlns:a16="http://schemas.microsoft.com/office/drawing/2014/main" id="{4B05C533-D0A4-4BDC-8CE0-57D861E7AEB1}"/>
            </a:ext>
          </a:extLst>
        </xdr:cNvPr>
        <xdr:cNvSpPr txBox="1"/>
      </xdr:nvSpPr>
      <xdr:spPr>
        <a:xfrm>
          <a:off x="3086744" y="5769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158894</xdr:rowOff>
    </xdr:from>
    <xdr:ext cx="405111" cy="259045"/>
    <xdr:sp macro="" textlink="">
      <xdr:nvSpPr>
        <xdr:cNvPr id="91" name="n_3aveValue有形固定資産減価償却率">
          <a:extLst>
            <a:ext uri="{FF2B5EF4-FFF2-40B4-BE49-F238E27FC236}">
              <a16:creationId xmlns:a16="http://schemas.microsoft.com/office/drawing/2014/main" id="{D6B741C0-3AC2-4438-BB69-5F88F21620E6}"/>
            </a:ext>
          </a:extLst>
        </xdr:cNvPr>
        <xdr:cNvSpPr txBox="1"/>
      </xdr:nvSpPr>
      <xdr:spPr>
        <a:xfrm>
          <a:off x="2324744" y="573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37990</xdr:rowOff>
    </xdr:from>
    <xdr:ext cx="405111" cy="259045"/>
    <xdr:sp macro="" textlink="">
      <xdr:nvSpPr>
        <xdr:cNvPr id="92" name="n_4aveValue有形固定資産減価償却率">
          <a:extLst>
            <a:ext uri="{FF2B5EF4-FFF2-40B4-BE49-F238E27FC236}">
              <a16:creationId xmlns:a16="http://schemas.microsoft.com/office/drawing/2014/main" id="{6A24823F-82DD-446B-8361-72D35730726A}"/>
            </a:ext>
          </a:extLst>
        </xdr:cNvPr>
        <xdr:cNvSpPr txBox="1"/>
      </xdr:nvSpPr>
      <xdr:spPr>
        <a:xfrm>
          <a:off x="1562744" y="561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6494</xdr:rowOff>
    </xdr:from>
    <xdr:ext cx="405111" cy="259045"/>
    <xdr:sp macro="" textlink="">
      <xdr:nvSpPr>
        <xdr:cNvPr id="93" name="n_1mainValue有形固定資産減価償却率">
          <a:extLst>
            <a:ext uri="{FF2B5EF4-FFF2-40B4-BE49-F238E27FC236}">
              <a16:creationId xmlns:a16="http://schemas.microsoft.com/office/drawing/2014/main" id="{CCCFF578-B146-4284-BC3E-4651AE7C5B66}"/>
            </a:ext>
          </a:extLst>
        </xdr:cNvPr>
        <xdr:cNvSpPr txBox="1"/>
      </xdr:nvSpPr>
      <xdr:spPr>
        <a:xfrm>
          <a:off x="3836044" y="6264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121810</xdr:rowOff>
    </xdr:from>
    <xdr:ext cx="405111" cy="259045"/>
    <xdr:sp macro="" textlink="">
      <xdr:nvSpPr>
        <xdr:cNvPr id="94" name="n_2mainValue有形固定資産減価償却率">
          <a:extLst>
            <a:ext uri="{FF2B5EF4-FFF2-40B4-BE49-F238E27FC236}">
              <a16:creationId xmlns:a16="http://schemas.microsoft.com/office/drawing/2014/main" id="{5EEAC40D-82FD-4E2B-9B94-616D97BE5BC2}"/>
            </a:ext>
          </a:extLst>
        </xdr:cNvPr>
        <xdr:cNvSpPr txBox="1"/>
      </xdr:nvSpPr>
      <xdr:spPr>
        <a:xfrm>
          <a:off x="3086744" y="620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52722</xdr:rowOff>
    </xdr:from>
    <xdr:ext cx="405111" cy="259045"/>
    <xdr:sp macro="" textlink="">
      <xdr:nvSpPr>
        <xdr:cNvPr id="95" name="n_3mainValue有形固定資産減価償却率">
          <a:extLst>
            <a:ext uri="{FF2B5EF4-FFF2-40B4-BE49-F238E27FC236}">
              <a16:creationId xmlns:a16="http://schemas.microsoft.com/office/drawing/2014/main" id="{A182A781-A47F-4A5E-8A75-6B6A1CD54736}"/>
            </a:ext>
          </a:extLst>
        </xdr:cNvPr>
        <xdr:cNvSpPr txBox="1"/>
      </xdr:nvSpPr>
      <xdr:spPr>
        <a:xfrm>
          <a:off x="23247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163720</xdr:rowOff>
    </xdr:from>
    <xdr:ext cx="405111" cy="259045"/>
    <xdr:sp macro="" textlink="">
      <xdr:nvSpPr>
        <xdr:cNvPr id="96" name="n_4mainValue有形固定資産減価償却率">
          <a:extLst>
            <a:ext uri="{FF2B5EF4-FFF2-40B4-BE49-F238E27FC236}">
              <a16:creationId xmlns:a16="http://schemas.microsoft.com/office/drawing/2014/main" id="{E00D4D60-A36E-4C7B-9153-40FF4619697F}"/>
            </a:ext>
          </a:extLst>
        </xdr:cNvPr>
        <xdr:cNvSpPr txBox="1"/>
      </xdr:nvSpPr>
      <xdr:spPr>
        <a:xfrm>
          <a:off x="1562744" y="607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320587A6-A5E7-4915-A639-FBABE04E219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BDDB008D-1D58-40BB-9ADF-C643D025BE6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3D79BBFA-85C2-451C-B4D0-C4A0762A168B}"/>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0C0889E0-0C23-4E8F-AE04-56CA2C6CEAC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FFC9F90D-9C7B-430D-AFDF-E44A0677127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5E393D09-0AD2-434C-B890-E4CC9E0BD1E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D9CD768D-AB0A-4754-8430-F79CC30A417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59001068-80A1-4E3B-9577-84281C92707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E569E191-965D-4CC1-B648-02AAEBBD9C6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57E45F7A-2231-477F-9E7C-F4C14F2A6D7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B25F11E0-4CC4-4355-A9F7-A42843F00DE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70953AA5-A472-42E3-8F68-61C99135967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B831F801-F794-4F06-ABDF-10791EEB1D1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令和５年度の債務償還比率は</a:t>
          </a:r>
          <a:r>
            <a:rPr kumimoji="1" lang="en-US" altLang="ja-JP" sz="1100" baseline="0">
              <a:latin typeface="ＭＳ Ｐゴシック" panose="020B0600070205080204" pitchFamily="50" charset="-128"/>
              <a:ea typeface="ＭＳ Ｐゴシック" panose="020B0600070205080204" pitchFamily="50" charset="-128"/>
            </a:rPr>
            <a:t>560.1%</a:t>
          </a:r>
          <a:r>
            <a:rPr kumimoji="1" lang="ja-JP" altLang="en-US" sz="1100" baseline="0">
              <a:latin typeface="ＭＳ Ｐゴシック" panose="020B0600070205080204" pitchFamily="50" charset="-128"/>
              <a:ea typeface="ＭＳ Ｐゴシック" panose="020B0600070205080204" pitchFamily="50" charset="-128"/>
            </a:rPr>
            <a:t>と昨年より若干改善しているものの、類似団体内平均値と比較すると依然高い水準である。原因として、充当可能財源である基金が増加している一方で、人件費や物件費支出といった業務支出が多いことが挙げられ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今後も、地方債の新規発行抑制を継続するとともに、行財政改革による業務支出の削減に取り組んでいく。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A5B4E7B2-134E-4103-AE13-CE007E455ED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5833FA85-AD15-47AD-812A-2BFAACD8D9C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1271F0D0-5DCD-445F-9FCD-C03AB514703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80980919-1FC8-4193-884B-F4C9D8EC17A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EBC2D9B9-B5D3-4A64-A7D2-5F6F6CBEA69F}"/>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63F3BFC1-2F1D-4C87-A879-B4AF800DFBF2}"/>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9056F31E-A720-486C-9B56-AF4DFA69251C}"/>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C68FB9D9-93A5-4C3F-B508-4C7C19BE6BD2}"/>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B510EFB4-D03B-4119-B937-3D08F5486197}"/>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3D70B6A9-DBCA-4090-A66F-30AA4C7BBA1E}"/>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2B4924BE-755C-48E7-988C-EC51A7534146}"/>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70D4FC41-48E5-45E7-99A1-71A38183BA9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691C9B09-75A7-467C-A901-9379796DD20E}"/>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8123331E-96E2-4613-9BF3-8C2A2E008FD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00C9A25A-47E8-4785-B5FF-78B8A6B37BB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122965</xdr:rowOff>
    </xdr:to>
    <xdr:cxnSp macro="">
      <xdr:nvCxnSpPr>
        <xdr:cNvPr id="125" name="直線コネクタ 124">
          <a:extLst>
            <a:ext uri="{FF2B5EF4-FFF2-40B4-BE49-F238E27FC236}">
              <a16:creationId xmlns:a16="http://schemas.microsoft.com/office/drawing/2014/main" id="{78B538EC-476B-489A-82B1-9438C4B69A50}"/>
            </a:ext>
          </a:extLst>
        </xdr:cNvPr>
        <xdr:cNvCxnSpPr/>
      </xdr:nvCxnSpPr>
      <xdr:spPr>
        <a:xfrm flipV="1">
          <a:off x="14793595" y="5312833"/>
          <a:ext cx="1269" cy="123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126792</xdr:rowOff>
    </xdr:from>
    <xdr:ext cx="560923" cy="259045"/>
    <xdr:sp macro="" textlink="">
      <xdr:nvSpPr>
        <xdr:cNvPr id="126" name="債務償還比率最小値テキスト">
          <a:extLst>
            <a:ext uri="{FF2B5EF4-FFF2-40B4-BE49-F238E27FC236}">
              <a16:creationId xmlns:a16="http://schemas.microsoft.com/office/drawing/2014/main" id="{028FA65E-2CC7-4059-8383-75B1CA63D7E1}"/>
            </a:ext>
          </a:extLst>
        </xdr:cNvPr>
        <xdr:cNvSpPr txBox="1"/>
      </xdr:nvSpPr>
      <xdr:spPr>
        <a:xfrm>
          <a:off x="14846300" y="655616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122965</xdr:rowOff>
    </xdr:from>
    <xdr:to>
      <xdr:col>76</xdr:col>
      <xdr:colOff>111125</xdr:colOff>
      <xdr:row>33</xdr:row>
      <xdr:rowOff>122965</xdr:rowOff>
    </xdr:to>
    <xdr:cxnSp macro="">
      <xdr:nvCxnSpPr>
        <xdr:cNvPr id="127" name="直線コネクタ 126">
          <a:extLst>
            <a:ext uri="{FF2B5EF4-FFF2-40B4-BE49-F238E27FC236}">
              <a16:creationId xmlns:a16="http://schemas.microsoft.com/office/drawing/2014/main" id="{09007C45-5F98-4C6D-B792-9DFD8FE51B13}"/>
            </a:ext>
          </a:extLst>
        </xdr:cNvPr>
        <xdr:cNvCxnSpPr/>
      </xdr:nvCxnSpPr>
      <xdr:spPr>
        <a:xfrm>
          <a:off x="14706600" y="655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FF238E7F-176E-470B-9D34-4DE46ED17783}"/>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341CBCCE-E963-48C7-801D-B6B66E695608}"/>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104884</xdr:rowOff>
    </xdr:from>
    <xdr:ext cx="469744" cy="259045"/>
    <xdr:sp macro="" textlink="">
      <xdr:nvSpPr>
        <xdr:cNvPr id="130" name="債務償還比率平均値テキスト">
          <a:extLst>
            <a:ext uri="{FF2B5EF4-FFF2-40B4-BE49-F238E27FC236}">
              <a16:creationId xmlns:a16="http://schemas.microsoft.com/office/drawing/2014/main" id="{40FA4065-54F5-4111-AD73-1C683A6AABA5}"/>
            </a:ext>
          </a:extLst>
        </xdr:cNvPr>
        <xdr:cNvSpPr txBox="1"/>
      </xdr:nvSpPr>
      <xdr:spPr>
        <a:xfrm>
          <a:off x="14846300" y="5505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82007</xdr:rowOff>
    </xdr:from>
    <xdr:to>
      <xdr:col>76</xdr:col>
      <xdr:colOff>73025</xdr:colOff>
      <xdr:row>29</xdr:row>
      <xdr:rowOff>12157</xdr:rowOff>
    </xdr:to>
    <xdr:sp macro="" textlink="">
      <xdr:nvSpPr>
        <xdr:cNvPr id="131" name="フローチャート: 判断 130">
          <a:extLst>
            <a:ext uri="{FF2B5EF4-FFF2-40B4-BE49-F238E27FC236}">
              <a16:creationId xmlns:a16="http://schemas.microsoft.com/office/drawing/2014/main" id="{FC3F7742-17BF-4036-9304-CD7F8F3674BC}"/>
            </a:ext>
          </a:extLst>
        </xdr:cNvPr>
        <xdr:cNvSpPr/>
      </xdr:nvSpPr>
      <xdr:spPr>
        <a:xfrm>
          <a:off x="14744700" y="565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94601</xdr:rowOff>
    </xdr:from>
    <xdr:to>
      <xdr:col>72</xdr:col>
      <xdr:colOff>123825</xdr:colOff>
      <xdr:row>29</xdr:row>
      <xdr:rowOff>24751</xdr:rowOff>
    </xdr:to>
    <xdr:sp macro="" textlink="">
      <xdr:nvSpPr>
        <xdr:cNvPr id="132" name="フローチャート: 判断 131">
          <a:extLst>
            <a:ext uri="{FF2B5EF4-FFF2-40B4-BE49-F238E27FC236}">
              <a16:creationId xmlns:a16="http://schemas.microsoft.com/office/drawing/2014/main" id="{9439D001-BC3A-42E1-8C06-43C668748221}"/>
            </a:ext>
          </a:extLst>
        </xdr:cNvPr>
        <xdr:cNvSpPr/>
      </xdr:nvSpPr>
      <xdr:spPr>
        <a:xfrm>
          <a:off x="14033500" y="566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77809</xdr:rowOff>
    </xdr:from>
    <xdr:to>
      <xdr:col>68</xdr:col>
      <xdr:colOff>123825</xdr:colOff>
      <xdr:row>29</xdr:row>
      <xdr:rowOff>7959</xdr:rowOff>
    </xdr:to>
    <xdr:sp macro="" textlink="">
      <xdr:nvSpPr>
        <xdr:cNvPr id="133" name="フローチャート: 判断 132">
          <a:extLst>
            <a:ext uri="{FF2B5EF4-FFF2-40B4-BE49-F238E27FC236}">
              <a16:creationId xmlns:a16="http://schemas.microsoft.com/office/drawing/2014/main" id="{24F15989-81E6-486B-A76E-80A4D360FCAB}"/>
            </a:ext>
          </a:extLst>
        </xdr:cNvPr>
        <xdr:cNvSpPr/>
      </xdr:nvSpPr>
      <xdr:spPr>
        <a:xfrm>
          <a:off x="13271500" y="5649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875</xdr:rowOff>
    </xdr:from>
    <xdr:to>
      <xdr:col>64</xdr:col>
      <xdr:colOff>123825</xdr:colOff>
      <xdr:row>29</xdr:row>
      <xdr:rowOff>102475</xdr:rowOff>
    </xdr:to>
    <xdr:sp macro="" textlink="">
      <xdr:nvSpPr>
        <xdr:cNvPr id="134" name="フローチャート: 判断 133">
          <a:extLst>
            <a:ext uri="{FF2B5EF4-FFF2-40B4-BE49-F238E27FC236}">
              <a16:creationId xmlns:a16="http://schemas.microsoft.com/office/drawing/2014/main" id="{06AD7418-F2E6-430E-83C9-073A7AC65FDE}"/>
            </a:ext>
          </a:extLst>
        </xdr:cNvPr>
        <xdr:cNvSpPr/>
      </xdr:nvSpPr>
      <xdr:spPr>
        <a:xfrm>
          <a:off x="12509500" y="574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5433</xdr:rowOff>
    </xdr:from>
    <xdr:to>
      <xdr:col>60</xdr:col>
      <xdr:colOff>123825</xdr:colOff>
      <xdr:row>29</xdr:row>
      <xdr:rowOff>107033</xdr:rowOff>
    </xdr:to>
    <xdr:sp macro="" textlink="">
      <xdr:nvSpPr>
        <xdr:cNvPr id="135" name="フローチャート: 判断 134">
          <a:extLst>
            <a:ext uri="{FF2B5EF4-FFF2-40B4-BE49-F238E27FC236}">
              <a16:creationId xmlns:a16="http://schemas.microsoft.com/office/drawing/2014/main" id="{AC048FBE-1990-43FC-A8C9-3E4031BE498E}"/>
            </a:ext>
          </a:extLst>
        </xdr:cNvPr>
        <xdr:cNvSpPr/>
      </xdr:nvSpPr>
      <xdr:spPr>
        <a:xfrm>
          <a:off x="11747500" y="574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F4D97390-540C-4C4C-93B7-09240D3D0BD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BD9C3211-F333-418E-889F-4A96F55DFF53}"/>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1BE3E290-9B81-48C8-B54D-D199CF008A4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C93736E8-8F71-409B-91B1-B075811A9C55}"/>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8EF0A9E0-F56E-4799-B473-4F4E6A2ADF7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18817</xdr:rowOff>
    </xdr:from>
    <xdr:to>
      <xdr:col>76</xdr:col>
      <xdr:colOff>73025</xdr:colOff>
      <xdr:row>30</xdr:row>
      <xdr:rowOff>120417</xdr:rowOff>
    </xdr:to>
    <xdr:sp macro="" textlink="">
      <xdr:nvSpPr>
        <xdr:cNvPr id="141" name="楕円 140">
          <a:extLst>
            <a:ext uri="{FF2B5EF4-FFF2-40B4-BE49-F238E27FC236}">
              <a16:creationId xmlns:a16="http://schemas.microsoft.com/office/drawing/2014/main" id="{D7222F26-228D-43C2-BA9F-5C57A6CC914F}"/>
            </a:ext>
          </a:extLst>
        </xdr:cNvPr>
        <xdr:cNvSpPr/>
      </xdr:nvSpPr>
      <xdr:spPr>
        <a:xfrm>
          <a:off x="14744700" y="593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168694</xdr:rowOff>
    </xdr:from>
    <xdr:ext cx="469744" cy="259045"/>
    <xdr:sp macro="" textlink="">
      <xdr:nvSpPr>
        <xdr:cNvPr id="142" name="債務償還比率該当値テキスト">
          <a:extLst>
            <a:ext uri="{FF2B5EF4-FFF2-40B4-BE49-F238E27FC236}">
              <a16:creationId xmlns:a16="http://schemas.microsoft.com/office/drawing/2014/main" id="{04FAD4B8-3EA3-4794-A766-4D899C54685B}"/>
            </a:ext>
          </a:extLst>
        </xdr:cNvPr>
        <xdr:cNvSpPr txBox="1"/>
      </xdr:nvSpPr>
      <xdr:spPr>
        <a:xfrm>
          <a:off x="14846300" y="591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21336</xdr:rowOff>
    </xdr:from>
    <xdr:to>
      <xdr:col>72</xdr:col>
      <xdr:colOff>123825</xdr:colOff>
      <xdr:row>30</xdr:row>
      <xdr:rowOff>122936</xdr:rowOff>
    </xdr:to>
    <xdr:sp macro="" textlink="">
      <xdr:nvSpPr>
        <xdr:cNvPr id="143" name="楕円 142">
          <a:extLst>
            <a:ext uri="{FF2B5EF4-FFF2-40B4-BE49-F238E27FC236}">
              <a16:creationId xmlns:a16="http://schemas.microsoft.com/office/drawing/2014/main" id="{94CF13D2-FECC-4A0D-B0C9-DBD46357EB62}"/>
            </a:ext>
          </a:extLst>
        </xdr:cNvPr>
        <xdr:cNvSpPr/>
      </xdr:nvSpPr>
      <xdr:spPr>
        <a:xfrm>
          <a:off x="14033500" y="593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69617</xdr:rowOff>
    </xdr:from>
    <xdr:to>
      <xdr:col>76</xdr:col>
      <xdr:colOff>22225</xdr:colOff>
      <xdr:row>30</xdr:row>
      <xdr:rowOff>72136</xdr:rowOff>
    </xdr:to>
    <xdr:cxnSp macro="">
      <xdr:nvCxnSpPr>
        <xdr:cNvPr id="144" name="直線コネクタ 143">
          <a:extLst>
            <a:ext uri="{FF2B5EF4-FFF2-40B4-BE49-F238E27FC236}">
              <a16:creationId xmlns:a16="http://schemas.microsoft.com/office/drawing/2014/main" id="{628572FA-EF32-40A1-B781-87FA710AEAD1}"/>
            </a:ext>
          </a:extLst>
        </xdr:cNvPr>
        <xdr:cNvCxnSpPr/>
      </xdr:nvCxnSpPr>
      <xdr:spPr>
        <a:xfrm flipV="1">
          <a:off x="14084300" y="5984642"/>
          <a:ext cx="711200" cy="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10301</xdr:rowOff>
    </xdr:from>
    <xdr:to>
      <xdr:col>68</xdr:col>
      <xdr:colOff>123825</xdr:colOff>
      <xdr:row>30</xdr:row>
      <xdr:rowOff>111901</xdr:rowOff>
    </xdr:to>
    <xdr:sp macro="" textlink="">
      <xdr:nvSpPr>
        <xdr:cNvPr id="145" name="楕円 144">
          <a:extLst>
            <a:ext uri="{FF2B5EF4-FFF2-40B4-BE49-F238E27FC236}">
              <a16:creationId xmlns:a16="http://schemas.microsoft.com/office/drawing/2014/main" id="{5FDB391C-528C-4C00-9D7A-8EDDC293D660}"/>
            </a:ext>
          </a:extLst>
        </xdr:cNvPr>
        <xdr:cNvSpPr/>
      </xdr:nvSpPr>
      <xdr:spPr>
        <a:xfrm>
          <a:off x="13271500" y="592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61101</xdr:rowOff>
    </xdr:from>
    <xdr:to>
      <xdr:col>72</xdr:col>
      <xdr:colOff>73025</xdr:colOff>
      <xdr:row>30</xdr:row>
      <xdr:rowOff>72136</xdr:rowOff>
    </xdr:to>
    <xdr:cxnSp macro="">
      <xdr:nvCxnSpPr>
        <xdr:cNvPr id="146" name="直線コネクタ 145">
          <a:extLst>
            <a:ext uri="{FF2B5EF4-FFF2-40B4-BE49-F238E27FC236}">
              <a16:creationId xmlns:a16="http://schemas.microsoft.com/office/drawing/2014/main" id="{7095E5DC-690C-4CB8-9204-EFBE57B74430}"/>
            </a:ext>
          </a:extLst>
        </xdr:cNvPr>
        <xdr:cNvCxnSpPr/>
      </xdr:nvCxnSpPr>
      <xdr:spPr>
        <a:xfrm>
          <a:off x="13322300" y="5976126"/>
          <a:ext cx="762000" cy="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52352</xdr:rowOff>
    </xdr:from>
    <xdr:to>
      <xdr:col>64</xdr:col>
      <xdr:colOff>123825</xdr:colOff>
      <xdr:row>31</xdr:row>
      <xdr:rowOff>153952</xdr:rowOff>
    </xdr:to>
    <xdr:sp macro="" textlink="">
      <xdr:nvSpPr>
        <xdr:cNvPr id="147" name="楕円 146">
          <a:extLst>
            <a:ext uri="{FF2B5EF4-FFF2-40B4-BE49-F238E27FC236}">
              <a16:creationId xmlns:a16="http://schemas.microsoft.com/office/drawing/2014/main" id="{68DA4599-27F0-4EA7-9EA0-D2BD78E951B3}"/>
            </a:ext>
          </a:extLst>
        </xdr:cNvPr>
        <xdr:cNvSpPr/>
      </xdr:nvSpPr>
      <xdr:spPr>
        <a:xfrm>
          <a:off x="12509500" y="613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61101</xdr:rowOff>
    </xdr:from>
    <xdr:to>
      <xdr:col>68</xdr:col>
      <xdr:colOff>73025</xdr:colOff>
      <xdr:row>31</xdr:row>
      <xdr:rowOff>103152</xdr:rowOff>
    </xdr:to>
    <xdr:cxnSp macro="">
      <xdr:nvCxnSpPr>
        <xdr:cNvPr id="148" name="直線コネクタ 147">
          <a:extLst>
            <a:ext uri="{FF2B5EF4-FFF2-40B4-BE49-F238E27FC236}">
              <a16:creationId xmlns:a16="http://schemas.microsoft.com/office/drawing/2014/main" id="{35B17756-DF65-4DE7-88C6-53655647481C}"/>
            </a:ext>
          </a:extLst>
        </xdr:cNvPr>
        <xdr:cNvCxnSpPr/>
      </xdr:nvCxnSpPr>
      <xdr:spPr>
        <a:xfrm flipV="1">
          <a:off x="12560300" y="5976126"/>
          <a:ext cx="762000" cy="21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148068</xdr:rowOff>
    </xdr:from>
    <xdr:to>
      <xdr:col>60</xdr:col>
      <xdr:colOff>123825</xdr:colOff>
      <xdr:row>32</xdr:row>
      <xdr:rowOff>78218</xdr:rowOff>
    </xdr:to>
    <xdr:sp macro="" textlink="">
      <xdr:nvSpPr>
        <xdr:cNvPr id="149" name="楕円 148">
          <a:extLst>
            <a:ext uri="{FF2B5EF4-FFF2-40B4-BE49-F238E27FC236}">
              <a16:creationId xmlns:a16="http://schemas.microsoft.com/office/drawing/2014/main" id="{97D7C855-167D-4D3F-A9E3-462412B928DC}"/>
            </a:ext>
          </a:extLst>
        </xdr:cNvPr>
        <xdr:cNvSpPr/>
      </xdr:nvSpPr>
      <xdr:spPr>
        <a:xfrm>
          <a:off x="11747500" y="623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103152</xdr:rowOff>
    </xdr:from>
    <xdr:to>
      <xdr:col>64</xdr:col>
      <xdr:colOff>73025</xdr:colOff>
      <xdr:row>32</xdr:row>
      <xdr:rowOff>27418</xdr:rowOff>
    </xdr:to>
    <xdr:cxnSp macro="">
      <xdr:nvCxnSpPr>
        <xdr:cNvPr id="150" name="直線コネクタ 149">
          <a:extLst>
            <a:ext uri="{FF2B5EF4-FFF2-40B4-BE49-F238E27FC236}">
              <a16:creationId xmlns:a16="http://schemas.microsoft.com/office/drawing/2014/main" id="{0344B2AD-5916-4FB8-B23E-A312413489B1}"/>
            </a:ext>
          </a:extLst>
        </xdr:cNvPr>
        <xdr:cNvCxnSpPr/>
      </xdr:nvCxnSpPr>
      <xdr:spPr>
        <a:xfrm flipV="1">
          <a:off x="11798300" y="6189627"/>
          <a:ext cx="762000" cy="9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41278</xdr:rowOff>
    </xdr:from>
    <xdr:ext cx="469744" cy="259045"/>
    <xdr:sp macro="" textlink="">
      <xdr:nvSpPr>
        <xdr:cNvPr id="151" name="n_1aveValue債務償還比率">
          <a:extLst>
            <a:ext uri="{FF2B5EF4-FFF2-40B4-BE49-F238E27FC236}">
              <a16:creationId xmlns:a16="http://schemas.microsoft.com/office/drawing/2014/main" id="{E73486B6-30C3-4F28-9F5A-3B27BA4C7AEA}"/>
            </a:ext>
          </a:extLst>
        </xdr:cNvPr>
        <xdr:cNvSpPr txBox="1"/>
      </xdr:nvSpPr>
      <xdr:spPr>
        <a:xfrm>
          <a:off x="13836727" y="544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24486</xdr:rowOff>
    </xdr:from>
    <xdr:ext cx="469744" cy="259045"/>
    <xdr:sp macro="" textlink="">
      <xdr:nvSpPr>
        <xdr:cNvPr id="152" name="n_2aveValue債務償還比率">
          <a:extLst>
            <a:ext uri="{FF2B5EF4-FFF2-40B4-BE49-F238E27FC236}">
              <a16:creationId xmlns:a16="http://schemas.microsoft.com/office/drawing/2014/main" id="{0F067201-FA06-4023-B7FA-BBBC19A14BBE}"/>
            </a:ext>
          </a:extLst>
        </xdr:cNvPr>
        <xdr:cNvSpPr txBox="1"/>
      </xdr:nvSpPr>
      <xdr:spPr>
        <a:xfrm>
          <a:off x="13087427" y="542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119002</xdr:rowOff>
    </xdr:from>
    <xdr:ext cx="469744" cy="259045"/>
    <xdr:sp macro="" textlink="">
      <xdr:nvSpPr>
        <xdr:cNvPr id="153" name="n_3aveValue債務償還比率">
          <a:extLst>
            <a:ext uri="{FF2B5EF4-FFF2-40B4-BE49-F238E27FC236}">
              <a16:creationId xmlns:a16="http://schemas.microsoft.com/office/drawing/2014/main" id="{574F8326-0D8E-4910-B3B4-0232DB46A334}"/>
            </a:ext>
          </a:extLst>
        </xdr:cNvPr>
        <xdr:cNvSpPr txBox="1"/>
      </xdr:nvSpPr>
      <xdr:spPr>
        <a:xfrm>
          <a:off x="12325427" y="551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123560</xdr:rowOff>
    </xdr:from>
    <xdr:ext cx="469744" cy="259045"/>
    <xdr:sp macro="" textlink="">
      <xdr:nvSpPr>
        <xdr:cNvPr id="154" name="n_4aveValue債務償還比率">
          <a:extLst>
            <a:ext uri="{FF2B5EF4-FFF2-40B4-BE49-F238E27FC236}">
              <a16:creationId xmlns:a16="http://schemas.microsoft.com/office/drawing/2014/main" id="{CD1DCE47-FDA8-489C-BC53-762E9EC5EC5F}"/>
            </a:ext>
          </a:extLst>
        </xdr:cNvPr>
        <xdr:cNvSpPr txBox="1"/>
      </xdr:nvSpPr>
      <xdr:spPr>
        <a:xfrm>
          <a:off x="11563427" y="5524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114063</xdr:rowOff>
    </xdr:from>
    <xdr:ext cx="469744" cy="259045"/>
    <xdr:sp macro="" textlink="">
      <xdr:nvSpPr>
        <xdr:cNvPr id="155" name="n_1mainValue債務償還比率">
          <a:extLst>
            <a:ext uri="{FF2B5EF4-FFF2-40B4-BE49-F238E27FC236}">
              <a16:creationId xmlns:a16="http://schemas.microsoft.com/office/drawing/2014/main" id="{7613DA78-D26F-479F-83AA-C194D7C9479F}"/>
            </a:ext>
          </a:extLst>
        </xdr:cNvPr>
        <xdr:cNvSpPr txBox="1"/>
      </xdr:nvSpPr>
      <xdr:spPr>
        <a:xfrm>
          <a:off x="13836727" y="602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103028</xdr:rowOff>
    </xdr:from>
    <xdr:ext cx="469744" cy="259045"/>
    <xdr:sp macro="" textlink="">
      <xdr:nvSpPr>
        <xdr:cNvPr id="156" name="n_2mainValue債務償還比率">
          <a:extLst>
            <a:ext uri="{FF2B5EF4-FFF2-40B4-BE49-F238E27FC236}">
              <a16:creationId xmlns:a16="http://schemas.microsoft.com/office/drawing/2014/main" id="{543820CA-9ED1-4B7D-B1E6-523C2ED0FEEA}"/>
            </a:ext>
          </a:extLst>
        </xdr:cNvPr>
        <xdr:cNvSpPr txBox="1"/>
      </xdr:nvSpPr>
      <xdr:spPr>
        <a:xfrm>
          <a:off x="13087427" y="601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145079</xdr:rowOff>
    </xdr:from>
    <xdr:ext cx="469744" cy="259045"/>
    <xdr:sp macro="" textlink="">
      <xdr:nvSpPr>
        <xdr:cNvPr id="157" name="n_3mainValue債務償還比率">
          <a:extLst>
            <a:ext uri="{FF2B5EF4-FFF2-40B4-BE49-F238E27FC236}">
              <a16:creationId xmlns:a16="http://schemas.microsoft.com/office/drawing/2014/main" id="{CC479CC3-2321-4812-BDA2-676F89A020AC}"/>
            </a:ext>
          </a:extLst>
        </xdr:cNvPr>
        <xdr:cNvSpPr txBox="1"/>
      </xdr:nvSpPr>
      <xdr:spPr>
        <a:xfrm>
          <a:off x="12325427" y="6231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69345</xdr:rowOff>
    </xdr:from>
    <xdr:ext cx="469744" cy="259045"/>
    <xdr:sp macro="" textlink="">
      <xdr:nvSpPr>
        <xdr:cNvPr id="158" name="n_4mainValue債務償還比率">
          <a:extLst>
            <a:ext uri="{FF2B5EF4-FFF2-40B4-BE49-F238E27FC236}">
              <a16:creationId xmlns:a16="http://schemas.microsoft.com/office/drawing/2014/main" id="{9E2033E7-5206-48DF-B4BE-EA235AA734E6}"/>
            </a:ext>
          </a:extLst>
        </xdr:cNvPr>
        <xdr:cNvSpPr txBox="1"/>
      </xdr:nvSpPr>
      <xdr:spPr>
        <a:xfrm>
          <a:off x="11563427" y="632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0DBF58F4-15CF-4851-AFE3-AF704E3A985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A4DA0CFD-5F3D-4828-8CA9-A33D60DC3EC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E184DA28-BD2F-4FBA-B5F8-1FBFA3C2678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FBAC598E-D190-4DCB-96E3-78EE4F39928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C1E998C8-5D9C-4DCF-A06B-150D7DDF507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36B730D5-6CEF-4CF3-AADC-0108DEDABC1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6A8611F-51B5-4083-B956-14CA9131225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9110A76-3067-4962-9083-8C6F01733A6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38C07C9-5CE3-4FF4-B61D-D7ECAEC7946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7AE4DA8-3A37-4188-BA20-D2CF7E84F3C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青森県深浦町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30237CB-F81B-4218-B490-8D26BCC8867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EFB5534-515C-4AB8-B616-0C284BE5968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FD1AE42-F9A0-4D94-A30D-6A5FC7759B1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AAEEAF6-B8A5-45C0-98E5-CF8A15F2CDC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E5462F1-771C-484F-B862-6A511BFB0FC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F498873-954A-49A1-B110-1E602EDFE05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7,038
7,008
488.91
8,107,006
7,733,194
141,353
4,552,577
7,550,119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039D598-2DFD-4357-8532-120D68DBE75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6A85552-AE9C-4D63-94CE-44158404A47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DF03AD0-B6DC-4BC0-A603-8D2E1EF7EC8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24.8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A1FD431-EC22-41CF-8D00-0FF3180D22B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E8B6FF5-3371-404C-B478-A1FEB9E88F4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B114F29-385F-4475-A373-AC173BB4607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9C89D17-05B4-4542-8A7A-F77853E9A0E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5E23D9D-9475-43EC-B792-B794B4F3AD0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8A697FA-4496-481E-96FB-D529268373B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B4CD0AE-A860-4B29-8D06-22C5931E414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EEA36E7-4632-4C63-A66F-6FB90A06ACA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2FD80FE-3818-4943-A516-E59751883B6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76C1E2C-75F1-4BCF-B0F2-456D295E35A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7459A7D-E581-40D6-B8F7-3D24927BAF1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C58CBE4-B072-4F89-B01F-B307EC99C38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0EEE1B6-B7EE-4793-8C74-7D417D93998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69A4E81-EF3B-4BEC-969A-7A4CB33651B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0B6049F-57FB-46A0-AA82-E4104BFE504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89FF3C0-0A9A-4159-9A0B-EF3784E0F3F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AF51316-D780-4CCF-8F62-F13430A8D3A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AE56275-511B-4E67-B274-8802F2368E7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F435BCA-22DA-4F82-BC54-3194B54DF94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BB9CFCF-10ED-4602-BB80-C183FB2C4DE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B659A41-3C21-4BD9-98FB-E9DB02AE163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D3C2C4F-C990-4296-AC64-273576BD534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06DEFB5-166E-4929-88C2-5D2B170F193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F579035-F3D1-4A07-B2C0-E2938B06008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2FDC89D-7240-4B34-A5EA-A51EAE285BD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8647DFD-255F-43C8-B618-7FF776D9E3D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A06B89B-87D1-48CA-96BF-5E321988E4C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5DC6001-5E2F-440D-96D2-0F9DD065117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618A303-5CF0-41B9-898E-D662547D2A1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6E5F76D-DCE0-4515-A03A-137396E561A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91AFEB8-1EB6-4AE8-BDEB-070BFDD8340A}"/>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16EC2AF-5FF2-45FC-8D94-7EE0A90FFF4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49115A4-44AA-4C99-8DF1-8DCBFA305C4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F599B8B-B260-4E3A-9B95-F11A4BCAA73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4EF5B94-449F-49DF-BC16-BE5826590EF6}"/>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38C52E6-4DFF-4B2C-ABEE-B41B98880B17}"/>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4FA0015-E9A2-41CB-B258-9D7734AA08E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100C33F-4BA1-48D2-AC37-F2E19BF499B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F9DBF2E-A3E5-4C47-9244-3CA48F6A6F31}"/>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A427AD6-4876-4C7E-931E-AB03461234E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7D7225D-267F-4F18-8DA0-906405180FFA}"/>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40CD96-4A9F-4F13-BF26-CDB9EBAE80E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15240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C1CD33E8-0E8C-4080-8F26-C88CD58FB0F1}"/>
            </a:ext>
          </a:extLst>
        </xdr:cNvPr>
        <xdr:cNvCxnSpPr/>
      </xdr:nvCxnSpPr>
      <xdr:spPr>
        <a:xfrm flipV="1">
          <a:off x="4634865" y="5673090"/>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4194056C-68E3-4764-8402-5189582095B3}"/>
            </a:ext>
          </a:extLst>
        </xdr:cNvPr>
        <xdr:cNvSpPr txBox="1"/>
      </xdr:nvSpPr>
      <xdr:spPr>
        <a:xfrm>
          <a:off x="4673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AE1E0098-1B8C-43F6-AAB0-DC63CE57ABF7}"/>
            </a:ext>
          </a:extLst>
        </xdr:cNvPr>
        <xdr:cNvCxnSpPr/>
      </xdr:nvCxnSpPr>
      <xdr:spPr>
        <a:xfrm>
          <a:off x="4546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133367</xdr:rowOff>
    </xdr:from>
    <xdr:ext cx="405111" cy="259045"/>
    <xdr:sp macro="" textlink="">
      <xdr:nvSpPr>
        <xdr:cNvPr id="60" name="【道路】&#10;有形固定資産減価償却率最大値テキスト">
          <a:extLst>
            <a:ext uri="{FF2B5EF4-FFF2-40B4-BE49-F238E27FC236}">
              <a16:creationId xmlns:a16="http://schemas.microsoft.com/office/drawing/2014/main" id="{EF62443E-7245-4C3A-AD2C-51062DA0B111}"/>
            </a:ext>
          </a:extLst>
        </xdr:cNvPr>
        <xdr:cNvSpPr txBox="1"/>
      </xdr:nvSpPr>
      <xdr:spPr>
        <a:xfrm>
          <a:off x="4673600" y="544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15240</xdr:rowOff>
    </xdr:from>
    <xdr:to>
      <xdr:col>24</xdr:col>
      <xdr:colOff>152400</xdr:colOff>
      <xdr:row>33</xdr:row>
      <xdr:rowOff>15240</xdr:rowOff>
    </xdr:to>
    <xdr:cxnSp macro="">
      <xdr:nvCxnSpPr>
        <xdr:cNvPr id="61" name="直線コネクタ 60">
          <a:extLst>
            <a:ext uri="{FF2B5EF4-FFF2-40B4-BE49-F238E27FC236}">
              <a16:creationId xmlns:a16="http://schemas.microsoft.com/office/drawing/2014/main" id="{8ABEAB70-0A86-4D9E-AE65-EAF4ED368480}"/>
            </a:ext>
          </a:extLst>
        </xdr:cNvPr>
        <xdr:cNvCxnSpPr/>
      </xdr:nvCxnSpPr>
      <xdr:spPr>
        <a:xfrm>
          <a:off x="4546600" y="56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102887</xdr:rowOff>
    </xdr:from>
    <xdr:ext cx="405111" cy="259045"/>
    <xdr:sp macro="" textlink="">
      <xdr:nvSpPr>
        <xdr:cNvPr id="62" name="【道路】&#10;有形固定資産減価償却率平均値テキスト">
          <a:extLst>
            <a:ext uri="{FF2B5EF4-FFF2-40B4-BE49-F238E27FC236}">
              <a16:creationId xmlns:a16="http://schemas.microsoft.com/office/drawing/2014/main" id="{6DD2DBC2-D662-44B7-980E-752FD941F1F4}"/>
            </a:ext>
          </a:extLst>
        </xdr:cNvPr>
        <xdr:cNvSpPr txBox="1"/>
      </xdr:nvSpPr>
      <xdr:spPr>
        <a:xfrm>
          <a:off x="4673600" y="6617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124460</xdr:rowOff>
    </xdr:from>
    <xdr:to>
      <xdr:col>24</xdr:col>
      <xdr:colOff>114300</xdr:colOff>
      <xdr:row>39</xdr:row>
      <xdr:rowOff>54610</xdr:rowOff>
    </xdr:to>
    <xdr:sp macro="" textlink="">
      <xdr:nvSpPr>
        <xdr:cNvPr id="63" name="フローチャート: 判断 62">
          <a:extLst>
            <a:ext uri="{FF2B5EF4-FFF2-40B4-BE49-F238E27FC236}">
              <a16:creationId xmlns:a16="http://schemas.microsoft.com/office/drawing/2014/main" id="{EB5FF9A7-7C60-4B77-A052-CE4D6C856D90}"/>
            </a:ext>
          </a:extLst>
        </xdr:cNvPr>
        <xdr:cNvSpPr/>
      </xdr:nvSpPr>
      <xdr:spPr>
        <a:xfrm>
          <a:off x="45847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113030</xdr:rowOff>
    </xdr:from>
    <xdr:to>
      <xdr:col>20</xdr:col>
      <xdr:colOff>38100</xdr:colOff>
      <xdr:row>39</xdr:row>
      <xdr:rowOff>43180</xdr:rowOff>
    </xdr:to>
    <xdr:sp macro="" textlink="">
      <xdr:nvSpPr>
        <xdr:cNvPr id="64" name="フローチャート: 判断 63">
          <a:extLst>
            <a:ext uri="{FF2B5EF4-FFF2-40B4-BE49-F238E27FC236}">
              <a16:creationId xmlns:a16="http://schemas.microsoft.com/office/drawing/2014/main" id="{B4B9C2C8-8173-456C-BBC0-C124FDA28C5E}"/>
            </a:ext>
          </a:extLst>
        </xdr:cNvPr>
        <xdr:cNvSpPr/>
      </xdr:nvSpPr>
      <xdr:spPr>
        <a:xfrm>
          <a:off x="3746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74930</xdr:rowOff>
    </xdr:from>
    <xdr:to>
      <xdr:col>15</xdr:col>
      <xdr:colOff>101600</xdr:colOff>
      <xdr:row>39</xdr:row>
      <xdr:rowOff>5080</xdr:rowOff>
    </xdr:to>
    <xdr:sp macro="" textlink="">
      <xdr:nvSpPr>
        <xdr:cNvPr id="65" name="フローチャート: 判断 64">
          <a:extLst>
            <a:ext uri="{FF2B5EF4-FFF2-40B4-BE49-F238E27FC236}">
              <a16:creationId xmlns:a16="http://schemas.microsoft.com/office/drawing/2014/main" id="{9464D79C-B627-4044-8AC9-25C6730E3563}"/>
            </a:ext>
          </a:extLst>
        </xdr:cNvPr>
        <xdr:cNvSpPr/>
      </xdr:nvSpPr>
      <xdr:spPr>
        <a:xfrm>
          <a:off x="2857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38735</xdr:rowOff>
    </xdr:from>
    <xdr:to>
      <xdr:col>10</xdr:col>
      <xdr:colOff>165100</xdr:colOff>
      <xdr:row>38</xdr:row>
      <xdr:rowOff>140335</xdr:rowOff>
    </xdr:to>
    <xdr:sp macro="" textlink="">
      <xdr:nvSpPr>
        <xdr:cNvPr id="66" name="フローチャート: 判断 65">
          <a:extLst>
            <a:ext uri="{FF2B5EF4-FFF2-40B4-BE49-F238E27FC236}">
              <a16:creationId xmlns:a16="http://schemas.microsoft.com/office/drawing/2014/main" id="{1EED7ED9-F9FF-4922-A9C0-EF6A2AE34E68}"/>
            </a:ext>
          </a:extLst>
        </xdr:cNvPr>
        <xdr:cNvSpPr/>
      </xdr:nvSpPr>
      <xdr:spPr>
        <a:xfrm>
          <a:off x="1968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141605</xdr:rowOff>
    </xdr:from>
    <xdr:to>
      <xdr:col>6</xdr:col>
      <xdr:colOff>38100</xdr:colOff>
      <xdr:row>38</xdr:row>
      <xdr:rowOff>71755</xdr:rowOff>
    </xdr:to>
    <xdr:sp macro="" textlink="">
      <xdr:nvSpPr>
        <xdr:cNvPr id="67" name="フローチャート: 判断 66">
          <a:extLst>
            <a:ext uri="{FF2B5EF4-FFF2-40B4-BE49-F238E27FC236}">
              <a16:creationId xmlns:a16="http://schemas.microsoft.com/office/drawing/2014/main" id="{4656CBF3-9E11-47B4-BA62-F0EEBCEF8805}"/>
            </a:ext>
          </a:extLst>
        </xdr:cNvPr>
        <xdr:cNvSpPr/>
      </xdr:nvSpPr>
      <xdr:spPr>
        <a:xfrm>
          <a:off x="1079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FE97252-0740-435C-B377-1E3B2585904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59CF8EB-F3A2-415B-9E5D-6F826FF165B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202990D-C7FF-47FB-9402-7F9D7172378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8BFE3B5-207D-4B83-B098-F7838A07B9F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847E799-D3F2-4B6A-8B4F-4ADBDE7A49B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53975</xdr:rowOff>
    </xdr:from>
    <xdr:to>
      <xdr:col>24</xdr:col>
      <xdr:colOff>114300</xdr:colOff>
      <xdr:row>38</xdr:row>
      <xdr:rowOff>155575</xdr:rowOff>
    </xdr:to>
    <xdr:sp macro="" textlink="">
      <xdr:nvSpPr>
        <xdr:cNvPr id="73" name="楕円 72">
          <a:extLst>
            <a:ext uri="{FF2B5EF4-FFF2-40B4-BE49-F238E27FC236}">
              <a16:creationId xmlns:a16="http://schemas.microsoft.com/office/drawing/2014/main" id="{9C130A9A-E068-4EB6-A79F-A9B5B86A0F99}"/>
            </a:ext>
          </a:extLst>
        </xdr:cNvPr>
        <xdr:cNvSpPr/>
      </xdr:nvSpPr>
      <xdr:spPr>
        <a:xfrm>
          <a:off x="45847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76852</xdr:rowOff>
    </xdr:from>
    <xdr:ext cx="405111" cy="259045"/>
    <xdr:sp macro="" textlink="">
      <xdr:nvSpPr>
        <xdr:cNvPr id="74" name="【道路】&#10;有形固定資産減価償却率該当値テキスト">
          <a:extLst>
            <a:ext uri="{FF2B5EF4-FFF2-40B4-BE49-F238E27FC236}">
              <a16:creationId xmlns:a16="http://schemas.microsoft.com/office/drawing/2014/main" id="{318D3C72-90C3-44CC-9A3E-A334CBC61464}"/>
            </a:ext>
          </a:extLst>
        </xdr:cNvPr>
        <xdr:cNvSpPr txBox="1"/>
      </xdr:nvSpPr>
      <xdr:spPr>
        <a:xfrm>
          <a:off x="4673600" y="6420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19685</xdr:rowOff>
    </xdr:from>
    <xdr:to>
      <xdr:col>20</xdr:col>
      <xdr:colOff>38100</xdr:colOff>
      <xdr:row>38</xdr:row>
      <xdr:rowOff>121285</xdr:rowOff>
    </xdr:to>
    <xdr:sp macro="" textlink="">
      <xdr:nvSpPr>
        <xdr:cNvPr id="75" name="楕円 74">
          <a:extLst>
            <a:ext uri="{FF2B5EF4-FFF2-40B4-BE49-F238E27FC236}">
              <a16:creationId xmlns:a16="http://schemas.microsoft.com/office/drawing/2014/main" id="{736BD3F4-94FA-48AB-AF74-33042020DD50}"/>
            </a:ext>
          </a:extLst>
        </xdr:cNvPr>
        <xdr:cNvSpPr/>
      </xdr:nvSpPr>
      <xdr:spPr>
        <a:xfrm>
          <a:off x="37465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70485</xdr:rowOff>
    </xdr:from>
    <xdr:to>
      <xdr:col>24</xdr:col>
      <xdr:colOff>63500</xdr:colOff>
      <xdr:row>38</xdr:row>
      <xdr:rowOff>104775</xdr:rowOff>
    </xdr:to>
    <xdr:cxnSp macro="">
      <xdr:nvCxnSpPr>
        <xdr:cNvPr id="76" name="直線コネクタ 75">
          <a:extLst>
            <a:ext uri="{FF2B5EF4-FFF2-40B4-BE49-F238E27FC236}">
              <a16:creationId xmlns:a16="http://schemas.microsoft.com/office/drawing/2014/main" id="{CC284729-33EA-4E2E-BF0E-D5882953B567}"/>
            </a:ext>
          </a:extLst>
        </xdr:cNvPr>
        <xdr:cNvCxnSpPr/>
      </xdr:nvCxnSpPr>
      <xdr:spPr>
        <a:xfrm>
          <a:off x="3797300" y="658558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156845</xdr:rowOff>
    </xdr:from>
    <xdr:to>
      <xdr:col>15</xdr:col>
      <xdr:colOff>101600</xdr:colOff>
      <xdr:row>38</xdr:row>
      <xdr:rowOff>86995</xdr:rowOff>
    </xdr:to>
    <xdr:sp macro="" textlink="">
      <xdr:nvSpPr>
        <xdr:cNvPr id="77" name="楕円 76">
          <a:extLst>
            <a:ext uri="{FF2B5EF4-FFF2-40B4-BE49-F238E27FC236}">
              <a16:creationId xmlns:a16="http://schemas.microsoft.com/office/drawing/2014/main" id="{5FC1D94A-DD3C-46E3-BC62-9BCF8E0E2EDC}"/>
            </a:ext>
          </a:extLst>
        </xdr:cNvPr>
        <xdr:cNvSpPr/>
      </xdr:nvSpPr>
      <xdr:spPr>
        <a:xfrm>
          <a:off x="2857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36195</xdr:rowOff>
    </xdr:from>
    <xdr:to>
      <xdr:col>19</xdr:col>
      <xdr:colOff>177800</xdr:colOff>
      <xdr:row>38</xdr:row>
      <xdr:rowOff>70485</xdr:rowOff>
    </xdr:to>
    <xdr:cxnSp macro="">
      <xdr:nvCxnSpPr>
        <xdr:cNvPr id="78" name="直線コネクタ 77">
          <a:extLst>
            <a:ext uri="{FF2B5EF4-FFF2-40B4-BE49-F238E27FC236}">
              <a16:creationId xmlns:a16="http://schemas.microsoft.com/office/drawing/2014/main" id="{DC0F435A-34C5-432D-9B91-843EA26F818C}"/>
            </a:ext>
          </a:extLst>
        </xdr:cNvPr>
        <xdr:cNvCxnSpPr/>
      </xdr:nvCxnSpPr>
      <xdr:spPr>
        <a:xfrm>
          <a:off x="2908300" y="655129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128270</xdr:rowOff>
    </xdr:from>
    <xdr:to>
      <xdr:col>10</xdr:col>
      <xdr:colOff>165100</xdr:colOff>
      <xdr:row>38</xdr:row>
      <xdr:rowOff>58420</xdr:rowOff>
    </xdr:to>
    <xdr:sp macro="" textlink="">
      <xdr:nvSpPr>
        <xdr:cNvPr id="79" name="楕円 78">
          <a:extLst>
            <a:ext uri="{FF2B5EF4-FFF2-40B4-BE49-F238E27FC236}">
              <a16:creationId xmlns:a16="http://schemas.microsoft.com/office/drawing/2014/main" id="{07632369-14A3-4339-9DC2-FEE0CEAE72F9}"/>
            </a:ext>
          </a:extLst>
        </xdr:cNvPr>
        <xdr:cNvSpPr/>
      </xdr:nvSpPr>
      <xdr:spPr>
        <a:xfrm>
          <a:off x="1968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7620</xdr:rowOff>
    </xdr:from>
    <xdr:to>
      <xdr:col>15</xdr:col>
      <xdr:colOff>50800</xdr:colOff>
      <xdr:row>38</xdr:row>
      <xdr:rowOff>36195</xdr:rowOff>
    </xdr:to>
    <xdr:cxnSp macro="">
      <xdr:nvCxnSpPr>
        <xdr:cNvPr id="80" name="直線コネクタ 79">
          <a:extLst>
            <a:ext uri="{FF2B5EF4-FFF2-40B4-BE49-F238E27FC236}">
              <a16:creationId xmlns:a16="http://schemas.microsoft.com/office/drawing/2014/main" id="{7A9D48D3-B4BE-4566-A7E5-DAB502258938}"/>
            </a:ext>
          </a:extLst>
        </xdr:cNvPr>
        <xdr:cNvCxnSpPr/>
      </xdr:nvCxnSpPr>
      <xdr:spPr>
        <a:xfrm>
          <a:off x="2019300" y="65227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92075</xdr:rowOff>
    </xdr:from>
    <xdr:to>
      <xdr:col>6</xdr:col>
      <xdr:colOff>38100</xdr:colOff>
      <xdr:row>38</xdr:row>
      <xdr:rowOff>22225</xdr:rowOff>
    </xdr:to>
    <xdr:sp macro="" textlink="">
      <xdr:nvSpPr>
        <xdr:cNvPr id="81" name="楕円 80">
          <a:extLst>
            <a:ext uri="{FF2B5EF4-FFF2-40B4-BE49-F238E27FC236}">
              <a16:creationId xmlns:a16="http://schemas.microsoft.com/office/drawing/2014/main" id="{F4B27AE7-E05A-483D-BC5D-20A649CE2F07}"/>
            </a:ext>
          </a:extLst>
        </xdr:cNvPr>
        <xdr:cNvSpPr/>
      </xdr:nvSpPr>
      <xdr:spPr>
        <a:xfrm>
          <a:off x="1079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142875</xdr:rowOff>
    </xdr:from>
    <xdr:to>
      <xdr:col>10</xdr:col>
      <xdr:colOff>114300</xdr:colOff>
      <xdr:row>38</xdr:row>
      <xdr:rowOff>7620</xdr:rowOff>
    </xdr:to>
    <xdr:cxnSp macro="">
      <xdr:nvCxnSpPr>
        <xdr:cNvPr id="82" name="直線コネクタ 81">
          <a:extLst>
            <a:ext uri="{FF2B5EF4-FFF2-40B4-BE49-F238E27FC236}">
              <a16:creationId xmlns:a16="http://schemas.microsoft.com/office/drawing/2014/main" id="{665DA37F-4D62-4521-8D16-9D599FEBA8EF}"/>
            </a:ext>
          </a:extLst>
        </xdr:cNvPr>
        <xdr:cNvCxnSpPr/>
      </xdr:nvCxnSpPr>
      <xdr:spPr>
        <a:xfrm>
          <a:off x="1130300" y="64865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34307</xdr:rowOff>
    </xdr:from>
    <xdr:ext cx="405111" cy="259045"/>
    <xdr:sp macro="" textlink="">
      <xdr:nvSpPr>
        <xdr:cNvPr id="83" name="n_1aveValue【道路】&#10;有形固定資産減価償却率">
          <a:extLst>
            <a:ext uri="{FF2B5EF4-FFF2-40B4-BE49-F238E27FC236}">
              <a16:creationId xmlns:a16="http://schemas.microsoft.com/office/drawing/2014/main" id="{5A41AF1D-A247-4F6F-B83C-DDD32D99E284}"/>
            </a:ext>
          </a:extLst>
        </xdr:cNvPr>
        <xdr:cNvSpPr txBox="1"/>
      </xdr:nvSpPr>
      <xdr:spPr>
        <a:xfrm>
          <a:off x="3582044"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167657</xdr:rowOff>
    </xdr:from>
    <xdr:ext cx="405111" cy="259045"/>
    <xdr:sp macro="" textlink="">
      <xdr:nvSpPr>
        <xdr:cNvPr id="84" name="n_2aveValue【道路】&#10;有形固定資産減価償却率">
          <a:extLst>
            <a:ext uri="{FF2B5EF4-FFF2-40B4-BE49-F238E27FC236}">
              <a16:creationId xmlns:a16="http://schemas.microsoft.com/office/drawing/2014/main" id="{A0480E91-D5F9-4EB5-BE6D-DFEB43FC4CB2}"/>
            </a:ext>
          </a:extLst>
        </xdr:cNvPr>
        <xdr:cNvSpPr txBox="1"/>
      </xdr:nvSpPr>
      <xdr:spPr>
        <a:xfrm>
          <a:off x="27057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131462</xdr:rowOff>
    </xdr:from>
    <xdr:ext cx="405111" cy="259045"/>
    <xdr:sp macro="" textlink="">
      <xdr:nvSpPr>
        <xdr:cNvPr id="85" name="n_3aveValue【道路】&#10;有形固定資産減価償却率">
          <a:extLst>
            <a:ext uri="{FF2B5EF4-FFF2-40B4-BE49-F238E27FC236}">
              <a16:creationId xmlns:a16="http://schemas.microsoft.com/office/drawing/2014/main" id="{143C903C-8514-4816-A259-798355656078}"/>
            </a:ext>
          </a:extLst>
        </xdr:cNvPr>
        <xdr:cNvSpPr txBox="1"/>
      </xdr:nvSpPr>
      <xdr:spPr>
        <a:xfrm>
          <a:off x="18167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62882</xdr:rowOff>
    </xdr:from>
    <xdr:ext cx="405111" cy="259045"/>
    <xdr:sp macro="" textlink="">
      <xdr:nvSpPr>
        <xdr:cNvPr id="86" name="n_4aveValue【道路】&#10;有形固定資産減価償却率">
          <a:extLst>
            <a:ext uri="{FF2B5EF4-FFF2-40B4-BE49-F238E27FC236}">
              <a16:creationId xmlns:a16="http://schemas.microsoft.com/office/drawing/2014/main" id="{19DA409D-F491-49E8-96C0-64C66E8435C8}"/>
            </a:ext>
          </a:extLst>
        </xdr:cNvPr>
        <xdr:cNvSpPr txBox="1"/>
      </xdr:nvSpPr>
      <xdr:spPr>
        <a:xfrm>
          <a:off x="92774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137812</xdr:rowOff>
    </xdr:from>
    <xdr:ext cx="405111" cy="259045"/>
    <xdr:sp macro="" textlink="">
      <xdr:nvSpPr>
        <xdr:cNvPr id="87" name="n_1mainValue【道路】&#10;有形固定資産減価償却率">
          <a:extLst>
            <a:ext uri="{FF2B5EF4-FFF2-40B4-BE49-F238E27FC236}">
              <a16:creationId xmlns:a16="http://schemas.microsoft.com/office/drawing/2014/main" id="{94BE52BC-C27B-4744-AF8C-C746FDEC6EBE}"/>
            </a:ext>
          </a:extLst>
        </xdr:cNvPr>
        <xdr:cNvSpPr txBox="1"/>
      </xdr:nvSpPr>
      <xdr:spPr>
        <a:xfrm>
          <a:off x="35820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103522</xdr:rowOff>
    </xdr:from>
    <xdr:ext cx="405111" cy="259045"/>
    <xdr:sp macro="" textlink="">
      <xdr:nvSpPr>
        <xdr:cNvPr id="88" name="n_2mainValue【道路】&#10;有形固定資産減価償却率">
          <a:extLst>
            <a:ext uri="{FF2B5EF4-FFF2-40B4-BE49-F238E27FC236}">
              <a16:creationId xmlns:a16="http://schemas.microsoft.com/office/drawing/2014/main" id="{BD33C919-5D97-4D7F-8176-3773970ADB85}"/>
            </a:ext>
          </a:extLst>
        </xdr:cNvPr>
        <xdr:cNvSpPr txBox="1"/>
      </xdr:nvSpPr>
      <xdr:spPr>
        <a:xfrm>
          <a:off x="27057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74947</xdr:rowOff>
    </xdr:from>
    <xdr:ext cx="405111" cy="259045"/>
    <xdr:sp macro="" textlink="">
      <xdr:nvSpPr>
        <xdr:cNvPr id="89" name="n_3mainValue【道路】&#10;有形固定資産減価償却率">
          <a:extLst>
            <a:ext uri="{FF2B5EF4-FFF2-40B4-BE49-F238E27FC236}">
              <a16:creationId xmlns:a16="http://schemas.microsoft.com/office/drawing/2014/main" id="{26AB1340-7127-4F08-9900-D335025AC75C}"/>
            </a:ext>
          </a:extLst>
        </xdr:cNvPr>
        <xdr:cNvSpPr txBox="1"/>
      </xdr:nvSpPr>
      <xdr:spPr>
        <a:xfrm>
          <a:off x="1816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38752</xdr:rowOff>
    </xdr:from>
    <xdr:ext cx="405111" cy="259045"/>
    <xdr:sp macro="" textlink="">
      <xdr:nvSpPr>
        <xdr:cNvPr id="90" name="n_4mainValue【道路】&#10;有形固定資産減価償却率">
          <a:extLst>
            <a:ext uri="{FF2B5EF4-FFF2-40B4-BE49-F238E27FC236}">
              <a16:creationId xmlns:a16="http://schemas.microsoft.com/office/drawing/2014/main" id="{BA38B4F3-8342-4EC1-9E12-5B3CE19F38B0}"/>
            </a:ext>
          </a:extLst>
        </xdr:cNvPr>
        <xdr:cNvSpPr txBox="1"/>
      </xdr:nvSpPr>
      <xdr:spPr>
        <a:xfrm>
          <a:off x="927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C687BA5-548A-4112-AD6B-C95E0CA4874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FA34830-DD4A-44DD-9DB1-59B50C3935E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486EDFC-36F5-46CA-9755-61D807A956C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D0D181F-D39B-45D6-87E7-A40DD657841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E531BA4-83AF-4985-8B64-0D6478D727A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3AB9724-2278-4E11-8D06-CD68CDBD379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D059A3BD-A37C-4977-BCF3-F3103DCDDC6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235485CC-181C-4A7B-959F-AA2D2D6E2EF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92F719A8-6368-450E-AB16-437E7395D89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D8DE0C7-1DC5-41CD-934B-1C1473A4259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D4302A98-85C2-4A2C-9A8A-CF76A852FA3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5DF0A25A-7660-47BF-8551-98BC725F2E8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21A04CC-72EF-425F-B598-9A3421AB42F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DBA0C71A-C52B-4CE2-A9CE-15968EDF3136}"/>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20F092B1-3EDA-4205-A29E-58F8481F656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FAC7D67E-31B8-48D5-A653-09848DEA8118}"/>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725155F4-2F11-4104-A09F-B9A2F5FDB0C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4417A566-D384-424D-B04A-D13E0E77CD5D}"/>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3822418F-4865-4F18-9D56-3B57B71FA89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EAF538A6-F6FD-466F-B950-5BD8ED732106}"/>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5E3997BE-87AD-4D62-B917-6B69851E5F7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702216E6-1231-4A3C-9D39-2BA356094941}"/>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AA35E6F3-B815-46FD-A692-D69551F57D3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161520</xdr:rowOff>
    </xdr:from>
    <xdr:to>
      <xdr:col>54</xdr:col>
      <xdr:colOff>189865</xdr:colOff>
      <xdr:row>42</xdr:row>
      <xdr:rowOff>12607</xdr:rowOff>
    </xdr:to>
    <xdr:cxnSp macro="">
      <xdr:nvCxnSpPr>
        <xdr:cNvPr id="114" name="直線コネクタ 113">
          <a:extLst>
            <a:ext uri="{FF2B5EF4-FFF2-40B4-BE49-F238E27FC236}">
              <a16:creationId xmlns:a16="http://schemas.microsoft.com/office/drawing/2014/main" id="{C1027D7D-CCE1-4833-9B03-793529E6E54B}"/>
            </a:ext>
          </a:extLst>
        </xdr:cNvPr>
        <xdr:cNvCxnSpPr/>
      </xdr:nvCxnSpPr>
      <xdr:spPr>
        <a:xfrm flipV="1">
          <a:off x="10476865" y="5819370"/>
          <a:ext cx="0" cy="139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16434</xdr:rowOff>
    </xdr:from>
    <xdr:ext cx="534377" cy="259045"/>
    <xdr:sp macro="" textlink="">
      <xdr:nvSpPr>
        <xdr:cNvPr id="115" name="【道路】&#10;一人当たり延長最小値テキスト">
          <a:extLst>
            <a:ext uri="{FF2B5EF4-FFF2-40B4-BE49-F238E27FC236}">
              <a16:creationId xmlns:a16="http://schemas.microsoft.com/office/drawing/2014/main" id="{91FD4E06-E525-475C-BFB5-D356F4A515E5}"/>
            </a:ext>
          </a:extLst>
        </xdr:cNvPr>
        <xdr:cNvSpPr txBox="1"/>
      </xdr:nvSpPr>
      <xdr:spPr>
        <a:xfrm>
          <a:off x="10515600" y="721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12607</xdr:rowOff>
    </xdr:from>
    <xdr:to>
      <xdr:col>55</xdr:col>
      <xdr:colOff>88900</xdr:colOff>
      <xdr:row>42</xdr:row>
      <xdr:rowOff>12607</xdr:rowOff>
    </xdr:to>
    <xdr:cxnSp macro="">
      <xdr:nvCxnSpPr>
        <xdr:cNvPr id="116" name="直線コネクタ 115">
          <a:extLst>
            <a:ext uri="{FF2B5EF4-FFF2-40B4-BE49-F238E27FC236}">
              <a16:creationId xmlns:a16="http://schemas.microsoft.com/office/drawing/2014/main" id="{64BAE527-A0B0-44B1-864B-017D3F14BF6D}"/>
            </a:ext>
          </a:extLst>
        </xdr:cNvPr>
        <xdr:cNvCxnSpPr/>
      </xdr:nvCxnSpPr>
      <xdr:spPr>
        <a:xfrm>
          <a:off x="10388600" y="721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108197</xdr:rowOff>
    </xdr:from>
    <xdr:ext cx="690189" cy="259045"/>
    <xdr:sp macro="" textlink="">
      <xdr:nvSpPr>
        <xdr:cNvPr id="117" name="【道路】&#10;一人当たり延長最大値テキスト">
          <a:extLst>
            <a:ext uri="{FF2B5EF4-FFF2-40B4-BE49-F238E27FC236}">
              <a16:creationId xmlns:a16="http://schemas.microsoft.com/office/drawing/2014/main" id="{9D3BEBC0-1BBA-4F74-8BE1-17C2B897EC1F}"/>
            </a:ext>
          </a:extLst>
        </xdr:cNvPr>
        <xdr:cNvSpPr txBox="1"/>
      </xdr:nvSpPr>
      <xdr:spPr>
        <a:xfrm>
          <a:off x="10515600" y="5594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161520</xdr:rowOff>
    </xdr:from>
    <xdr:to>
      <xdr:col>55</xdr:col>
      <xdr:colOff>88900</xdr:colOff>
      <xdr:row>33</xdr:row>
      <xdr:rowOff>161520</xdr:rowOff>
    </xdr:to>
    <xdr:cxnSp macro="">
      <xdr:nvCxnSpPr>
        <xdr:cNvPr id="118" name="直線コネクタ 117">
          <a:extLst>
            <a:ext uri="{FF2B5EF4-FFF2-40B4-BE49-F238E27FC236}">
              <a16:creationId xmlns:a16="http://schemas.microsoft.com/office/drawing/2014/main" id="{36C5557D-A72E-4352-BD2A-ADBAA69B8380}"/>
            </a:ext>
          </a:extLst>
        </xdr:cNvPr>
        <xdr:cNvCxnSpPr/>
      </xdr:nvCxnSpPr>
      <xdr:spPr>
        <a:xfrm>
          <a:off x="10388600" y="5819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72958</xdr:rowOff>
    </xdr:from>
    <xdr:ext cx="534377" cy="259045"/>
    <xdr:sp macro="" textlink="">
      <xdr:nvSpPr>
        <xdr:cNvPr id="119" name="【道路】&#10;一人当たり延長平均値テキスト">
          <a:extLst>
            <a:ext uri="{FF2B5EF4-FFF2-40B4-BE49-F238E27FC236}">
              <a16:creationId xmlns:a16="http://schemas.microsoft.com/office/drawing/2014/main" id="{A582DD51-ADFF-478B-9B47-7649F9900535}"/>
            </a:ext>
          </a:extLst>
        </xdr:cNvPr>
        <xdr:cNvSpPr txBox="1"/>
      </xdr:nvSpPr>
      <xdr:spPr>
        <a:xfrm>
          <a:off x="10515600" y="6930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50081</xdr:rowOff>
    </xdr:from>
    <xdr:to>
      <xdr:col>55</xdr:col>
      <xdr:colOff>50800</xdr:colOff>
      <xdr:row>41</xdr:row>
      <xdr:rowOff>151681</xdr:rowOff>
    </xdr:to>
    <xdr:sp macro="" textlink="">
      <xdr:nvSpPr>
        <xdr:cNvPr id="120" name="フローチャート: 判断 119">
          <a:extLst>
            <a:ext uri="{FF2B5EF4-FFF2-40B4-BE49-F238E27FC236}">
              <a16:creationId xmlns:a16="http://schemas.microsoft.com/office/drawing/2014/main" id="{711B4B45-FCD2-441F-8B88-30939AE78E0F}"/>
            </a:ext>
          </a:extLst>
        </xdr:cNvPr>
        <xdr:cNvSpPr/>
      </xdr:nvSpPr>
      <xdr:spPr>
        <a:xfrm>
          <a:off x="10426700" y="7079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57858</xdr:rowOff>
    </xdr:from>
    <xdr:to>
      <xdr:col>50</xdr:col>
      <xdr:colOff>165100</xdr:colOff>
      <xdr:row>41</xdr:row>
      <xdr:rowOff>159458</xdr:rowOff>
    </xdr:to>
    <xdr:sp macro="" textlink="">
      <xdr:nvSpPr>
        <xdr:cNvPr id="121" name="フローチャート: 判断 120">
          <a:extLst>
            <a:ext uri="{FF2B5EF4-FFF2-40B4-BE49-F238E27FC236}">
              <a16:creationId xmlns:a16="http://schemas.microsoft.com/office/drawing/2014/main" id="{9B313539-E1EA-404D-B0E0-DB3DE1DBBDE2}"/>
            </a:ext>
          </a:extLst>
        </xdr:cNvPr>
        <xdr:cNvSpPr/>
      </xdr:nvSpPr>
      <xdr:spPr>
        <a:xfrm>
          <a:off x="9588500" y="708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55887</xdr:rowOff>
    </xdr:from>
    <xdr:to>
      <xdr:col>46</xdr:col>
      <xdr:colOff>38100</xdr:colOff>
      <xdr:row>41</xdr:row>
      <xdr:rowOff>157487</xdr:rowOff>
    </xdr:to>
    <xdr:sp macro="" textlink="">
      <xdr:nvSpPr>
        <xdr:cNvPr id="122" name="フローチャート: 判断 121">
          <a:extLst>
            <a:ext uri="{FF2B5EF4-FFF2-40B4-BE49-F238E27FC236}">
              <a16:creationId xmlns:a16="http://schemas.microsoft.com/office/drawing/2014/main" id="{B0E00BBC-3E1A-4A8D-872E-946069E083E1}"/>
            </a:ext>
          </a:extLst>
        </xdr:cNvPr>
        <xdr:cNvSpPr/>
      </xdr:nvSpPr>
      <xdr:spPr>
        <a:xfrm>
          <a:off x="8699500" y="708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86602</xdr:rowOff>
    </xdr:from>
    <xdr:to>
      <xdr:col>41</xdr:col>
      <xdr:colOff>101600</xdr:colOff>
      <xdr:row>42</xdr:row>
      <xdr:rowOff>16752</xdr:rowOff>
    </xdr:to>
    <xdr:sp macro="" textlink="">
      <xdr:nvSpPr>
        <xdr:cNvPr id="123" name="フローチャート: 判断 122">
          <a:extLst>
            <a:ext uri="{FF2B5EF4-FFF2-40B4-BE49-F238E27FC236}">
              <a16:creationId xmlns:a16="http://schemas.microsoft.com/office/drawing/2014/main" id="{8254890D-81FF-4DCC-BA6B-E32159074A1E}"/>
            </a:ext>
          </a:extLst>
        </xdr:cNvPr>
        <xdr:cNvSpPr/>
      </xdr:nvSpPr>
      <xdr:spPr>
        <a:xfrm>
          <a:off x="7810500" y="711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80835</xdr:rowOff>
    </xdr:from>
    <xdr:to>
      <xdr:col>36</xdr:col>
      <xdr:colOff>165100</xdr:colOff>
      <xdr:row>42</xdr:row>
      <xdr:rowOff>10985</xdr:rowOff>
    </xdr:to>
    <xdr:sp macro="" textlink="">
      <xdr:nvSpPr>
        <xdr:cNvPr id="124" name="フローチャート: 判断 123">
          <a:extLst>
            <a:ext uri="{FF2B5EF4-FFF2-40B4-BE49-F238E27FC236}">
              <a16:creationId xmlns:a16="http://schemas.microsoft.com/office/drawing/2014/main" id="{A376A2EC-8815-4001-A2A3-FBA64484ECE1}"/>
            </a:ext>
          </a:extLst>
        </xdr:cNvPr>
        <xdr:cNvSpPr/>
      </xdr:nvSpPr>
      <xdr:spPr>
        <a:xfrm>
          <a:off x="6921500" y="71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539CB9E-69F9-4845-A5E2-6F9AF3D8D59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AC5D08C-D827-4B32-B737-1CE2995B691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1BF9C91-9B5A-423D-9A8B-E3F7523C345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F668248-CE51-4842-A37A-1432FA6F609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CEA650F-3CDD-4696-B700-36FC72459C2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97151</xdr:rowOff>
    </xdr:from>
    <xdr:to>
      <xdr:col>55</xdr:col>
      <xdr:colOff>50800</xdr:colOff>
      <xdr:row>42</xdr:row>
      <xdr:rowOff>27301</xdr:rowOff>
    </xdr:to>
    <xdr:sp macro="" textlink="">
      <xdr:nvSpPr>
        <xdr:cNvPr id="130" name="楕円 129">
          <a:extLst>
            <a:ext uri="{FF2B5EF4-FFF2-40B4-BE49-F238E27FC236}">
              <a16:creationId xmlns:a16="http://schemas.microsoft.com/office/drawing/2014/main" id="{7E7F0C19-D79E-4887-9C4E-C7E50B2A482F}"/>
            </a:ext>
          </a:extLst>
        </xdr:cNvPr>
        <xdr:cNvSpPr/>
      </xdr:nvSpPr>
      <xdr:spPr>
        <a:xfrm>
          <a:off x="10426700" y="712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28508</xdr:rowOff>
    </xdr:from>
    <xdr:ext cx="534377" cy="259045"/>
    <xdr:sp macro="" textlink="">
      <xdr:nvSpPr>
        <xdr:cNvPr id="131" name="【道路】&#10;一人当たり延長該当値テキスト">
          <a:extLst>
            <a:ext uri="{FF2B5EF4-FFF2-40B4-BE49-F238E27FC236}">
              <a16:creationId xmlns:a16="http://schemas.microsoft.com/office/drawing/2014/main" id="{D0479613-D021-4C0D-B612-877E5665D54F}"/>
            </a:ext>
          </a:extLst>
        </xdr:cNvPr>
        <xdr:cNvSpPr txBox="1"/>
      </xdr:nvSpPr>
      <xdr:spPr>
        <a:xfrm>
          <a:off x="10515600" y="705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99454</xdr:rowOff>
    </xdr:from>
    <xdr:to>
      <xdr:col>50</xdr:col>
      <xdr:colOff>165100</xdr:colOff>
      <xdr:row>42</xdr:row>
      <xdr:rowOff>29604</xdr:rowOff>
    </xdr:to>
    <xdr:sp macro="" textlink="">
      <xdr:nvSpPr>
        <xdr:cNvPr id="132" name="楕円 131">
          <a:extLst>
            <a:ext uri="{FF2B5EF4-FFF2-40B4-BE49-F238E27FC236}">
              <a16:creationId xmlns:a16="http://schemas.microsoft.com/office/drawing/2014/main" id="{06C8F1C4-8BE7-487E-886B-F52C1F2B542C}"/>
            </a:ext>
          </a:extLst>
        </xdr:cNvPr>
        <xdr:cNvSpPr/>
      </xdr:nvSpPr>
      <xdr:spPr>
        <a:xfrm>
          <a:off x="9588500" y="712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147951</xdr:rowOff>
    </xdr:from>
    <xdr:to>
      <xdr:col>55</xdr:col>
      <xdr:colOff>0</xdr:colOff>
      <xdr:row>41</xdr:row>
      <xdr:rowOff>150254</xdr:rowOff>
    </xdr:to>
    <xdr:cxnSp macro="">
      <xdr:nvCxnSpPr>
        <xdr:cNvPr id="133" name="直線コネクタ 132">
          <a:extLst>
            <a:ext uri="{FF2B5EF4-FFF2-40B4-BE49-F238E27FC236}">
              <a16:creationId xmlns:a16="http://schemas.microsoft.com/office/drawing/2014/main" id="{0AAF4B39-B8D2-4C5C-9E4E-3B2945769C70}"/>
            </a:ext>
          </a:extLst>
        </xdr:cNvPr>
        <xdr:cNvCxnSpPr/>
      </xdr:nvCxnSpPr>
      <xdr:spPr>
        <a:xfrm flipV="1">
          <a:off x="9639300" y="7177401"/>
          <a:ext cx="838200" cy="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100902</xdr:rowOff>
    </xdr:from>
    <xdr:to>
      <xdr:col>46</xdr:col>
      <xdr:colOff>38100</xdr:colOff>
      <xdr:row>42</xdr:row>
      <xdr:rowOff>31052</xdr:rowOff>
    </xdr:to>
    <xdr:sp macro="" textlink="">
      <xdr:nvSpPr>
        <xdr:cNvPr id="134" name="楕円 133">
          <a:extLst>
            <a:ext uri="{FF2B5EF4-FFF2-40B4-BE49-F238E27FC236}">
              <a16:creationId xmlns:a16="http://schemas.microsoft.com/office/drawing/2014/main" id="{984E36FD-3469-4AB9-B695-4964B21B9E25}"/>
            </a:ext>
          </a:extLst>
        </xdr:cNvPr>
        <xdr:cNvSpPr/>
      </xdr:nvSpPr>
      <xdr:spPr>
        <a:xfrm>
          <a:off x="8699500" y="713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150254</xdr:rowOff>
    </xdr:from>
    <xdr:to>
      <xdr:col>50</xdr:col>
      <xdr:colOff>114300</xdr:colOff>
      <xdr:row>41</xdr:row>
      <xdr:rowOff>151702</xdr:rowOff>
    </xdr:to>
    <xdr:cxnSp macro="">
      <xdr:nvCxnSpPr>
        <xdr:cNvPr id="135" name="直線コネクタ 134">
          <a:extLst>
            <a:ext uri="{FF2B5EF4-FFF2-40B4-BE49-F238E27FC236}">
              <a16:creationId xmlns:a16="http://schemas.microsoft.com/office/drawing/2014/main" id="{BE9ADC5A-03BF-4271-8608-65675EC2B992}"/>
            </a:ext>
          </a:extLst>
        </xdr:cNvPr>
        <xdr:cNvCxnSpPr/>
      </xdr:nvCxnSpPr>
      <xdr:spPr>
        <a:xfrm flipV="1">
          <a:off x="8750300" y="7179704"/>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102873</xdr:rowOff>
    </xdr:from>
    <xdr:to>
      <xdr:col>41</xdr:col>
      <xdr:colOff>101600</xdr:colOff>
      <xdr:row>42</xdr:row>
      <xdr:rowOff>33023</xdr:rowOff>
    </xdr:to>
    <xdr:sp macro="" textlink="">
      <xdr:nvSpPr>
        <xdr:cNvPr id="136" name="楕円 135">
          <a:extLst>
            <a:ext uri="{FF2B5EF4-FFF2-40B4-BE49-F238E27FC236}">
              <a16:creationId xmlns:a16="http://schemas.microsoft.com/office/drawing/2014/main" id="{DA4E22F9-9F51-4790-B4D8-CA68C027812C}"/>
            </a:ext>
          </a:extLst>
        </xdr:cNvPr>
        <xdr:cNvSpPr/>
      </xdr:nvSpPr>
      <xdr:spPr>
        <a:xfrm>
          <a:off x="7810500" y="713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151702</xdr:rowOff>
    </xdr:from>
    <xdr:to>
      <xdr:col>45</xdr:col>
      <xdr:colOff>177800</xdr:colOff>
      <xdr:row>41</xdr:row>
      <xdr:rowOff>153673</xdr:rowOff>
    </xdr:to>
    <xdr:cxnSp macro="">
      <xdr:nvCxnSpPr>
        <xdr:cNvPr id="137" name="直線コネクタ 136">
          <a:extLst>
            <a:ext uri="{FF2B5EF4-FFF2-40B4-BE49-F238E27FC236}">
              <a16:creationId xmlns:a16="http://schemas.microsoft.com/office/drawing/2014/main" id="{D31ADB30-7B39-4AB4-A9B4-657F6AB4357A}"/>
            </a:ext>
          </a:extLst>
        </xdr:cNvPr>
        <xdr:cNvCxnSpPr/>
      </xdr:nvCxnSpPr>
      <xdr:spPr>
        <a:xfrm flipV="1">
          <a:off x="7861300" y="7181152"/>
          <a:ext cx="889000" cy="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104821</xdr:rowOff>
    </xdr:from>
    <xdr:to>
      <xdr:col>36</xdr:col>
      <xdr:colOff>165100</xdr:colOff>
      <xdr:row>42</xdr:row>
      <xdr:rowOff>34971</xdr:rowOff>
    </xdr:to>
    <xdr:sp macro="" textlink="">
      <xdr:nvSpPr>
        <xdr:cNvPr id="138" name="楕円 137">
          <a:extLst>
            <a:ext uri="{FF2B5EF4-FFF2-40B4-BE49-F238E27FC236}">
              <a16:creationId xmlns:a16="http://schemas.microsoft.com/office/drawing/2014/main" id="{C30AE622-32F4-4F66-A272-F4F6ACCB1A44}"/>
            </a:ext>
          </a:extLst>
        </xdr:cNvPr>
        <xdr:cNvSpPr/>
      </xdr:nvSpPr>
      <xdr:spPr>
        <a:xfrm>
          <a:off x="6921500" y="713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153673</xdr:rowOff>
    </xdr:from>
    <xdr:to>
      <xdr:col>41</xdr:col>
      <xdr:colOff>50800</xdr:colOff>
      <xdr:row>41</xdr:row>
      <xdr:rowOff>155621</xdr:rowOff>
    </xdr:to>
    <xdr:cxnSp macro="">
      <xdr:nvCxnSpPr>
        <xdr:cNvPr id="139" name="直線コネクタ 138">
          <a:extLst>
            <a:ext uri="{FF2B5EF4-FFF2-40B4-BE49-F238E27FC236}">
              <a16:creationId xmlns:a16="http://schemas.microsoft.com/office/drawing/2014/main" id="{6229B2E0-E775-4C72-8D2D-FADFEED49AEE}"/>
            </a:ext>
          </a:extLst>
        </xdr:cNvPr>
        <xdr:cNvCxnSpPr/>
      </xdr:nvCxnSpPr>
      <xdr:spPr>
        <a:xfrm flipV="1">
          <a:off x="6972300" y="7183123"/>
          <a:ext cx="889000" cy="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4535</xdr:rowOff>
    </xdr:from>
    <xdr:ext cx="534377" cy="259045"/>
    <xdr:sp macro="" textlink="">
      <xdr:nvSpPr>
        <xdr:cNvPr id="140" name="n_1aveValue【道路】&#10;一人当たり延長">
          <a:extLst>
            <a:ext uri="{FF2B5EF4-FFF2-40B4-BE49-F238E27FC236}">
              <a16:creationId xmlns:a16="http://schemas.microsoft.com/office/drawing/2014/main" id="{481357E0-B91A-45DA-9183-2C49F35088A3}"/>
            </a:ext>
          </a:extLst>
        </xdr:cNvPr>
        <xdr:cNvSpPr txBox="1"/>
      </xdr:nvSpPr>
      <xdr:spPr>
        <a:xfrm>
          <a:off x="9359411" y="686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2564</xdr:rowOff>
    </xdr:from>
    <xdr:ext cx="534377" cy="259045"/>
    <xdr:sp macro="" textlink="">
      <xdr:nvSpPr>
        <xdr:cNvPr id="141" name="n_2aveValue【道路】&#10;一人当たり延長">
          <a:extLst>
            <a:ext uri="{FF2B5EF4-FFF2-40B4-BE49-F238E27FC236}">
              <a16:creationId xmlns:a16="http://schemas.microsoft.com/office/drawing/2014/main" id="{B4B4351F-AF48-431C-A3B9-34B4B0275BCD}"/>
            </a:ext>
          </a:extLst>
        </xdr:cNvPr>
        <xdr:cNvSpPr txBox="1"/>
      </xdr:nvSpPr>
      <xdr:spPr>
        <a:xfrm>
          <a:off x="8483111" y="686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33279</xdr:rowOff>
    </xdr:from>
    <xdr:ext cx="534377" cy="259045"/>
    <xdr:sp macro="" textlink="">
      <xdr:nvSpPr>
        <xdr:cNvPr id="142" name="n_3aveValue【道路】&#10;一人当たり延長">
          <a:extLst>
            <a:ext uri="{FF2B5EF4-FFF2-40B4-BE49-F238E27FC236}">
              <a16:creationId xmlns:a16="http://schemas.microsoft.com/office/drawing/2014/main" id="{D5F1DE98-1E6E-4993-922C-79FF971E6310}"/>
            </a:ext>
          </a:extLst>
        </xdr:cNvPr>
        <xdr:cNvSpPr txBox="1"/>
      </xdr:nvSpPr>
      <xdr:spPr>
        <a:xfrm>
          <a:off x="7594111" y="689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27512</xdr:rowOff>
    </xdr:from>
    <xdr:ext cx="534377" cy="259045"/>
    <xdr:sp macro="" textlink="">
      <xdr:nvSpPr>
        <xdr:cNvPr id="143" name="n_4aveValue【道路】&#10;一人当たり延長">
          <a:extLst>
            <a:ext uri="{FF2B5EF4-FFF2-40B4-BE49-F238E27FC236}">
              <a16:creationId xmlns:a16="http://schemas.microsoft.com/office/drawing/2014/main" id="{A0908CFA-8D32-40E7-A5EE-3F59F420D521}"/>
            </a:ext>
          </a:extLst>
        </xdr:cNvPr>
        <xdr:cNvSpPr txBox="1"/>
      </xdr:nvSpPr>
      <xdr:spPr>
        <a:xfrm>
          <a:off x="6705111" y="688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20731</xdr:rowOff>
    </xdr:from>
    <xdr:ext cx="534377" cy="259045"/>
    <xdr:sp macro="" textlink="">
      <xdr:nvSpPr>
        <xdr:cNvPr id="144" name="n_1mainValue【道路】&#10;一人当たり延長">
          <a:extLst>
            <a:ext uri="{FF2B5EF4-FFF2-40B4-BE49-F238E27FC236}">
              <a16:creationId xmlns:a16="http://schemas.microsoft.com/office/drawing/2014/main" id="{B50288D0-4A66-446C-B86E-B253B017DFF7}"/>
            </a:ext>
          </a:extLst>
        </xdr:cNvPr>
        <xdr:cNvSpPr txBox="1"/>
      </xdr:nvSpPr>
      <xdr:spPr>
        <a:xfrm>
          <a:off x="9359411" y="72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22179</xdr:rowOff>
    </xdr:from>
    <xdr:ext cx="534377" cy="259045"/>
    <xdr:sp macro="" textlink="">
      <xdr:nvSpPr>
        <xdr:cNvPr id="145" name="n_2mainValue【道路】&#10;一人当たり延長">
          <a:extLst>
            <a:ext uri="{FF2B5EF4-FFF2-40B4-BE49-F238E27FC236}">
              <a16:creationId xmlns:a16="http://schemas.microsoft.com/office/drawing/2014/main" id="{6761C485-9294-4883-9253-1171B132BF9A}"/>
            </a:ext>
          </a:extLst>
        </xdr:cNvPr>
        <xdr:cNvSpPr txBox="1"/>
      </xdr:nvSpPr>
      <xdr:spPr>
        <a:xfrm>
          <a:off x="8483111" y="722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24150</xdr:rowOff>
    </xdr:from>
    <xdr:ext cx="534377" cy="259045"/>
    <xdr:sp macro="" textlink="">
      <xdr:nvSpPr>
        <xdr:cNvPr id="146" name="n_3mainValue【道路】&#10;一人当たり延長">
          <a:extLst>
            <a:ext uri="{FF2B5EF4-FFF2-40B4-BE49-F238E27FC236}">
              <a16:creationId xmlns:a16="http://schemas.microsoft.com/office/drawing/2014/main" id="{26C56A83-367C-46B0-A538-8C846559ABFA}"/>
            </a:ext>
          </a:extLst>
        </xdr:cNvPr>
        <xdr:cNvSpPr txBox="1"/>
      </xdr:nvSpPr>
      <xdr:spPr>
        <a:xfrm>
          <a:off x="7594111" y="722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26098</xdr:rowOff>
    </xdr:from>
    <xdr:ext cx="534377" cy="259045"/>
    <xdr:sp macro="" textlink="">
      <xdr:nvSpPr>
        <xdr:cNvPr id="147" name="n_4mainValue【道路】&#10;一人当たり延長">
          <a:extLst>
            <a:ext uri="{FF2B5EF4-FFF2-40B4-BE49-F238E27FC236}">
              <a16:creationId xmlns:a16="http://schemas.microsoft.com/office/drawing/2014/main" id="{9BEE1CC5-7113-499D-9BAA-7B4EB6DF6778}"/>
            </a:ext>
          </a:extLst>
        </xdr:cNvPr>
        <xdr:cNvSpPr txBox="1"/>
      </xdr:nvSpPr>
      <xdr:spPr>
        <a:xfrm>
          <a:off x="6705111" y="722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DFF465A3-CD70-47DB-96B5-FB2D7B378D8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E720D778-97A1-4C10-B6A8-E5D524BECD6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EB3E195F-5D10-4D4C-88DF-FE891642DEC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6611B23B-256D-48A8-BFAA-1FA6AEA44BF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27A3E96F-EC7E-4B46-8F14-3352D2AFC05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8F823B90-EE16-4F54-8965-18B4009F2AD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1CC82B07-D625-45AC-B88A-C378F8007EB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ECDEABBC-F718-40D9-961C-FC4F0A8EF14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9D610DF-19ED-41B5-8B8F-B6B4A0F6FA3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4415EB26-8E7D-42F2-A948-E8B849F9A3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D856095D-4130-4DAB-94EF-4D76A5E6EA9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6F6F0B8C-FDB6-486E-9DEE-FA7BC55B101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E2915478-1C75-4824-A2D2-7218C8306F2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3A10B06A-2CFF-41E4-9305-8C54B9F499C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3B762AE8-2EBC-42F7-AC64-47EBD4715B6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68746244-620B-4944-9511-8D01F24DB59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A0975D7E-F688-467E-B2EB-9A80C67F729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D0C023FE-1AE7-4E71-AE03-B5F9B286B04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2C6AE038-8B5D-4B82-B9BD-1D685D31E7F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B45D713D-B245-4716-9B77-89594D26B13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8D14A30F-09F1-4883-A211-A32F9C3021B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12968E01-DD1E-4491-82C8-80B0FB36875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60FCF684-8DE0-4284-BA40-4D2280CCE3A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577401F7-26C9-449C-84B7-D6FC2FFDD6C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9DA0F29C-A859-4A06-9C94-233E25BB1A5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70213</xdr:rowOff>
    </xdr:to>
    <xdr:cxnSp macro="">
      <xdr:nvCxnSpPr>
        <xdr:cNvPr id="173" name="直線コネクタ 172">
          <a:extLst>
            <a:ext uri="{FF2B5EF4-FFF2-40B4-BE49-F238E27FC236}">
              <a16:creationId xmlns:a16="http://schemas.microsoft.com/office/drawing/2014/main" id="{322025C9-04C4-4500-95E3-CAF9B8D867FC}"/>
            </a:ext>
          </a:extLst>
        </xdr:cNvPr>
        <xdr:cNvCxnSpPr/>
      </xdr:nvCxnSpPr>
      <xdr:spPr>
        <a:xfrm flipV="1">
          <a:off x="4634865" y="9579973"/>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74040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F6086445-FE3A-45C2-B62C-077697A7D745}"/>
            </a:ext>
          </a:extLst>
        </xdr:cNvPr>
        <xdr:cNvSpPr txBox="1"/>
      </xdr:nvSpPr>
      <xdr:spPr>
        <a:xfrm>
          <a:off x="4673600" y="1104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70213</xdr:rowOff>
    </xdr:from>
    <xdr:to>
      <xdr:col>24</xdr:col>
      <xdr:colOff>152400</xdr:colOff>
      <xdr:row>64</xdr:row>
      <xdr:rowOff>70213</xdr:rowOff>
    </xdr:to>
    <xdr:cxnSp macro="">
      <xdr:nvCxnSpPr>
        <xdr:cNvPr id="175" name="直線コネクタ 174">
          <a:extLst>
            <a:ext uri="{FF2B5EF4-FFF2-40B4-BE49-F238E27FC236}">
              <a16:creationId xmlns:a16="http://schemas.microsoft.com/office/drawing/2014/main" id="{DCCB39CD-5CE6-4F10-BA07-F34DEC5F8400}"/>
            </a:ext>
          </a:extLst>
        </xdr:cNvPr>
        <xdr:cNvCxnSpPr/>
      </xdr:nvCxnSpPr>
      <xdr:spPr>
        <a:xfrm>
          <a:off x="4546600" y="1104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45FBC8C0-EB61-481B-9357-C86C36253CC1}"/>
            </a:ext>
          </a:extLst>
        </xdr:cNvPr>
        <xdr:cNvSpPr txBox="1"/>
      </xdr:nvSpPr>
      <xdr:spPr>
        <a:xfrm>
          <a:off x="4673600" y="935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id="{B05748AB-243F-48A0-88DA-DAEDAE41296E}"/>
            </a:ext>
          </a:extLst>
        </xdr:cNvPr>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138628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79035099-DF2C-4206-B367-FCCEEF0D621E}"/>
            </a:ext>
          </a:extLst>
        </xdr:cNvPr>
        <xdr:cNvSpPr txBox="1"/>
      </xdr:nvSpPr>
      <xdr:spPr>
        <a:xfrm>
          <a:off x="4673600" y="10254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79" name="フローチャート: 判断 178">
          <a:extLst>
            <a:ext uri="{FF2B5EF4-FFF2-40B4-BE49-F238E27FC236}">
              <a16:creationId xmlns:a16="http://schemas.microsoft.com/office/drawing/2014/main" id="{C1C2CDCE-509D-4759-90B7-14CBFE024820}"/>
            </a:ext>
          </a:extLst>
        </xdr:cNvPr>
        <xdr:cNvSpPr/>
      </xdr:nvSpPr>
      <xdr:spPr>
        <a:xfrm>
          <a:off x="45847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102688</xdr:rowOff>
    </xdr:from>
    <xdr:to>
      <xdr:col>20</xdr:col>
      <xdr:colOff>38100</xdr:colOff>
      <xdr:row>61</xdr:row>
      <xdr:rowOff>32838</xdr:rowOff>
    </xdr:to>
    <xdr:sp macro="" textlink="">
      <xdr:nvSpPr>
        <xdr:cNvPr id="180" name="フローチャート: 判断 179">
          <a:extLst>
            <a:ext uri="{FF2B5EF4-FFF2-40B4-BE49-F238E27FC236}">
              <a16:creationId xmlns:a16="http://schemas.microsoft.com/office/drawing/2014/main" id="{609BD189-0EF5-4EEC-8AD2-2758080834FD}"/>
            </a:ext>
          </a:extLst>
        </xdr:cNvPr>
        <xdr:cNvSpPr/>
      </xdr:nvSpPr>
      <xdr:spPr>
        <a:xfrm>
          <a:off x="3746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81" name="フローチャート: 判断 180">
          <a:extLst>
            <a:ext uri="{FF2B5EF4-FFF2-40B4-BE49-F238E27FC236}">
              <a16:creationId xmlns:a16="http://schemas.microsoft.com/office/drawing/2014/main" id="{4A53B1CA-7739-4D6A-8406-984AF7389271}"/>
            </a:ext>
          </a:extLst>
        </xdr:cNvPr>
        <xdr:cNvSpPr/>
      </xdr:nvSpPr>
      <xdr:spPr>
        <a:xfrm>
          <a:off x="2857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2" name="フローチャート: 判断 181">
          <a:extLst>
            <a:ext uri="{FF2B5EF4-FFF2-40B4-BE49-F238E27FC236}">
              <a16:creationId xmlns:a16="http://schemas.microsoft.com/office/drawing/2014/main" id="{23818747-8E5E-416A-AD98-7BCEA321CF42}"/>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3" name="フローチャート: 判断 182">
          <a:extLst>
            <a:ext uri="{FF2B5EF4-FFF2-40B4-BE49-F238E27FC236}">
              <a16:creationId xmlns:a16="http://schemas.microsoft.com/office/drawing/2014/main" id="{760B719A-A770-4BD2-A54D-ED7701DE39AA}"/>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BFA4AD8-A168-4A0A-97E4-DA45CFCED36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74AAB4F-A133-4FB8-A9A5-7CA16DACF59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82B8C45-7CDD-4F5F-AA43-883ED0B7D3F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CA9EB3D-DB76-4600-B03F-F140A09A75F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BA787D8-E481-47DC-BA64-952B57B16BF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12881</xdr:rowOff>
    </xdr:from>
    <xdr:to>
      <xdr:col>24</xdr:col>
      <xdr:colOff>114300</xdr:colOff>
      <xdr:row>62</xdr:row>
      <xdr:rowOff>114481</xdr:rowOff>
    </xdr:to>
    <xdr:sp macro="" textlink="">
      <xdr:nvSpPr>
        <xdr:cNvPr id="189" name="楕円 188">
          <a:extLst>
            <a:ext uri="{FF2B5EF4-FFF2-40B4-BE49-F238E27FC236}">
              <a16:creationId xmlns:a16="http://schemas.microsoft.com/office/drawing/2014/main" id="{7C8046AD-1E41-4E0B-AF98-3019280EB82B}"/>
            </a:ext>
          </a:extLst>
        </xdr:cNvPr>
        <xdr:cNvSpPr/>
      </xdr:nvSpPr>
      <xdr:spPr>
        <a:xfrm>
          <a:off x="4584700" y="1064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162758</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21B54617-63DC-4AD7-807B-09144BDA2DC6}"/>
            </a:ext>
          </a:extLst>
        </xdr:cNvPr>
        <xdr:cNvSpPr txBox="1"/>
      </xdr:nvSpPr>
      <xdr:spPr>
        <a:xfrm>
          <a:off x="4673600" y="1062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171269</xdr:rowOff>
    </xdr:from>
    <xdr:to>
      <xdr:col>20</xdr:col>
      <xdr:colOff>38100</xdr:colOff>
      <xdr:row>62</xdr:row>
      <xdr:rowOff>101419</xdr:rowOff>
    </xdr:to>
    <xdr:sp macro="" textlink="">
      <xdr:nvSpPr>
        <xdr:cNvPr id="191" name="楕円 190">
          <a:extLst>
            <a:ext uri="{FF2B5EF4-FFF2-40B4-BE49-F238E27FC236}">
              <a16:creationId xmlns:a16="http://schemas.microsoft.com/office/drawing/2014/main" id="{13DCE369-D58A-4437-811F-2EDE35C4A580}"/>
            </a:ext>
          </a:extLst>
        </xdr:cNvPr>
        <xdr:cNvSpPr/>
      </xdr:nvSpPr>
      <xdr:spPr>
        <a:xfrm>
          <a:off x="3746500" y="1062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50619</xdr:rowOff>
    </xdr:from>
    <xdr:to>
      <xdr:col>24</xdr:col>
      <xdr:colOff>63500</xdr:colOff>
      <xdr:row>62</xdr:row>
      <xdr:rowOff>63681</xdr:rowOff>
    </xdr:to>
    <xdr:cxnSp macro="">
      <xdr:nvCxnSpPr>
        <xdr:cNvPr id="192" name="直線コネクタ 191">
          <a:extLst>
            <a:ext uri="{FF2B5EF4-FFF2-40B4-BE49-F238E27FC236}">
              <a16:creationId xmlns:a16="http://schemas.microsoft.com/office/drawing/2014/main" id="{450DAED8-6C91-4876-BBA4-EBA3B4F4BF5C}"/>
            </a:ext>
          </a:extLst>
        </xdr:cNvPr>
        <xdr:cNvCxnSpPr/>
      </xdr:nvCxnSpPr>
      <xdr:spPr>
        <a:xfrm>
          <a:off x="3797300" y="10680519"/>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159838</xdr:rowOff>
    </xdr:from>
    <xdr:to>
      <xdr:col>15</xdr:col>
      <xdr:colOff>101600</xdr:colOff>
      <xdr:row>62</xdr:row>
      <xdr:rowOff>89988</xdr:rowOff>
    </xdr:to>
    <xdr:sp macro="" textlink="">
      <xdr:nvSpPr>
        <xdr:cNvPr id="193" name="楕円 192">
          <a:extLst>
            <a:ext uri="{FF2B5EF4-FFF2-40B4-BE49-F238E27FC236}">
              <a16:creationId xmlns:a16="http://schemas.microsoft.com/office/drawing/2014/main" id="{A5828F3F-E8B6-4A0C-BC4C-F2E58E075B73}"/>
            </a:ext>
          </a:extLst>
        </xdr:cNvPr>
        <xdr:cNvSpPr/>
      </xdr:nvSpPr>
      <xdr:spPr>
        <a:xfrm>
          <a:off x="2857500" y="106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39188</xdr:rowOff>
    </xdr:from>
    <xdr:to>
      <xdr:col>19</xdr:col>
      <xdr:colOff>177800</xdr:colOff>
      <xdr:row>62</xdr:row>
      <xdr:rowOff>50619</xdr:rowOff>
    </xdr:to>
    <xdr:cxnSp macro="">
      <xdr:nvCxnSpPr>
        <xdr:cNvPr id="194" name="直線コネクタ 193">
          <a:extLst>
            <a:ext uri="{FF2B5EF4-FFF2-40B4-BE49-F238E27FC236}">
              <a16:creationId xmlns:a16="http://schemas.microsoft.com/office/drawing/2014/main" id="{19BD984E-8046-4664-9689-A07B8999FFCD}"/>
            </a:ext>
          </a:extLst>
        </xdr:cNvPr>
        <xdr:cNvCxnSpPr/>
      </xdr:nvCxnSpPr>
      <xdr:spPr>
        <a:xfrm>
          <a:off x="2908300" y="10669088"/>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140244</xdr:rowOff>
    </xdr:from>
    <xdr:to>
      <xdr:col>10</xdr:col>
      <xdr:colOff>165100</xdr:colOff>
      <xdr:row>62</xdr:row>
      <xdr:rowOff>70394</xdr:rowOff>
    </xdr:to>
    <xdr:sp macro="" textlink="">
      <xdr:nvSpPr>
        <xdr:cNvPr id="195" name="楕円 194">
          <a:extLst>
            <a:ext uri="{FF2B5EF4-FFF2-40B4-BE49-F238E27FC236}">
              <a16:creationId xmlns:a16="http://schemas.microsoft.com/office/drawing/2014/main" id="{C8C7D828-D6F2-462D-8767-86DD7C8464FF}"/>
            </a:ext>
          </a:extLst>
        </xdr:cNvPr>
        <xdr:cNvSpPr/>
      </xdr:nvSpPr>
      <xdr:spPr>
        <a:xfrm>
          <a:off x="19685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19594</xdr:rowOff>
    </xdr:from>
    <xdr:to>
      <xdr:col>15</xdr:col>
      <xdr:colOff>50800</xdr:colOff>
      <xdr:row>62</xdr:row>
      <xdr:rowOff>39188</xdr:rowOff>
    </xdr:to>
    <xdr:cxnSp macro="">
      <xdr:nvCxnSpPr>
        <xdr:cNvPr id="196" name="直線コネクタ 195">
          <a:extLst>
            <a:ext uri="{FF2B5EF4-FFF2-40B4-BE49-F238E27FC236}">
              <a16:creationId xmlns:a16="http://schemas.microsoft.com/office/drawing/2014/main" id="{F1EA7C01-5C16-4830-8E35-7ACB5BE9DA21}"/>
            </a:ext>
          </a:extLst>
        </xdr:cNvPr>
        <xdr:cNvCxnSpPr/>
      </xdr:nvCxnSpPr>
      <xdr:spPr>
        <a:xfrm>
          <a:off x="2019300" y="1064949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119017</xdr:rowOff>
    </xdr:from>
    <xdr:to>
      <xdr:col>6</xdr:col>
      <xdr:colOff>38100</xdr:colOff>
      <xdr:row>62</xdr:row>
      <xdr:rowOff>49167</xdr:rowOff>
    </xdr:to>
    <xdr:sp macro="" textlink="">
      <xdr:nvSpPr>
        <xdr:cNvPr id="197" name="楕円 196">
          <a:extLst>
            <a:ext uri="{FF2B5EF4-FFF2-40B4-BE49-F238E27FC236}">
              <a16:creationId xmlns:a16="http://schemas.microsoft.com/office/drawing/2014/main" id="{94AC704B-C1A8-4BE4-88D6-35E1B0C2D86D}"/>
            </a:ext>
          </a:extLst>
        </xdr:cNvPr>
        <xdr:cNvSpPr/>
      </xdr:nvSpPr>
      <xdr:spPr>
        <a:xfrm>
          <a:off x="1079500" y="1057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169817</xdr:rowOff>
    </xdr:from>
    <xdr:to>
      <xdr:col>10</xdr:col>
      <xdr:colOff>114300</xdr:colOff>
      <xdr:row>62</xdr:row>
      <xdr:rowOff>19594</xdr:rowOff>
    </xdr:to>
    <xdr:cxnSp macro="">
      <xdr:nvCxnSpPr>
        <xdr:cNvPr id="198" name="直線コネクタ 197">
          <a:extLst>
            <a:ext uri="{FF2B5EF4-FFF2-40B4-BE49-F238E27FC236}">
              <a16:creationId xmlns:a16="http://schemas.microsoft.com/office/drawing/2014/main" id="{B7AA5445-2207-4C97-915E-1D259237682A}"/>
            </a:ext>
          </a:extLst>
        </xdr:cNvPr>
        <xdr:cNvCxnSpPr/>
      </xdr:nvCxnSpPr>
      <xdr:spPr>
        <a:xfrm>
          <a:off x="1130300" y="1062826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49365</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EF4F9001-F301-4292-97EB-7AF1B2659A41}"/>
            </a:ext>
          </a:extLst>
        </xdr:cNvPr>
        <xdr:cNvSpPr txBox="1"/>
      </xdr:nvSpPr>
      <xdr:spPr>
        <a:xfrm>
          <a:off x="3582044" y="1016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46100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E0942EDD-D0F3-4DC4-94B5-6FD83AF1710C}"/>
            </a:ext>
          </a:extLst>
        </xdr:cNvPr>
        <xdr:cNvSpPr txBox="1"/>
      </xdr:nvSpPr>
      <xdr:spPr>
        <a:xfrm>
          <a:off x="2705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C5186F81-FFD9-460F-ADC6-36F5040D49C8}"/>
            </a:ext>
          </a:extLst>
        </xdr:cNvPr>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BB042C31-0F60-4D97-951D-4D975EB7953C}"/>
            </a:ext>
          </a:extLst>
        </xdr:cNvPr>
        <xdr:cNvSpPr txBox="1"/>
      </xdr:nvSpPr>
      <xdr:spPr>
        <a:xfrm>
          <a:off x="927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92546</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D1FB6E2B-D020-4D43-B8B8-A3649E44702E}"/>
            </a:ext>
          </a:extLst>
        </xdr:cNvPr>
        <xdr:cNvSpPr txBox="1"/>
      </xdr:nvSpPr>
      <xdr:spPr>
        <a:xfrm>
          <a:off x="3582044" y="1072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81115</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7D8A9EF4-7710-4260-91DB-B3C66D6A514E}"/>
            </a:ext>
          </a:extLst>
        </xdr:cNvPr>
        <xdr:cNvSpPr txBox="1"/>
      </xdr:nvSpPr>
      <xdr:spPr>
        <a:xfrm>
          <a:off x="2705744" y="1071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61521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32F40640-2B3C-4906-B1C6-67DB65EF8D03}"/>
            </a:ext>
          </a:extLst>
        </xdr:cNvPr>
        <xdr:cNvSpPr txBox="1"/>
      </xdr:nvSpPr>
      <xdr:spPr>
        <a:xfrm>
          <a:off x="1816744" y="1069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40294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BA48105C-03F8-4020-8AC1-8D030B1B4A0D}"/>
            </a:ext>
          </a:extLst>
        </xdr:cNvPr>
        <xdr:cNvSpPr txBox="1"/>
      </xdr:nvSpPr>
      <xdr:spPr>
        <a:xfrm>
          <a:off x="927744" y="1067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AC376A7C-FD9D-4E62-94C5-4F0232B2279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4377B17A-122F-48DA-B175-93E9C36B305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CAA84213-6968-413E-9514-B9E42E0DA8E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216B4B4A-EEAE-4BCA-9C52-ACDFD106E48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78299FA6-88EF-499C-83BB-A45242EFD50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304F02AD-09A2-4525-AC31-60701C3ED45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B4D543F4-EB68-4C15-8BB3-1B7525AD559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E98EC6CB-F4D9-4597-8115-9A7F0B85979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336BE623-42B9-4D52-AF70-AE719FC55F2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59CA66A7-E311-4C0A-8E3F-2244DE636C2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9D4A8E59-BB85-47E0-8BEF-B623DEFDF46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2FDC653-0FE6-425E-9226-329CEA399F9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DB564D41-23EF-49AA-9E72-1F509852EAA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2F01F0DA-ECA5-490F-8D57-693CFB9E4CD2}"/>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359F6E26-6A52-4AB9-B164-36788A98071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E9193004-246C-43FD-9F81-7C96C11FB4BC}"/>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1BC939C-077F-42FA-A562-5F54B11B1B8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91B7E5D7-50B2-4D97-8A1C-0B418940DE32}"/>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47749A72-CFE6-4187-B813-BDC11B59ED4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73A8D36A-02A8-48C8-A59A-9D7EB1E7B042}"/>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82820FBF-3211-44DE-A180-627D1692289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77CEC04D-6A40-4FA5-84D0-F76D630BB84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8E539D9B-A277-4785-B703-EF5E6F108F4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145036</xdr:rowOff>
    </xdr:from>
    <xdr:to>
      <xdr:col>54</xdr:col>
      <xdr:colOff>189865</xdr:colOff>
      <xdr:row>64</xdr:row>
      <xdr:rowOff>66904</xdr:rowOff>
    </xdr:to>
    <xdr:cxnSp macro="">
      <xdr:nvCxnSpPr>
        <xdr:cNvPr id="230" name="直線コネクタ 229">
          <a:extLst>
            <a:ext uri="{FF2B5EF4-FFF2-40B4-BE49-F238E27FC236}">
              <a16:creationId xmlns:a16="http://schemas.microsoft.com/office/drawing/2014/main" id="{31156AD7-018C-4FB5-8C4C-32C71306547D}"/>
            </a:ext>
          </a:extLst>
        </xdr:cNvPr>
        <xdr:cNvCxnSpPr/>
      </xdr:nvCxnSpPr>
      <xdr:spPr>
        <a:xfrm flipV="1">
          <a:off x="10476865" y="9746236"/>
          <a:ext cx="0" cy="1293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70731</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2BAC963C-4FC2-42E8-8FB0-8356F1B7FAD2}"/>
            </a:ext>
          </a:extLst>
        </xdr:cNvPr>
        <xdr:cNvSpPr txBox="1"/>
      </xdr:nvSpPr>
      <xdr:spPr>
        <a:xfrm>
          <a:off x="10515600" y="1104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66904</xdr:rowOff>
    </xdr:from>
    <xdr:to>
      <xdr:col>55</xdr:col>
      <xdr:colOff>88900</xdr:colOff>
      <xdr:row>64</xdr:row>
      <xdr:rowOff>66904</xdr:rowOff>
    </xdr:to>
    <xdr:cxnSp macro="">
      <xdr:nvCxnSpPr>
        <xdr:cNvPr id="232" name="直線コネクタ 231">
          <a:extLst>
            <a:ext uri="{FF2B5EF4-FFF2-40B4-BE49-F238E27FC236}">
              <a16:creationId xmlns:a16="http://schemas.microsoft.com/office/drawing/2014/main" id="{5398B45F-8705-4F32-87FC-3264F8C1B50E}"/>
            </a:ext>
          </a:extLst>
        </xdr:cNvPr>
        <xdr:cNvCxnSpPr/>
      </xdr:nvCxnSpPr>
      <xdr:spPr>
        <a:xfrm>
          <a:off x="10388600" y="1103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91713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CAF67189-BB9E-4931-BBCD-FC559BD12B58}"/>
            </a:ext>
          </a:extLst>
        </xdr:cNvPr>
        <xdr:cNvSpPr txBox="1"/>
      </xdr:nvSpPr>
      <xdr:spPr>
        <a:xfrm>
          <a:off x="10515600" y="95214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145036</xdr:rowOff>
    </xdr:from>
    <xdr:to>
      <xdr:col>55</xdr:col>
      <xdr:colOff>88900</xdr:colOff>
      <xdr:row>56</xdr:row>
      <xdr:rowOff>145036</xdr:rowOff>
    </xdr:to>
    <xdr:cxnSp macro="">
      <xdr:nvCxnSpPr>
        <xdr:cNvPr id="234" name="直線コネクタ 233">
          <a:extLst>
            <a:ext uri="{FF2B5EF4-FFF2-40B4-BE49-F238E27FC236}">
              <a16:creationId xmlns:a16="http://schemas.microsoft.com/office/drawing/2014/main" id="{7FCADC12-8C1A-486E-914C-6622C1E32646}"/>
            </a:ext>
          </a:extLst>
        </xdr:cNvPr>
        <xdr:cNvCxnSpPr/>
      </xdr:nvCxnSpPr>
      <xdr:spPr>
        <a:xfrm>
          <a:off x="10388600" y="974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59676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2FB9C769-018C-46FE-A14A-1374069E9AD9}"/>
            </a:ext>
          </a:extLst>
        </xdr:cNvPr>
        <xdr:cNvSpPr txBox="1"/>
      </xdr:nvSpPr>
      <xdr:spPr>
        <a:xfrm>
          <a:off x="10515600" y="105181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36799</xdr:rowOff>
    </xdr:from>
    <xdr:to>
      <xdr:col>55</xdr:col>
      <xdr:colOff>50800</xdr:colOff>
      <xdr:row>62</xdr:row>
      <xdr:rowOff>138399</xdr:rowOff>
    </xdr:to>
    <xdr:sp macro="" textlink="">
      <xdr:nvSpPr>
        <xdr:cNvPr id="236" name="フローチャート: 判断 235">
          <a:extLst>
            <a:ext uri="{FF2B5EF4-FFF2-40B4-BE49-F238E27FC236}">
              <a16:creationId xmlns:a16="http://schemas.microsoft.com/office/drawing/2014/main" id="{5CF2ECEF-F865-40CF-8B7E-D58F1A6C1CBB}"/>
            </a:ext>
          </a:extLst>
        </xdr:cNvPr>
        <xdr:cNvSpPr/>
      </xdr:nvSpPr>
      <xdr:spPr>
        <a:xfrm>
          <a:off x="10426700" y="10666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49059</xdr:rowOff>
    </xdr:from>
    <xdr:to>
      <xdr:col>50</xdr:col>
      <xdr:colOff>165100</xdr:colOff>
      <xdr:row>62</xdr:row>
      <xdr:rowOff>150659</xdr:rowOff>
    </xdr:to>
    <xdr:sp macro="" textlink="">
      <xdr:nvSpPr>
        <xdr:cNvPr id="237" name="フローチャート: 判断 236">
          <a:extLst>
            <a:ext uri="{FF2B5EF4-FFF2-40B4-BE49-F238E27FC236}">
              <a16:creationId xmlns:a16="http://schemas.microsoft.com/office/drawing/2014/main" id="{0076F6DB-CF34-4EDB-971A-BBD60635D64C}"/>
            </a:ext>
          </a:extLst>
        </xdr:cNvPr>
        <xdr:cNvSpPr/>
      </xdr:nvSpPr>
      <xdr:spPr>
        <a:xfrm>
          <a:off x="9588500" y="1067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60385</xdr:rowOff>
    </xdr:from>
    <xdr:to>
      <xdr:col>46</xdr:col>
      <xdr:colOff>38100</xdr:colOff>
      <xdr:row>62</xdr:row>
      <xdr:rowOff>161985</xdr:rowOff>
    </xdr:to>
    <xdr:sp macro="" textlink="">
      <xdr:nvSpPr>
        <xdr:cNvPr id="238" name="フローチャート: 判断 237">
          <a:extLst>
            <a:ext uri="{FF2B5EF4-FFF2-40B4-BE49-F238E27FC236}">
              <a16:creationId xmlns:a16="http://schemas.microsoft.com/office/drawing/2014/main" id="{80287546-EF17-4634-91D4-61114650A1A2}"/>
            </a:ext>
          </a:extLst>
        </xdr:cNvPr>
        <xdr:cNvSpPr/>
      </xdr:nvSpPr>
      <xdr:spPr>
        <a:xfrm>
          <a:off x="8699500" y="106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49166</xdr:rowOff>
    </xdr:from>
    <xdr:to>
      <xdr:col>41</xdr:col>
      <xdr:colOff>101600</xdr:colOff>
      <xdr:row>62</xdr:row>
      <xdr:rowOff>150766</xdr:rowOff>
    </xdr:to>
    <xdr:sp macro="" textlink="">
      <xdr:nvSpPr>
        <xdr:cNvPr id="239" name="フローチャート: 判断 238">
          <a:extLst>
            <a:ext uri="{FF2B5EF4-FFF2-40B4-BE49-F238E27FC236}">
              <a16:creationId xmlns:a16="http://schemas.microsoft.com/office/drawing/2014/main" id="{3889D918-3D9B-4164-9F41-6E4992FE6E3E}"/>
            </a:ext>
          </a:extLst>
        </xdr:cNvPr>
        <xdr:cNvSpPr/>
      </xdr:nvSpPr>
      <xdr:spPr>
        <a:xfrm>
          <a:off x="7810500" y="10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8530</xdr:rowOff>
    </xdr:from>
    <xdr:to>
      <xdr:col>36</xdr:col>
      <xdr:colOff>165100</xdr:colOff>
      <xdr:row>62</xdr:row>
      <xdr:rowOff>110130</xdr:rowOff>
    </xdr:to>
    <xdr:sp macro="" textlink="">
      <xdr:nvSpPr>
        <xdr:cNvPr id="240" name="フローチャート: 判断 239">
          <a:extLst>
            <a:ext uri="{FF2B5EF4-FFF2-40B4-BE49-F238E27FC236}">
              <a16:creationId xmlns:a16="http://schemas.microsoft.com/office/drawing/2014/main" id="{57E7CF20-19DB-49DF-A93B-4ED3367CBF51}"/>
            </a:ext>
          </a:extLst>
        </xdr:cNvPr>
        <xdr:cNvSpPr/>
      </xdr:nvSpPr>
      <xdr:spPr>
        <a:xfrm>
          <a:off x="6921500" y="106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FDEB5F7-3A6B-4F78-B389-6426AB745AF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A426A39-3B66-4CBD-A66A-3E17149CE37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F2A2104-5CC3-4D82-A6EA-38DA73C61BE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FEE8BD4-6E27-4A2F-AB6D-B79BCC0F182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DE8D1C3-7FC0-4922-85B0-9499737A0F6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76344</xdr:rowOff>
    </xdr:from>
    <xdr:to>
      <xdr:col>55</xdr:col>
      <xdr:colOff>50800</xdr:colOff>
      <xdr:row>64</xdr:row>
      <xdr:rowOff>6494</xdr:rowOff>
    </xdr:to>
    <xdr:sp macro="" textlink="">
      <xdr:nvSpPr>
        <xdr:cNvPr id="246" name="楕円 245">
          <a:extLst>
            <a:ext uri="{FF2B5EF4-FFF2-40B4-BE49-F238E27FC236}">
              <a16:creationId xmlns:a16="http://schemas.microsoft.com/office/drawing/2014/main" id="{242D0BE3-312C-48D8-8FC7-A8D5175DA14D}"/>
            </a:ext>
          </a:extLst>
        </xdr:cNvPr>
        <xdr:cNvSpPr/>
      </xdr:nvSpPr>
      <xdr:spPr>
        <a:xfrm>
          <a:off x="10426700" y="1087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162721</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8AFA9943-E684-4719-808D-C0348ECBD72D}"/>
            </a:ext>
          </a:extLst>
        </xdr:cNvPr>
        <xdr:cNvSpPr txBox="1"/>
      </xdr:nvSpPr>
      <xdr:spPr>
        <a:xfrm>
          <a:off x="10515600" y="1079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80851</xdr:rowOff>
    </xdr:from>
    <xdr:to>
      <xdr:col>50</xdr:col>
      <xdr:colOff>165100</xdr:colOff>
      <xdr:row>64</xdr:row>
      <xdr:rowOff>11001</xdr:rowOff>
    </xdr:to>
    <xdr:sp macro="" textlink="">
      <xdr:nvSpPr>
        <xdr:cNvPr id="248" name="楕円 247">
          <a:extLst>
            <a:ext uri="{FF2B5EF4-FFF2-40B4-BE49-F238E27FC236}">
              <a16:creationId xmlns:a16="http://schemas.microsoft.com/office/drawing/2014/main" id="{7FE18200-FA6E-4FAD-9B1A-D5A531710E13}"/>
            </a:ext>
          </a:extLst>
        </xdr:cNvPr>
        <xdr:cNvSpPr/>
      </xdr:nvSpPr>
      <xdr:spPr>
        <a:xfrm>
          <a:off x="9588500" y="1088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127144</xdr:rowOff>
    </xdr:from>
    <xdr:to>
      <xdr:col>55</xdr:col>
      <xdr:colOff>0</xdr:colOff>
      <xdr:row>63</xdr:row>
      <xdr:rowOff>131651</xdr:rowOff>
    </xdr:to>
    <xdr:cxnSp macro="">
      <xdr:nvCxnSpPr>
        <xdr:cNvPr id="249" name="直線コネクタ 248">
          <a:extLst>
            <a:ext uri="{FF2B5EF4-FFF2-40B4-BE49-F238E27FC236}">
              <a16:creationId xmlns:a16="http://schemas.microsoft.com/office/drawing/2014/main" id="{E6C431F7-B96E-4D09-B235-779E1F94017A}"/>
            </a:ext>
          </a:extLst>
        </xdr:cNvPr>
        <xdr:cNvCxnSpPr/>
      </xdr:nvCxnSpPr>
      <xdr:spPr>
        <a:xfrm flipV="1">
          <a:off x="9639300" y="10928494"/>
          <a:ext cx="838200" cy="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85701</xdr:rowOff>
    </xdr:from>
    <xdr:to>
      <xdr:col>46</xdr:col>
      <xdr:colOff>38100</xdr:colOff>
      <xdr:row>64</xdr:row>
      <xdr:rowOff>15851</xdr:rowOff>
    </xdr:to>
    <xdr:sp macro="" textlink="">
      <xdr:nvSpPr>
        <xdr:cNvPr id="250" name="楕円 249">
          <a:extLst>
            <a:ext uri="{FF2B5EF4-FFF2-40B4-BE49-F238E27FC236}">
              <a16:creationId xmlns:a16="http://schemas.microsoft.com/office/drawing/2014/main" id="{0459DB7A-77FC-4BBC-B2E0-5823564FC7E1}"/>
            </a:ext>
          </a:extLst>
        </xdr:cNvPr>
        <xdr:cNvSpPr/>
      </xdr:nvSpPr>
      <xdr:spPr>
        <a:xfrm>
          <a:off x="8699500" y="1088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131651</xdr:rowOff>
    </xdr:from>
    <xdr:to>
      <xdr:col>50</xdr:col>
      <xdr:colOff>114300</xdr:colOff>
      <xdr:row>63</xdr:row>
      <xdr:rowOff>136501</xdr:rowOff>
    </xdr:to>
    <xdr:cxnSp macro="">
      <xdr:nvCxnSpPr>
        <xdr:cNvPr id="251" name="直線コネクタ 250">
          <a:extLst>
            <a:ext uri="{FF2B5EF4-FFF2-40B4-BE49-F238E27FC236}">
              <a16:creationId xmlns:a16="http://schemas.microsoft.com/office/drawing/2014/main" id="{FE36EDFE-EA03-4DC2-9BF6-4849293942FF}"/>
            </a:ext>
          </a:extLst>
        </xdr:cNvPr>
        <xdr:cNvCxnSpPr/>
      </xdr:nvCxnSpPr>
      <xdr:spPr>
        <a:xfrm flipV="1">
          <a:off x="8750300" y="10933001"/>
          <a:ext cx="889000" cy="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89255</xdr:rowOff>
    </xdr:from>
    <xdr:to>
      <xdr:col>41</xdr:col>
      <xdr:colOff>101600</xdr:colOff>
      <xdr:row>64</xdr:row>
      <xdr:rowOff>19405</xdr:rowOff>
    </xdr:to>
    <xdr:sp macro="" textlink="">
      <xdr:nvSpPr>
        <xdr:cNvPr id="252" name="楕円 251">
          <a:extLst>
            <a:ext uri="{FF2B5EF4-FFF2-40B4-BE49-F238E27FC236}">
              <a16:creationId xmlns:a16="http://schemas.microsoft.com/office/drawing/2014/main" id="{2D06C96D-28CC-4368-B62F-809BAD170B1E}"/>
            </a:ext>
          </a:extLst>
        </xdr:cNvPr>
        <xdr:cNvSpPr/>
      </xdr:nvSpPr>
      <xdr:spPr>
        <a:xfrm>
          <a:off x="7810500" y="108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136501</xdr:rowOff>
    </xdr:from>
    <xdr:to>
      <xdr:col>45</xdr:col>
      <xdr:colOff>177800</xdr:colOff>
      <xdr:row>63</xdr:row>
      <xdr:rowOff>140055</xdr:rowOff>
    </xdr:to>
    <xdr:cxnSp macro="">
      <xdr:nvCxnSpPr>
        <xdr:cNvPr id="253" name="直線コネクタ 252">
          <a:extLst>
            <a:ext uri="{FF2B5EF4-FFF2-40B4-BE49-F238E27FC236}">
              <a16:creationId xmlns:a16="http://schemas.microsoft.com/office/drawing/2014/main" id="{9D5385FE-9D27-4DD7-B162-2250656D9664}"/>
            </a:ext>
          </a:extLst>
        </xdr:cNvPr>
        <xdr:cNvCxnSpPr/>
      </xdr:nvCxnSpPr>
      <xdr:spPr>
        <a:xfrm flipV="1">
          <a:off x="7861300" y="10937851"/>
          <a:ext cx="889000" cy="3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92367</xdr:rowOff>
    </xdr:from>
    <xdr:to>
      <xdr:col>36</xdr:col>
      <xdr:colOff>165100</xdr:colOff>
      <xdr:row>64</xdr:row>
      <xdr:rowOff>22517</xdr:rowOff>
    </xdr:to>
    <xdr:sp macro="" textlink="">
      <xdr:nvSpPr>
        <xdr:cNvPr id="254" name="楕円 253">
          <a:extLst>
            <a:ext uri="{FF2B5EF4-FFF2-40B4-BE49-F238E27FC236}">
              <a16:creationId xmlns:a16="http://schemas.microsoft.com/office/drawing/2014/main" id="{7FF43B8F-A451-4A69-8054-57B473C2EAEB}"/>
            </a:ext>
          </a:extLst>
        </xdr:cNvPr>
        <xdr:cNvSpPr/>
      </xdr:nvSpPr>
      <xdr:spPr>
        <a:xfrm>
          <a:off x="6921500" y="1089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140055</xdr:rowOff>
    </xdr:from>
    <xdr:to>
      <xdr:col>41</xdr:col>
      <xdr:colOff>50800</xdr:colOff>
      <xdr:row>63</xdr:row>
      <xdr:rowOff>143167</xdr:rowOff>
    </xdr:to>
    <xdr:cxnSp macro="">
      <xdr:nvCxnSpPr>
        <xdr:cNvPr id="255" name="直線コネクタ 254">
          <a:extLst>
            <a:ext uri="{FF2B5EF4-FFF2-40B4-BE49-F238E27FC236}">
              <a16:creationId xmlns:a16="http://schemas.microsoft.com/office/drawing/2014/main" id="{5673A460-B05B-43F8-81BA-854D13741895}"/>
            </a:ext>
          </a:extLst>
        </xdr:cNvPr>
        <xdr:cNvCxnSpPr/>
      </xdr:nvCxnSpPr>
      <xdr:spPr>
        <a:xfrm flipV="1">
          <a:off x="6972300" y="10941405"/>
          <a:ext cx="889000" cy="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167186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CF82ACC0-B466-4B0D-BFE5-1CC0CFC30E9D}"/>
            </a:ext>
          </a:extLst>
        </xdr:cNvPr>
        <xdr:cNvSpPr txBox="1"/>
      </xdr:nvSpPr>
      <xdr:spPr>
        <a:xfrm>
          <a:off x="9327095" y="1045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7062</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8670FC5A-4128-4301-93FC-02DD1B845C19}"/>
            </a:ext>
          </a:extLst>
        </xdr:cNvPr>
        <xdr:cNvSpPr txBox="1"/>
      </xdr:nvSpPr>
      <xdr:spPr>
        <a:xfrm>
          <a:off x="8450795" y="1046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167293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6F89DCDF-FEB8-45F9-8F02-B38D531B4CD9}"/>
            </a:ext>
          </a:extLst>
        </xdr:cNvPr>
        <xdr:cNvSpPr txBox="1"/>
      </xdr:nvSpPr>
      <xdr:spPr>
        <a:xfrm>
          <a:off x="7561795" y="1045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126657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3C7BD192-5A70-4F3A-B519-96C1FB1B0BB0}"/>
            </a:ext>
          </a:extLst>
        </xdr:cNvPr>
        <xdr:cNvSpPr txBox="1"/>
      </xdr:nvSpPr>
      <xdr:spPr>
        <a:xfrm>
          <a:off x="6672795" y="1041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2128</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E2E69265-DF2E-4CA8-85DF-A9FE7DCCB271}"/>
            </a:ext>
          </a:extLst>
        </xdr:cNvPr>
        <xdr:cNvSpPr txBox="1"/>
      </xdr:nvSpPr>
      <xdr:spPr>
        <a:xfrm>
          <a:off x="9327095" y="10974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6978</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D0BADFA-DB6F-486C-B726-18D127E78ABD}"/>
            </a:ext>
          </a:extLst>
        </xdr:cNvPr>
        <xdr:cNvSpPr txBox="1"/>
      </xdr:nvSpPr>
      <xdr:spPr>
        <a:xfrm>
          <a:off x="8450795" y="10979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10532</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669F0B40-E2B2-44E1-9FFD-A5F17E5EC375}"/>
            </a:ext>
          </a:extLst>
        </xdr:cNvPr>
        <xdr:cNvSpPr txBox="1"/>
      </xdr:nvSpPr>
      <xdr:spPr>
        <a:xfrm>
          <a:off x="7561795" y="10983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13644</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8D1E5677-7948-40AA-BB94-639EE869D25D}"/>
            </a:ext>
          </a:extLst>
        </xdr:cNvPr>
        <xdr:cNvSpPr txBox="1"/>
      </xdr:nvSpPr>
      <xdr:spPr>
        <a:xfrm>
          <a:off x="6672795" y="1098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FD87BE8F-19DE-4214-93F4-4BFE6007214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F387ABD5-E445-4BC8-A576-DB228DC9436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420A95BF-A41F-4BB8-89B6-8DB39BB5AFC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207C2A65-FD49-4F0F-BDE1-189A544F692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96559C47-5F6B-44DF-9F47-E228C1C72EC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AF68A25C-4842-4713-8536-6B1D8E917FA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5E632919-9D79-4AA7-ADC7-05EFA04E645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354173C-55CA-4051-B3FB-DE19E81D655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848CECE7-8DC9-4AC8-9A3E-663B8FD37D7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682B2896-CFF2-4F16-937D-F2220141827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ED4B2723-6190-4C2B-B33E-829052D4D84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1E9D6493-5C79-4A9A-A319-67230BFFBED3}"/>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CBAD1964-202B-4B7D-BE04-DF50F90866C6}"/>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D2051863-2975-4F95-95D3-742123A5EB1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236D2D30-AEA6-4025-8853-19FC6F4D841E}"/>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B636AE1F-8404-453A-9F67-03F6DF4BF866}"/>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43452FE5-ED77-44D7-918A-48739F61EB59}"/>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A6247E6C-079D-4D70-A8F2-C17237457C79}"/>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A80E0EC0-1373-4164-8C8A-5EBCDAAAC231}"/>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0C3EF00B-5CA5-4104-9953-A2AD945FE9DC}"/>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5039B4D7-6014-4F43-9F1A-E3FC03558E94}"/>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FAFED35F-257F-4C42-841E-5611F4957852}"/>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7021E332-86D7-460C-8369-EC8AF84A05D9}"/>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436DADC8-558B-440A-96FD-7D33702CBBD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C10E0783-57F0-4AB6-9763-A5774F79E50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126274</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57618CB9-60A5-448B-811E-15CD8F9432FB}"/>
            </a:ext>
          </a:extLst>
        </xdr:cNvPr>
        <xdr:cNvCxnSpPr/>
      </xdr:nvCxnSpPr>
      <xdr:spPr>
        <a:xfrm flipV="1">
          <a:off x="4634865" y="13670824"/>
          <a:ext cx="0" cy="1242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7B30B719-253C-4D2C-B6D4-49A79C1F9214}"/>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1CD5C2D3-DF44-481F-9C6D-83689E91978F}"/>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72951</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5452E28B-F776-4A32-9A25-A218FBCE54F6}"/>
            </a:ext>
          </a:extLst>
        </xdr:cNvPr>
        <xdr:cNvSpPr txBox="1"/>
      </xdr:nvSpPr>
      <xdr:spPr>
        <a:xfrm>
          <a:off x="4673600" y="13446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126274</xdr:rowOff>
    </xdr:from>
    <xdr:to>
      <xdr:col>24</xdr:col>
      <xdr:colOff>152400</xdr:colOff>
      <xdr:row>79</xdr:row>
      <xdr:rowOff>126274</xdr:rowOff>
    </xdr:to>
    <xdr:cxnSp macro="">
      <xdr:nvCxnSpPr>
        <xdr:cNvPr id="293" name="直線コネクタ 292">
          <a:extLst>
            <a:ext uri="{FF2B5EF4-FFF2-40B4-BE49-F238E27FC236}">
              <a16:creationId xmlns:a16="http://schemas.microsoft.com/office/drawing/2014/main" id="{1D96B679-6A81-4F2D-9FB4-087C6D91E770}"/>
            </a:ext>
          </a:extLst>
        </xdr:cNvPr>
        <xdr:cNvCxnSpPr/>
      </xdr:nvCxnSpPr>
      <xdr:spPr>
        <a:xfrm>
          <a:off x="4546600" y="13670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83293</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D6FF3769-8BF4-4394-8F1E-CB96DBE63B04}"/>
            </a:ext>
          </a:extLst>
        </xdr:cNvPr>
        <xdr:cNvSpPr txBox="1"/>
      </xdr:nvSpPr>
      <xdr:spPr>
        <a:xfrm>
          <a:off x="4673600" y="143136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104866</xdr:rowOff>
    </xdr:from>
    <xdr:to>
      <xdr:col>24</xdr:col>
      <xdr:colOff>114300</xdr:colOff>
      <xdr:row>84</xdr:row>
      <xdr:rowOff>35016</xdr:rowOff>
    </xdr:to>
    <xdr:sp macro="" textlink="">
      <xdr:nvSpPr>
        <xdr:cNvPr id="295" name="フローチャート: 判断 294">
          <a:extLst>
            <a:ext uri="{FF2B5EF4-FFF2-40B4-BE49-F238E27FC236}">
              <a16:creationId xmlns:a16="http://schemas.microsoft.com/office/drawing/2014/main" id="{41E3490B-1B99-4F80-AFAB-3F414A5D9353}"/>
            </a:ext>
          </a:extLst>
        </xdr:cNvPr>
        <xdr:cNvSpPr/>
      </xdr:nvSpPr>
      <xdr:spPr>
        <a:xfrm>
          <a:off x="45847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98334</xdr:rowOff>
    </xdr:from>
    <xdr:to>
      <xdr:col>20</xdr:col>
      <xdr:colOff>38100</xdr:colOff>
      <xdr:row>84</xdr:row>
      <xdr:rowOff>28484</xdr:rowOff>
    </xdr:to>
    <xdr:sp macro="" textlink="">
      <xdr:nvSpPr>
        <xdr:cNvPr id="296" name="フローチャート: 判断 295">
          <a:extLst>
            <a:ext uri="{FF2B5EF4-FFF2-40B4-BE49-F238E27FC236}">
              <a16:creationId xmlns:a16="http://schemas.microsoft.com/office/drawing/2014/main" id="{09D37B42-1A6C-4AC4-9A6A-A275C5E5FEC7}"/>
            </a:ext>
          </a:extLst>
        </xdr:cNvPr>
        <xdr:cNvSpPr/>
      </xdr:nvSpPr>
      <xdr:spPr>
        <a:xfrm>
          <a:off x="3746500" y="1432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82006</xdr:rowOff>
    </xdr:from>
    <xdr:to>
      <xdr:col>15</xdr:col>
      <xdr:colOff>101600</xdr:colOff>
      <xdr:row>84</xdr:row>
      <xdr:rowOff>12156</xdr:rowOff>
    </xdr:to>
    <xdr:sp macro="" textlink="">
      <xdr:nvSpPr>
        <xdr:cNvPr id="297" name="フローチャート: 判断 296">
          <a:extLst>
            <a:ext uri="{FF2B5EF4-FFF2-40B4-BE49-F238E27FC236}">
              <a16:creationId xmlns:a16="http://schemas.microsoft.com/office/drawing/2014/main" id="{AB712F1A-A915-4EF0-BEC9-751666CD4A32}"/>
            </a:ext>
          </a:extLst>
        </xdr:cNvPr>
        <xdr:cNvSpPr/>
      </xdr:nvSpPr>
      <xdr:spPr>
        <a:xfrm>
          <a:off x="2857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55880</xdr:rowOff>
    </xdr:from>
    <xdr:to>
      <xdr:col>10</xdr:col>
      <xdr:colOff>165100</xdr:colOff>
      <xdr:row>83</xdr:row>
      <xdr:rowOff>157480</xdr:rowOff>
    </xdr:to>
    <xdr:sp macro="" textlink="">
      <xdr:nvSpPr>
        <xdr:cNvPr id="298" name="フローチャート: 判断 297">
          <a:extLst>
            <a:ext uri="{FF2B5EF4-FFF2-40B4-BE49-F238E27FC236}">
              <a16:creationId xmlns:a16="http://schemas.microsoft.com/office/drawing/2014/main" id="{74B6CDBA-4FF9-4EFC-91A4-05B780E665CC}"/>
            </a:ext>
          </a:extLst>
        </xdr:cNvPr>
        <xdr:cNvSpPr/>
      </xdr:nvSpPr>
      <xdr:spPr>
        <a:xfrm>
          <a:off x="196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52614</xdr:rowOff>
    </xdr:from>
    <xdr:to>
      <xdr:col>6</xdr:col>
      <xdr:colOff>38100</xdr:colOff>
      <xdr:row>83</xdr:row>
      <xdr:rowOff>154214</xdr:rowOff>
    </xdr:to>
    <xdr:sp macro="" textlink="">
      <xdr:nvSpPr>
        <xdr:cNvPr id="299" name="フローチャート: 判断 298">
          <a:extLst>
            <a:ext uri="{FF2B5EF4-FFF2-40B4-BE49-F238E27FC236}">
              <a16:creationId xmlns:a16="http://schemas.microsoft.com/office/drawing/2014/main" id="{A533E28F-AF46-478A-97D9-B51E77F242A4}"/>
            </a:ext>
          </a:extLst>
        </xdr:cNvPr>
        <xdr:cNvSpPr/>
      </xdr:nvSpPr>
      <xdr:spPr>
        <a:xfrm>
          <a:off x="1079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03C1A9E-D649-44E8-AA0A-E84A0049798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14C9982-EFAB-4276-AFB3-05737D97368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A472AAA-F48B-44C9-A8A1-7FC350ECE0B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94DD1BF-BF01-4DA1-BDEF-3FD73804DEF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8F4FDE66-DB99-4786-BC14-9E14C82E7A4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75474</xdr:rowOff>
    </xdr:from>
    <xdr:to>
      <xdr:col>24</xdr:col>
      <xdr:colOff>114300</xdr:colOff>
      <xdr:row>80</xdr:row>
      <xdr:rowOff>5624</xdr:rowOff>
    </xdr:to>
    <xdr:sp macro="" textlink="">
      <xdr:nvSpPr>
        <xdr:cNvPr id="305" name="楕円 304">
          <a:extLst>
            <a:ext uri="{FF2B5EF4-FFF2-40B4-BE49-F238E27FC236}">
              <a16:creationId xmlns:a16="http://schemas.microsoft.com/office/drawing/2014/main" id="{EC51A1E7-5275-408D-B753-27E0277EE875}"/>
            </a:ext>
          </a:extLst>
        </xdr:cNvPr>
        <xdr:cNvSpPr/>
      </xdr:nvSpPr>
      <xdr:spPr>
        <a:xfrm>
          <a:off x="4584700" y="1362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28501</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B599FAF5-419D-4E91-968E-C709BCAE9124}"/>
            </a:ext>
          </a:extLst>
        </xdr:cNvPr>
        <xdr:cNvSpPr txBox="1"/>
      </xdr:nvSpPr>
      <xdr:spPr>
        <a:xfrm>
          <a:off x="4673600" y="13573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363</xdr:rowOff>
    </xdr:from>
    <xdr:to>
      <xdr:col>20</xdr:col>
      <xdr:colOff>38100</xdr:colOff>
      <xdr:row>79</xdr:row>
      <xdr:rowOff>101963</xdr:rowOff>
    </xdr:to>
    <xdr:sp macro="" textlink="">
      <xdr:nvSpPr>
        <xdr:cNvPr id="307" name="楕円 306">
          <a:extLst>
            <a:ext uri="{FF2B5EF4-FFF2-40B4-BE49-F238E27FC236}">
              <a16:creationId xmlns:a16="http://schemas.microsoft.com/office/drawing/2014/main" id="{964BF46E-0274-4923-8009-8EE1E96A0AB8}"/>
            </a:ext>
          </a:extLst>
        </xdr:cNvPr>
        <xdr:cNvSpPr/>
      </xdr:nvSpPr>
      <xdr:spPr>
        <a:xfrm>
          <a:off x="3746500" y="1354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51163</xdr:rowOff>
    </xdr:from>
    <xdr:to>
      <xdr:col>24</xdr:col>
      <xdr:colOff>63500</xdr:colOff>
      <xdr:row>79</xdr:row>
      <xdr:rowOff>126274</xdr:rowOff>
    </xdr:to>
    <xdr:cxnSp macro="">
      <xdr:nvCxnSpPr>
        <xdr:cNvPr id="308" name="直線コネクタ 307">
          <a:extLst>
            <a:ext uri="{FF2B5EF4-FFF2-40B4-BE49-F238E27FC236}">
              <a16:creationId xmlns:a16="http://schemas.microsoft.com/office/drawing/2014/main" id="{B72E8259-63B0-4635-847B-CB8AF55C6C6F}"/>
            </a:ext>
          </a:extLst>
        </xdr:cNvPr>
        <xdr:cNvCxnSpPr/>
      </xdr:nvCxnSpPr>
      <xdr:spPr>
        <a:xfrm>
          <a:off x="3797300" y="13595713"/>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96701</xdr:rowOff>
    </xdr:from>
    <xdr:to>
      <xdr:col>15</xdr:col>
      <xdr:colOff>101600</xdr:colOff>
      <xdr:row>79</xdr:row>
      <xdr:rowOff>26851</xdr:rowOff>
    </xdr:to>
    <xdr:sp macro="" textlink="">
      <xdr:nvSpPr>
        <xdr:cNvPr id="309" name="楕円 308">
          <a:extLst>
            <a:ext uri="{FF2B5EF4-FFF2-40B4-BE49-F238E27FC236}">
              <a16:creationId xmlns:a16="http://schemas.microsoft.com/office/drawing/2014/main" id="{CA4284C2-0AFA-4B4D-BD90-E0EABE524FC0}"/>
            </a:ext>
          </a:extLst>
        </xdr:cNvPr>
        <xdr:cNvSpPr/>
      </xdr:nvSpPr>
      <xdr:spPr>
        <a:xfrm>
          <a:off x="2857500" y="1346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147501</xdr:rowOff>
    </xdr:from>
    <xdr:to>
      <xdr:col>19</xdr:col>
      <xdr:colOff>177800</xdr:colOff>
      <xdr:row>79</xdr:row>
      <xdr:rowOff>51163</xdr:rowOff>
    </xdr:to>
    <xdr:cxnSp macro="">
      <xdr:nvCxnSpPr>
        <xdr:cNvPr id="310" name="直線コネクタ 309">
          <a:extLst>
            <a:ext uri="{FF2B5EF4-FFF2-40B4-BE49-F238E27FC236}">
              <a16:creationId xmlns:a16="http://schemas.microsoft.com/office/drawing/2014/main" id="{DBD53C4B-B486-4DA1-A07C-7777B1594599}"/>
            </a:ext>
          </a:extLst>
        </xdr:cNvPr>
        <xdr:cNvCxnSpPr/>
      </xdr:nvCxnSpPr>
      <xdr:spPr>
        <a:xfrm>
          <a:off x="2908300" y="13520601"/>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21589</xdr:rowOff>
    </xdr:from>
    <xdr:to>
      <xdr:col>10</xdr:col>
      <xdr:colOff>165100</xdr:colOff>
      <xdr:row>78</xdr:row>
      <xdr:rowOff>123189</xdr:rowOff>
    </xdr:to>
    <xdr:sp macro="" textlink="">
      <xdr:nvSpPr>
        <xdr:cNvPr id="311" name="楕円 310">
          <a:extLst>
            <a:ext uri="{FF2B5EF4-FFF2-40B4-BE49-F238E27FC236}">
              <a16:creationId xmlns:a16="http://schemas.microsoft.com/office/drawing/2014/main" id="{D09E1820-F9B8-4EB9-A88A-E348C58C267A}"/>
            </a:ext>
          </a:extLst>
        </xdr:cNvPr>
        <xdr:cNvSpPr/>
      </xdr:nvSpPr>
      <xdr:spPr>
        <a:xfrm>
          <a:off x="1968500" y="1339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72389</xdr:rowOff>
    </xdr:from>
    <xdr:to>
      <xdr:col>15</xdr:col>
      <xdr:colOff>50800</xdr:colOff>
      <xdr:row>78</xdr:row>
      <xdr:rowOff>147501</xdr:rowOff>
    </xdr:to>
    <xdr:cxnSp macro="">
      <xdr:nvCxnSpPr>
        <xdr:cNvPr id="312" name="直線コネクタ 311">
          <a:extLst>
            <a:ext uri="{FF2B5EF4-FFF2-40B4-BE49-F238E27FC236}">
              <a16:creationId xmlns:a16="http://schemas.microsoft.com/office/drawing/2014/main" id="{4ABD51DC-886F-4946-A180-DFD16CC9D45C}"/>
            </a:ext>
          </a:extLst>
        </xdr:cNvPr>
        <xdr:cNvCxnSpPr/>
      </xdr:nvCxnSpPr>
      <xdr:spPr>
        <a:xfrm>
          <a:off x="2019300" y="13445489"/>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162016</xdr:rowOff>
    </xdr:from>
    <xdr:to>
      <xdr:col>6</xdr:col>
      <xdr:colOff>38100</xdr:colOff>
      <xdr:row>78</xdr:row>
      <xdr:rowOff>92166</xdr:rowOff>
    </xdr:to>
    <xdr:sp macro="" textlink="">
      <xdr:nvSpPr>
        <xdr:cNvPr id="313" name="楕円 312">
          <a:extLst>
            <a:ext uri="{FF2B5EF4-FFF2-40B4-BE49-F238E27FC236}">
              <a16:creationId xmlns:a16="http://schemas.microsoft.com/office/drawing/2014/main" id="{E5C35B78-F859-46FC-AA91-D79AFB194064}"/>
            </a:ext>
          </a:extLst>
        </xdr:cNvPr>
        <xdr:cNvSpPr/>
      </xdr:nvSpPr>
      <xdr:spPr>
        <a:xfrm>
          <a:off x="1079500" y="1336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41366</xdr:rowOff>
    </xdr:from>
    <xdr:to>
      <xdr:col>10</xdr:col>
      <xdr:colOff>114300</xdr:colOff>
      <xdr:row>78</xdr:row>
      <xdr:rowOff>72389</xdr:rowOff>
    </xdr:to>
    <xdr:cxnSp macro="">
      <xdr:nvCxnSpPr>
        <xdr:cNvPr id="314" name="直線コネクタ 313">
          <a:extLst>
            <a:ext uri="{FF2B5EF4-FFF2-40B4-BE49-F238E27FC236}">
              <a16:creationId xmlns:a16="http://schemas.microsoft.com/office/drawing/2014/main" id="{02FCDC4D-F4E1-48D0-94E9-31496D727143}"/>
            </a:ext>
          </a:extLst>
        </xdr:cNvPr>
        <xdr:cNvCxnSpPr/>
      </xdr:nvCxnSpPr>
      <xdr:spPr>
        <a:xfrm>
          <a:off x="1130300" y="13414466"/>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19611</xdr:rowOff>
    </xdr:from>
    <xdr:ext cx="405111" cy="259045"/>
    <xdr:sp macro="" textlink="">
      <xdr:nvSpPr>
        <xdr:cNvPr id="315" name="n_1aveValue【公営住宅】&#10;有形固定資産減価償却率">
          <a:extLst>
            <a:ext uri="{FF2B5EF4-FFF2-40B4-BE49-F238E27FC236}">
              <a16:creationId xmlns:a16="http://schemas.microsoft.com/office/drawing/2014/main" id="{C98C1A8E-CE8C-4D4E-8B63-B8970A6D9B24}"/>
            </a:ext>
          </a:extLst>
        </xdr:cNvPr>
        <xdr:cNvSpPr txBox="1"/>
      </xdr:nvSpPr>
      <xdr:spPr>
        <a:xfrm>
          <a:off x="3582044" y="1442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3283</xdr:rowOff>
    </xdr:from>
    <xdr:ext cx="405111" cy="259045"/>
    <xdr:sp macro="" textlink="">
      <xdr:nvSpPr>
        <xdr:cNvPr id="316" name="n_2aveValue【公営住宅】&#10;有形固定資産減価償却率">
          <a:extLst>
            <a:ext uri="{FF2B5EF4-FFF2-40B4-BE49-F238E27FC236}">
              <a16:creationId xmlns:a16="http://schemas.microsoft.com/office/drawing/2014/main" id="{BB96B447-3906-4117-A3E3-2ED63B3C469C}"/>
            </a:ext>
          </a:extLst>
        </xdr:cNvPr>
        <xdr:cNvSpPr txBox="1"/>
      </xdr:nvSpPr>
      <xdr:spPr>
        <a:xfrm>
          <a:off x="2705744" y="1440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148607</xdr:rowOff>
    </xdr:from>
    <xdr:ext cx="405111" cy="259045"/>
    <xdr:sp macro="" textlink="">
      <xdr:nvSpPr>
        <xdr:cNvPr id="317" name="n_3aveValue【公営住宅】&#10;有形固定資産減価償却率">
          <a:extLst>
            <a:ext uri="{FF2B5EF4-FFF2-40B4-BE49-F238E27FC236}">
              <a16:creationId xmlns:a16="http://schemas.microsoft.com/office/drawing/2014/main" id="{FF15DA92-65D3-41D1-9984-A876372FDEB6}"/>
            </a:ext>
          </a:extLst>
        </xdr:cNvPr>
        <xdr:cNvSpPr txBox="1"/>
      </xdr:nvSpPr>
      <xdr:spPr>
        <a:xfrm>
          <a:off x="1816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145341</xdr:rowOff>
    </xdr:from>
    <xdr:ext cx="405111" cy="259045"/>
    <xdr:sp macro="" textlink="">
      <xdr:nvSpPr>
        <xdr:cNvPr id="318" name="n_4aveValue【公営住宅】&#10;有形固定資産減価償却率">
          <a:extLst>
            <a:ext uri="{FF2B5EF4-FFF2-40B4-BE49-F238E27FC236}">
              <a16:creationId xmlns:a16="http://schemas.microsoft.com/office/drawing/2014/main" id="{9C72D96A-65E2-4520-BD70-4CFC0879C5BD}"/>
            </a:ext>
          </a:extLst>
        </xdr:cNvPr>
        <xdr:cNvSpPr txBox="1"/>
      </xdr:nvSpPr>
      <xdr:spPr>
        <a:xfrm>
          <a:off x="927744"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118490</xdr:rowOff>
    </xdr:from>
    <xdr:ext cx="405111" cy="259045"/>
    <xdr:sp macro="" textlink="">
      <xdr:nvSpPr>
        <xdr:cNvPr id="319" name="n_1mainValue【公営住宅】&#10;有形固定資産減価償却率">
          <a:extLst>
            <a:ext uri="{FF2B5EF4-FFF2-40B4-BE49-F238E27FC236}">
              <a16:creationId xmlns:a16="http://schemas.microsoft.com/office/drawing/2014/main" id="{977EB775-6E90-4C04-B435-0EB373AC44C3}"/>
            </a:ext>
          </a:extLst>
        </xdr:cNvPr>
        <xdr:cNvSpPr txBox="1"/>
      </xdr:nvSpPr>
      <xdr:spPr>
        <a:xfrm>
          <a:off x="3582044" y="13320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43378</xdr:rowOff>
    </xdr:from>
    <xdr:ext cx="405111" cy="259045"/>
    <xdr:sp macro="" textlink="">
      <xdr:nvSpPr>
        <xdr:cNvPr id="320" name="n_2mainValue【公営住宅】&#10;有形固定資産減価償却率">
          <a:extLst>
            <a:ext uri="{FF2B5EF4-FFF2-40B4-BE49-F238E27FC236}">
              <a16:creationId xmlns:a16="http://schemas.microsoft.com/office/drawing/2014/main" id="{D56CBB08-ACBA-4B85-9DE8-CD4CDF33C612}"/>
            </a:ext>
          </a:extLst>
        </xdr:cNvPr>
        <xdr:cNvSpPr txBox="1"/>
      </xdr:nvSpPr>
      <xdr:spPr>
        <a:xfrm>
          <a:off x="2705744" y="13245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139716</xdr:rowOff>
    </xdr:from>
    <xdr:ext cx="405111" cy="259045"/>
    <xdr:sp macro="" textlink="">
      <xdr:nvSpPr>
        <xdr:cNvPr id="321" name="n_3mainValue【公営住宅】&#10;有形固定資産減価償却率">
          <a:extLst>
            <a:ext uri="{FF2B5EF4-FFF2-40B4-BE49-F238E27FC236}">
              <a16:creationId xmlns:a16="http://schemas.microsoft.com/office/drawing/2014/main" id="{D7A4B3D5-32BB-4775-A8C4-D53CBABAA1F9}"/>
            </a:ext>
          </a:extLst>
        </xdr:cNvPr>
        <xdr:cNvSpPr txBox="1"/>
      </xdr:nvSpPr>
      <xdr:spPr>
        <a:xfrm>
          <a:off x="1816744" y="1316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76</xdr:row>
      <xdr:rowOff>108693</xdr:rowOff>
    </xdr:from>
    <xdr:ext cx="340478" cy="259045"/>
    <xdr:sp macro="" textlink="">
      <xdr:nvSpPr>
        <xdr:cNvPr id="322" name="n_4mainValue【公営住宅】&#10;有形固定資産減価償却率">
          <a:extLst>
            <a:ext uri="{FF2B5EF4-FFF2-40B4-BE49-F238E27FC236}">
              <a16:creationId xmlns:a16="http://schemas.microsoft.com/office/drawing/2014/main" id="{EA6FE9BB-5136-427D-B4F9-BE730EF4983E}"/>
            </a:ext>
          </a:extLst>
        </xdr:cNvPr>
        <xdr:cNvSpPr txBox="1"/>
      </xdr:nvSpPr>
      <xdr:spPr>
        <a:xfrm>
          <a:off x="960061" y="13138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BD902E07-A4E4-4176-8C6A-E499B3CE801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60CE11D-EFCA-4436-9E43-AC2AF8D04C9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9F291E8C-4CB7-4C64-BF3C-A1E5CAADE45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A943DDBA-0138-4C22-8A30-438756DC71F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6939090B-CED7-4485-BF19-13BE004396E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B233FAEB-B64E-45B8-9EAD-9286C598D9D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2B24C5D2-C6BC-44D4-BC29-A2D7687E132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F7548D05-CC54-4C96-ABC0-144DB17A551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FF11D8F3-05A4-4471-BC9D-CC57D6BE4FE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76C552AE-F92B-4B83-A9DD-2C15B36D8BE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6A5F639A-7E6D-408D-84C4-6194DE27DD54}"/>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94965F6E-19A8-4231-AA63-0096EB2DB5B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BF3FDF95-66E2-4B6F-9F8C-8E466AA14434}"/>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EC1B9C71-D154-4A66-878C-519599BA376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F2EE0AE8-86A6-4628-8870-01468CADEB3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8" name="テキスト ボックス 337">
          <a:extLst>
            <a:ext uri="{FF2B5EF4-FFF2-40B4-BE49-F238E27FC236}">
              <a16:creationId xmlns:a16="http://schemas.microsoft.com/office/drawing/2014/main" id="{ECD70A45-745C-452F-9AB9-1D8AA1218B4F}"/>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D7A64234-AC21-4FDA-83F3-5FFB3149204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40" name="テキスト ボックス 339">
          <a:extLst>
            <a:ext uri="{FF2B5EF4-FFF2-40B4-BE49-F238E27FC236}">
              <a16:creationId xmlns:a16="http://schemas.microsoft.com/office/drawing/2014/main" id="{62F4142A-CE04-4844-A2E2-E1B4B4D2BE1B}"/>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8B1AFBAC-9782-4508-ABCE-DEA331C503CA}"/>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2" name="テキスト ボックス 341">
          <a:extLst>
            <a:ext uri="{FF2B5EF4-FFF2-40B4-BE49-F238E27FC236}">
              <a16:creationId xmlns:a16="http://schemas.microsoft.com/office/drawing/2014/main" id="{84255468-C7AB-4BB0-BEA0-0B677C276696}"/>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5377F309-C2A6-4AC7-9197-ECDD8A57D77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55F450A4-C7FB-43E1-9C43-20E17281444C}"/>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6CBC1942-BC2A-477E-897A-AE995A8537E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23546</xdr:rowOff>
    </xdr:from>
    <xdr:to>
      <xdr:col>54</xdr:col>
      <xdr:colOff>189865</xdr:colOff>
      <xdr:row>86</xdr:row>
      <xdr:rowOff>102260</xdr:rowOff>
    </xdr:to>
    <xdr:cxnSp macro="">
      <xdr:nvCxnSpPr>
        <xdr:cNvPr id="346" name="直線コネクタ 345">
          <a:extLst>
            <a:ext uri="{FF2B5EF4-FFF2-40B4-BE49-F238E27FC236}">
              <a16:creationId xmlns:a16="http://schemas.microsoft.com/office/drawing/2014/main" id="{F8C67DBA-1E9C-400B-BA68-1A90008D2990}"/>
            </a:ext>
          </a:extLst>
        </xdr:cNvPr>
        <xdr:cNvCxnSpPr/>
      </xdr:nvCxnSpPr>
      <xdr:spPr>
        <a:xfrm flipV="1">
          <a:off x="10476865" y="13396646"/>
          <a:ext cx="0" cy="145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106087</xdr:rowOff>
    </xdr:from>
    <xdr:ext cx="469744" cy="259045"/>
    <xdr:sp macro="" textlink="">
      <xdr:nvSpPr>
        <xdr:cNvPr id="347" name="【公営住宅】&#10;一人当たり面積最小値テキスト">
          <a:extLst>
            <a:ext uri="{FF2B5EF4-FFF2-40B4-BE49-F238E27FC236}">
              <a16:creationId xmlns:a16="http://schemas.microsoft.com/office/drawing/2014/main" id="{CE5BFA73-BB2C-4EF4-AE56-E49055DB5634}"/>
            </a:ext>
          </a:extLst>
        </xdr:cNvPr>
        <xdr:cNvSpPr txBox="1"/>
      </xdr:nvSpPr>
      <xdr:spPr>
        <a:xfrm>
          <a:off x="10515600" y="1485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102260</xdr:rowOff>
    </xdr:from>
    <xdr:to>
      <xdr:col>55</xdr:col>
      <xdr:colOff>88900</xdr:colOff>
      <xdr:row>86</xdr:row>
      <xdr:rowOff>102260</xdr:rowOff>
    </xdr:to>
    <xdr:cxnSp macro="">
      <xdr:nvCxnSpPr>
        <xdr:cNvPr id="348" name="直線コネクタ 347">
          <a:extLst>
            <a:ext uri="{FF2B5EF4-FFF2-40B4-BE49-F238E27FC236}">
              <a16:creationId xmlns:a16="http://schemas.microsoft.com/office/drawing/2014/main" id="{75734B29-FE3A-4104-BA5E-8D0BFE78825C}"/>
            </a:ext>
          </a:extLst>
        </xdr:cNvPr>
        <xdr:cNvCxnSpPr/>
      </xdr:nvCxnSpPr>
      <xdr:spPr>
        <a:xfrm>
          <a:off x="10388600" y="1484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141673</xdr:rowOff>
    </xdr:from>
    <xdr:ext cx="534377" cy="259045"/>
    <xdr:sp macro="" textlink="">
      <xdr:nvSpPr>
        <xdr:cNvPr id="349" name="【公営住宅】&#10;一人当たり面積最大値テキスト">
          <a:extLst>
            <a:ext uri="{FF2B5EF4-FFF2-40B4-BE49-F238E27FC236}">
              <a16:creationId xmlns:a16="http://schemas.microsoft.com/office/drawing/2014/main" id="{9C6A1345-13F3-4DA4-A18B-6C3E46F02B3C}"/>
            </a:ext>
          </a:extLst>
        </xdr:cNvPr>
        <xdr:cNvSpPr txBox="1"/>
      </xdr:nvSpPr>
      <xdr:spPr>
        <a:xfrm>
          <a:off x="10515600" y="1317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23546</xdr:rowOff>
    </xdr:from>
    <xdr:to>
      <xdr:col>55</xdr:col>
      <xdr:colOff>88900</xdr:colOff>
      <xdr:row>78</xdr:row>
      <xdr:rowOff>23546</xdr:rowOff>
    </xdr:to>
    <xdr:cxnSp macro="">
      <xdr:nvCxnSpPr>
        <xdr:cNvPr id="350" name="直線コネクタ 349">
          <a:extLst>
            <a:ext uri="{FF2B5EF4-FFF2-40B4-BE49-F238E27FC236}">
              <a16:creationId xmlns:a16="http://schemas.microsoft.com/office/drawing/2014/main" id="{6A33EDFD-F27F-4B24-9361-760C3A41A21A}"/>
            </a:ext>
          </a:extLst>
        </xdr:cNvPr>
        <xdr:cNvCxnSpPr/>
      </xdr:nvCxnSpPr>
      <xdr:spPr>
        <a:xfrm>
          <a:off x="10388600" y="1339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1491</xdr:rowOff>
    </xdr:from>
    <xdr:ext cx="469744" cy="259045"/>
    <xdr:sp macro="" textlink="">
      <xdr:nvSpPr>
        <xdr:cNvPr id="351" name="【公営住宅】&#10;一人当たり面積平均値テキスト">
          <a:extLst>
            <a:ext uri="{FF2B5EF4-FFF2-40B4-BE49-F238E27FC236}">
              <a16:creationId xmlns:a16="http://schemas.microsoft.com/office/drawing/2014/main" id="{9917A5DB-6ABC-4BB3-B0C7-CBC6BC1DECE3}"/>
            </a:ext>
          </a:extLst>
        </xdr:cNvPr>
        <xdr:cNvSpPr txBox="1"/>
      </xdr:nvSpPr>
      <xdr:spPr>
        <a:xfrm>
          <a:off x="10515600" y="14403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150064</xdr:rowOff>
    </xdr:from>
    <xdr:to>
      <xdr:col>55</xdr:col>
      <xdr:colOff>50800</xdr:colOff>
      <xdr:row>85</xdr:row>
      <xdr:rowOff>80214</xdr:rowOff>
    </xdr:to>
    <xdr:sp macro="" textlink="">
      <xdr:nvSpPr>
        <xdr:cNvPr id="352" name="フローチャート: 判断 351">
          <a:extLst>
            <a:ext uri="{FF2B5EF4-FFF2-40B4-BE49-F238E27FC236}">
              <a16:creationId xmlns:a16="http://schemas.microsoft.com/office/drawing/2014/main" id="{E4E1AD05-D07B-45D7-9778-FB3B4B88B4C0}"/>
            </a:ext>
          </a:extLst>
        </xdr:cNvPr>
        <xdr:cNvSpPr/>
      </xdr:nvSpPr>
      <xdr:spPr>
        <a:xfrm>
          <a:off x="10426700" y="1455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163779</xdr:rowOff>
    </xdr:from>
    <xdr:to>
      <xdr:col>50</xdr:col>
      <xdr:colOff>165100</xdr:colOff>
      <xdr:row>85</xdr:row>
      <xdr:rowOff>93929</xdr:rowOff>
    </xdr:to>
    <xdr:sp macro="" textlink="">
      <xdr:nvSpPr>
        <xdr:cNvPr id="353" name="フローチャート: 判断 352">
          <a:extLst>
            <a:ext uri="{FF2B5EF4-FFF2-40B4-BE49-F238E27FC236}">
              <a16:creationId xmlns:a16="http://schemas.microsoft.com/office/drawing/2014/main" id="{9A5A6402-C854-4CF2-8C2E-E976F9160D08}"/>
            </a:ext>
          </a:extLst>
        </xdr:cNvPr>
        <xdr:cNvSpPr/>
      </xdr:nvSpPr>
      <xdr:spPr>
        <a:xfrm>
          <a:off x="9588500" y="145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7035</xdr:rowOff>
    </xdr:from>
    <xdr:to>
      <xdr:col>46</xdr:col>
      <xdr:colOff>38100</xdr:colOff>
      <xdr:row>85</xdr:row>
      <xdr:rowOff>108635</xdr:rowOff>
    </xdr:to>
    <xdr:sp macro="" textlink="">
      <xdr:nvSpPr>
        <xdr:cNvPr id="354" name="フローチャート: 判断 353">
          <a:extLst>
            <a:ext uri="{FF2B5EF4-FFF2-40B4-BE49-F238E27FC236}">
              <a16:creationId xmlns:a16="http://schemas.microsoft.com/office/drawing/2014/main" id="{D91D1853-E122-4AD9-AD91-AE35FB5CDC3E}"/>
            </a:ext>
          </a:extLst>
        </xdr:cNvPr>
        <xdr:cNvSpPr/>
      </xdr:nvSpPr>
      <xdr:spPr>
        <a:xfrm>
          <a:off x="8699500" y="1458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22200</xdr:rowOff>
    </xdr:from>
    <xdr:to>
      <xdr:col>41</xdr:col>
      <xdr:colOff>101600</xdr:colOff>
      <xdr:row>85</xdr:row>
      <xdr:rowOff>123800</xdr:rowOff>
    </xdr:to>
    <xdr:sp macro="" textlink="">
      <xdr:nvSpPr>
        <xdr:cNvPr id="355" name="フローチャート: 判断 354">
          <a:extLst>
            <a:ext uri="{FF2B5EF4-FFF2-40B4-BE49-F238E27FC236}">
              <a16:creationId xmlns:a16="http://schemas.microsoft.com/office/drawing/2014/main" id="{D5A926B6-D7C6-4DA9-84E6-3A25D841B027}"/>
            </a:ext>
          </a:extLst>
        </xdr:cNvPr>
        <xdr:cNvSpPr/>
      </xdr:nvSpPr>
      <xdr:spPr>
        <a:xfrm>
          <a:off x="7810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xdr:rowOff>
    </xdr:from>
    <xdr:to>
      <xdr:col>36</xdr:col>
      <xdr:colOff>165100</xdr:colOff>
      <xdr:row>85</xdr:row>
      <xdr:rowOff>116027</xdr:rowOff>
    </xdr:to>
    <xdr:sp macro="" textlink="">
      <xdr:nvSpPr>
        <xdr:cNvPr id="356" name="フローチャート: 判断 355">
          <a:extLst>
            <a:ext uri="{FF2B5EF4-FFF2-40B4-BE49-F238E27FC236}">
              <a16:creationId xmlns:a16="http://schemas.microsoft.com/office/drawing/2014/main" id="{29A281B0-EBB0-41EF-8CA7-67EB7F420A83}"/>
            </a:ext>
          </a:extLst>
        </xdr:cNvPr>
        <xdr:cNvSpPr/>
      </xdr:nvSpPr>
      <xdr:spPr>
        <a:xfrm>
          <a:off x="6921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A9DE607-5C1D-4F80-B864-DF6C5CBAE3B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917255B-2004-41DA-B65F-DAC17DD91D6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3A405921-EB97-4618-8D50-8B7C51C32CB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7EC2259-14AC-4630-808F-A49C84BBB11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12976AF4-EB68-4763-B8E6-C99F5D1DDA6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51460</xdr:rowOff>
    </xdr:from>
    <xdr:to>
      <xdr:col>55</xdr:col>
      <xdr:colOff>50800</xdr:colOff>
      <xdr:row>86</xdr:row>
      <xdr:rowOff>153060</xdr:rowOff>
    </xdr:to>
    <xdr:sp macro="" textlink="">
      <xdr:nvSpPr>
        <xdr:cNvPr id="362" name="楕円 361">
          <a:extLst>
            <a:ext uri="{FF2B5EF4-FFF2-40B4-BE49-F238E27FC236}">
              <a16:creationId xmlns:a16="http://schemas.microsoft.com/office/drawing/2014/main" id="{552C1828-4060-4342-BA7F-894F87AB0527}"/>
            </a:ext>
          </a:extLst>
        </xdr:cNvPr>
        <xdr:cNvSpPr/>
      </xdr:nvSpPr>
      <xdr:spPr>
        <a:xfrm>
          <a:off x="10426700" y="1479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137837</xdr:rowOff>
    </xdr:from>
    <xdr:ext cx="469744" cy="259045"/>
    <xdr:sp macro="" textlink="">
      <xdr:nvSpPr>
        <xdr:cNvPr id="363" name="【公営住宅】&#10;一人当たり面積該当値テキスト">
          <a:extLst>
            <a:ext uri="{FF2B5EF4-FFF2-40B4-BE49-F238E27FC236}">
              <a16:creationId xmlns:a16="http://schemas.microsoft.com/office/drawing/2014/main" id="{932F0D7E-501E-43C6-9155-592998F4EA53}"/>
            </a:ext>
          </a:extLst>
        </xdr:cNvPr>
        <xdr:cNvSpPr txBox="1"/>
      </xdr:nvSpPr>
      <xdr:spPr>
        <a:xfrm>
          <a:off x="10515600" y="14711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51918</xdr:rowOff>
    </xdr:from>
    <xdr:to>
      <xdr:col>50</xdr:col>
      <xdr:colOff>165100</xdr:colOff>
      <xdr:row>86</xdr:row>
      <xdr:rowOff>153518</xdr:rowOff>
    </xdr:to>
    <xdr:sp macro="" textlink="">
      <xdr:nvSpPr>
        <xdr:cNvPr id="364" name="楕円 363">
          <a:extLst>
            <a:ext uri="{FF2B5EF4-FFF2-40B4-BE49-F238E27FC236}">
              <a16:creationId xmlns:a16="http://schemas.microsoft.com/office/drawing/2014/main" id="{71262054-1304-4132-B1DB-E88EA592D498}"/>
            </a:ext>
          </a:extLst>
        </xdr:cNvPr>
        <xdr:cNvSpPr/>
      </xdr:nvSpPr>
      <xdr:spPr>
        <a:xfrm>
          <a:off x="9588500" y="1479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102260</xdr:rowOff>
    </xdr:from>
    <xdr:to>
      <xdr:col>55</xdr:col>
      <xdr:colOff>0</xdr:colOff>
      <xdr:row>86</xdr:row>
      <xdr:rowOff>102718</xdr:rowOff>
    </xdr:to>
    <xdr:cxnSp macro="">
      <xdr:nvCxnSpPr>
        <xdr:cNvPr id="365" name="直線コネクタ 364">
          <a:extLst>
            <a:ext uri="{FF2B5EF4-FFF2-40B4-BE49-F238E27FC236}">
              <a16:creationId xmlns:a16="http://schemas.microsoft.com/office/drawing/2014/main" id="{0EB96D13-4A8C-4E8B-A5B1-2D567FA122FC}"/>
            </a:ext>
          </a:extLst>
        </xdr:cNvPr>
        <xdr:cNvCxnSpPr/>
      </xdr:nvCxnSpPr>
      <xdr:spPr>
        <a:xfrm flipV="1">
          <a:off x="9639300" y="14846960"/>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52299</xdr:rowOff>
    </xdr:from>
    <xdr:to>
      <xdr:col>46</xdr:col>
      <xdr:colOff>38100</xdr:colOff>
      <xdr:row>86</xdr:row>
      <xdr:rowOff>153899</xdr:rowOff>
    </xdr:to>
    <xdr:sp macro="" textlink="">
      <xdr:nvSpPr>
        <xdr:cNvPr id="366" name="楕円 365">
          <a:extLst>
            <a:ext uri="{FF2B5EF4-FFF2-40B4-BE49-F238E27FC236}">
              <a16:creationId xmlns:a16="http://schemas.microsoft.com/office/drawing/2014/main" id="{C3D21A0B-756B-4F1B-BB66-FEAB1C513336}"/>
            </a:ext>
          </a:extLst>
        </xdr:cNvPr>
        <xdr:cNvSpPr/>
      </xdr:nvSpPr>
      <xdr:spPr>
        <a:xfrm>
          <a:off x="8699500" y="1479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102718</xdr:rowOff>
    </xdr:from>
    <xdr:to>
      <xdr:col>50</xdr:col>
      <xdr:colOff>114300</xdr:colOff>
      <xdr:row>86</xdr:row>
      <xdr:rowOff>103099</xdr:rowOff>
    </xdr:to>
    <xdr:cxnSp macro="">
      <xdr:nvCxnSpPr>
        <xdr:cNvPr id="367" name="直線コネクタ 366">
          <a:extLst>
            <a:ext uri="{FF2B5EF4-FFF2-40B4-BE49-F238E27FC236}">
              <a16:creationId xmlns:a16="http://schemas.microsoft.com/office/drawing/2014/main" id="{11005191-5927-428A-B595-8DE188A9D5F8}"/>
            </a:ext>
          </a:extLst>
        </xdr:cNvPr>
        <xdr:cNvCxnSpPr/>
      </xdr:nvCxnSpPr>
      <xdr:spPr>
        <a:xfrm flipV="1">
          <a:off x="8750300" y="1484741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52679</xdr:rowOff>
    </xdr:from>
    <xdr:to>
      <xdr:col>41</xdr:col>
      <xdr:colOff>101600</xdr:colOff>
      <xdr:row>86</xdr:row>
      <xdr:rowOff>154279</xdr:rowOff>
    </xdr:to>
    <xdr:sp macro="" textlink="">
      <xdr:nvSpPr>
        <xdr:cNvPr id="368" name="楕円 367">
          <a:extLst>
            <a:ext uri="{FF2B5EF4-FFF2-40B4-BE49-F238E27FC236}">
              <a16:creationId xmlns:a16="http://schemas.microsoft.com/office/drawing/2014/main" id="{858408CA-BE59-41D6-B444-28D6FDFE545C}"/>
            </a:ext>
          </a:extLst>
        </xdr:cNvPr>
        <xdr:cNvSpPr/>
      </xdr:nvSpPr>
      <xdr:spPr>
        <a:xfrm>
          <a:off x="7810500" y="1479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103099</xdr:rowOff>
    </xdr:from>
    <xdr:to>
      <xdr:col>45</xdr:col>
      <xdr:colOff>177800</xdr:colOff>
      <xdr:row>86</xdr:row>
      <xdr:rowOff>103479</xdr:rowOff>
    </xdr:to>
    <xdr:cxnSp macro="">
      <xdr:nvCxnSpPr>
        <xdr:cNvPr id="369" name="直線コネクタ 368">
          <a:extLst>
            <a:ext uri="{FF2B5EF4-FFF2-40B4-BE49-F238E27FC236}">
              <a16:creationId xmlns:a16="http://schemas.microsoft.com/office/drawing/2014/main" id="{AAB7F008-B3C2-4AD6-92E6-FF8B5EB67AC1}"/>
            </a:ext>
          </a:extLst>
        </xdr:cNvPr>
        <xdr:cNvCxnSpPr/>
      </xdr:nvCxnSpPr>
      <xdr:spPr>
        <a:xfrm flipV="1">
          <a:off x="7861300" y="14847799"/>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54738</xdr:rowOff>
    </xdr:from>
    <xdr:to>
      <xdr:col>36</xdr:col>
      <xdr:colOff>165100</xdr:colOff>
      <xdr:row>86</xdr:row>
      <xdr:rowOff>156338</xdr:rowOff>
    </xdr:to>
    <xdr:sp macro="" textlink="">
      <xdr:nvSpPr>
        <xdr:cNvPr id="370" name="楕円 369">
          <a:extLst>
            <a:ext uri="{FF2B5EF4-FFF2-40B4-BE49-F238E27FC236}">
              <a16:creationId xmlns:a16="http://schemas.microsoft.com/office/drawing/2014/main" id="{38F62A67-7365-43FA-A4B6-BD08B6AC5951}"/>
            </a:ext>
          </a:extLst>
        </xdr:cNvPr>
        <xdr:cNvSpPr/>
      </xdr:nvSpPr>
      <xdr:spPr>
        <a:xfrm>
          <a:off x="6921500" y="1479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103479</xdr:rowOff>
    </xdr:from>
    <xdr:to>
      <xdr:col>41</xdr:col>
      <xdr:colOff>50800</xdr:colOff>
      <xdr:row>86</xdr:row>
      <xdr:rowOff>105538</xdr:rowOff>
    </xdr:to>
    <xdr:cxnSp macro="">
      <xdr:nvCxnSpPr>
        <xdr:cNvPr id="371" name="直線コネクタ 370">
          <a:extLst>
            <a:ext uri="{FF2B5EF4-FFF2-40B4-BE49-F238E27FC236}">
              <a16:creationId xmlns:a16="http://schemas.microsoft.com/office/drawing/2014/main" id="{5B682173-C356-4BDE-B415-DEAD1C6BD8A5}"/>
            </a:ext>
          </a:extLst>
        </xdr:cNvPr>
        <xdr:cNvCxnSpPr/>
      </xdr:nvCxnSpPr>
      <xdr:spPr>
        <a:xfrm flipV="1">
          <a:off x="6972300" y="14848179"/>
          <a:ext cx="889000" cy="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110456</xdr:rowOff>
    </xdr:from>
    <xdr:ext cx="469744" cy="259045"/>
    <xdr:sp macro="" textlink="">
      <xdr:nvSpPr>
        <xdr:cNvPr id="372" name="n_1aveValue【公営住宅】&#10;一人当たり面積">
          <a:extLst>
            <a:ext uri="{FF2B5EF4-FFF2-40B4-BE49-F238E27FC236}">
              <a16:creationId xmlns:a16="http://schemas.microsoft.com/office/drawing/2014/main" id="{C18D5660-FA88-4B16-A5A2-A9BEF4E1E025}"/>
            </a:ext>
          </a:extLst>
        </xdr:cNvPr>
        <xdr:cNvSpPr txBox="1"/>
      </xdr:nvSpPr>
      <xdr:spPr>
        <a:xfrm>
          <a:off x="9391727" y="1434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125162</xdr:rowOff>
    </xdr:from>
    <xdr:ext cx="469744" cy="259045"/>
    <xdr:sp macro="" textlink="">
      <xdr:nvSpPr>
        <xdr:cNvPr id="373" name="n_2aveValue【公営住宅】&#10;一人当たり面積">
          <a:extLst>
            <a:ext uri="{FF2B5EF4-FFF2-40B4-BE49-F238E27FC236}">
              <a16:creationId xmlns:a16="http://schemas.microsoft.com/office/drawing/2014/main" id="{BC1025C1-998D-4D4D-A814-15D20FA9AC3D}"/>
            </a:ext>
          </a:extLst>
        </xdr:cNvPr>
        <xdr:cNvSpPr txBox="1"/>
      </xdr:nvSpPr>
      <xdr:spPr>
        <a:xfrm>
          <a:off x="8515427" y="1435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140327</xdr:rowOff>
    </xdr:from>
    <xdr:ext cx="469744" cy="259045"/>
    <xdr:sp macro="" textlink="">
      <xdr:nvSpPr>
        <xdr:cNvPr id="374" name="n_3aveValue【公営住宅】&#10;一人当たり面積">
          <a:extLst>
            <a:ext uri="{FF2B5EF4-FFF2-40B4-BE49-F238E27FC236}">
              <a16:creationId xmlns:a16="http://schemas.microsoft.com/office/drawing/2014/main" id="{C5F190F0-39B9-407B-92E9-1622E1A49CD1}"/>
            </a:ext>
          </a:extLst>
        </xdr:cNvPr>
        <xdr:cNvSpPr txBox="1"/>
      </xdr:nvSpPr>
      <xdr:spPr>
        <a:xfrm>
          <a:off x="7626427" y="1437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132554</xdr:rowOff>
    </xdr:from>
    <xdr:ext cx="469744" cy="259045"/>
    <xdr:sp macro="" textlink="">
      <xdr:nvSpPr>
        <xdr:cNvPr id="375" name="n_4aveValue【公営住宅】&#10;一人当たり面積">
          <a:extLst>
            <a:ext uri="{FF2B5EF4-FFF2-40B4-BE49-F238E27FC236}">
              <a16:creationId xmlns:a16="http://schemas.microsoft.com/office/drawing/2014/main" id="{4C076CC1-BD10-40F7-AFDD-CB004EDD227F}"/>
            </a:ext>
          </a:extLst>
        </xdr:cNvPr>
        <xdr:cNvSpPr txBox="1"/>
      </xdr:nvSpPr>
      <xdr:spPr>
        <a:xfrm>
          <a:off x="6737427" y="1436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144645</xdr:rowOff>
    </xdr:from>
    <xdr:ext cx="469744" cy="259045"/>
    <xdr:sp macro="" textlink="">
      <xdr:nvSpPr>
        <xdr:cNvPr id="376" name="n_1mainValue【公営住宅】&#10;一人当たり面積">
          <a:extLst>
            <a:ext uri="{FF2B5EF4-FFF2-40B4-BE49-F238E27FC236}">
              <a16:creationId xmlns:a16="http://schemas.microsoft.com/office/drawing/2014/main" id="{E22B0E12-A2C3-4AAD-98D6-0507EAF866C0}"/>
            </a:ext>
          </a:extLst>
        </xdr:cNvPr>
        <xdr:cNvSpPr txBox="1"/>
      </xdr:nvSpPr>
      <xdr:spPr>
        <a:xfrm>
          <a:off x="9391727" y="14889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145026</xdr:rowOff>
    </xdr:from>
    <xdr:ext cx="469744" cy="259045"/>
    <xdr:sp macro="" textlink="">
      <xdr:nvSpPr>
        <xdr:cNvPr id="377" name="n_2mainValue【公営住宅】&#10;一人当たり面積">
          <a:extLst>
            <a:ext uri="{FF2B5EF4-FFF2-40B4-BE49-F238E27FC236}">
              <a16:creationId xmlns:a16="http://schemas.microsoft.com/office/drawing/2014/main" id="{C8A2E02F-D807-4236-852E-C1146A2CC36E}"/>
            </a:ext>
          </a:extLst>
        </xdr:cNvPr>
        <xdr:cNvSpPr txBox="1"/>
      </xdr:nvSpPr>
      <xdr:spPr>
        <a:xfrm>
          <a:off x="8515427" y="1488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145406</xdr:rowOff>
    </xdr:from>
    <xdr:ext cx="469744" cy="259045"/>
    <xdr:sp macro="" textlink="">
      <xdr:nvSpPr>
        <xdr:cNvPr id="378" name="n_3mainValue【公営住宅】&#10;一人当たり面積">
          <a:extLst>
            <a:ext uri="{FF2B5EF4-FFF2-40B4-BE49-F238E27FC236}">
              <a16:creationId xmlns:a16="http://schemas.microsoft.com/office/drawing/2014/main" id="{BED2621B-4276-4E94-B1AB-0DC514DC14CE}"/>
            </a:ext>
          </a:extLst>
        </xdr:cNvPr>
        <xdr:cNvSpPr txBox="1"/>
      </xdr:nvSpPr>
      <xdr:spPr>
        <a:xfrm>
          <a:off x="7626427" y="1489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147465</xdr:rowOff>
    </xdr:from>
    <xdr:ext cx="469744" cy="259045"/>
    <xdr:sp macro="" textlink="">
      <xdr:nvSpPr>
        <xdr:cNvPr id="379" name="n_4mainValue【公営住宅】&#10;一人当たり面積">
          <a:extLst>
            <a:ext uri="{FF2B5EF4-FFF2-40B4-BE49-F238E27FC236}">
              <a16:creationId xmlns:a16="http://schemas.microsoft.com/office/drawing/2014/main" id="{DB85116C-5372-4319-AD87-9A8048606C3F}"/>
            </a:ext>
          </a:extLst>
        </xdr:cNvPr>
        <xdr:cNvSpPr txBox="1"/>
      </xdr:nvSpPr>
      <xdr:spPr>
        <a:xfrm>
          <a:off x="6737427" y="1489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FB60D7F5-F878-4379-AAA1-5896B38376C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A38568AC-7B57-408F-B986-BE0F1208210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2CBF91BF-84EC-4C52-8324-F3C4E240C6D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AF3B6123-8EB9-4F2F-90E9-7AB8AA894D0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A79D72B7-27F9-4887-B06E-3B2346FB5CB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AD411C08-0EC0-4D40-8AA9-DE8F4F9D63C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8436F318-DC0C-4CDC-8701-90B4A3E44B1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D2CCD4C4-1717-4F87-8B0C-55AEB96403B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95434D36-ECD0-40C6-BD0C-131F3FD5068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4285BA3B-191F-4D71-99EF-38C8FB14C4C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E6572D7F-1773-4E5D-92DF-1E41C2F6720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DF92CD41-66DC-4DD6-9E27-5BAA22F26487}"/>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9B14765B-8CD1-40EB-89A6-6E4547F8F11C}"/>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C458F5E5-50EC-4407-BC2C-9321AC06C79B}"/>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A20B796E-F217-43FD-AF20-4CBBB205786E}"/>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2C956025-EEA4-4517-BE33-A812D2CBD522}"/>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D03DDD3F-096B-449C-8BD0-59AED12B19DA}"/>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F757A214-ED69-4B09-A9F5-C849D80E2EBB}"/>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317C52B5-1472-4E02-8F07-9A4AF8C768A3}"/>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F4212981-088B-4F43-9191-1C488D459FD1}"/>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0CF7E740-ACC9-4303-A82E-B778A6BBC065}"/>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1D4D69EE-9A77-48AF-9636-33BD826F1D3E}"/>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6B1F6369-2B2D-4C7B-865E-D71AD82A25E3}"/>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DF89DF5A-66A6-4294-B399-5023ACF6977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港湾・漁港】&#10;有形固定資産減価償却率グラフ枠">
          <a:extLst>
            <a:ext uri="{FF2B5EF4-FFF2-40B4-BE49-F238E27FC236}">
              <a16:creationId xmlns:a16="http://schemas.microsoft.com/office/drawing/2014/main" id="{398D7721-5260-4029-ABC6-6DC5BA0E880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xdr:rowOff>
    </xdr:from>
    <xdr:to>
      <xdr:col>24</xdr:col>
      <xdr:colOff>62865</xdr:colOff>
      <xdr:row>109</xdr:row>
      <xdr:rowOff>28848</xdr:rowOff>
    </xdr:to>
    <xdr:cxnSp macro="">
      <xdr:nvCxnSpPr>
        <xdr:cNvPr id="405" name="直線コネクタ 404">
          <a:extLst>
            <a:ext uri="{FF2B5EF4-FFF2-40B4-BE49-F238E27FC236}">
              <a16:creationId xmlns:a16="http://schemas.microsoft.com/office/drawing/2014/main" id="{9B0BC807-707B-47A2-9EE1-9E7236201617}"/>
            </a:ext>
          </a:extLst>
        </xdr:cNvPr>
        <xdr:cNvCxnSpPr/>
      </xdr:nvCxnSpPr>
      <xdr:spPr>
        <a:xfrm flipV="1">
          <a:off x="4634865" y="17159151"/>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6" name="【港湾・漁港】&#10;有形固定資産減価償却率最小値テキスト">
          <a:extLst>
            <a:ext uri="{FF2B5EF4-FFF2-40B4-BE49-F238E27FC236}">
              <a16:creationId xmlns:a16="http://schemas.microsoft.com/office/drawing/2014/main" id="{B9986290-D9CB-45D2-8484-AD7E7481DEEE}"/>
            </a:ext>
          </a:extLst>
        </xdr:cNvPr>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7" name="直線コネクタ 406">
          <a:extLst>
            <a:ext uri="{FF2B5EF4-FFF2-40B4-BE49-F238E27FC236}">
              <a16:creationId xmlns:a16="http://schemas.microsoft.com/office/drawing/2014/main" id="{FD980291-EC49-4311-B521-E0D85C9F9935}"/>
            </a:ext>
          </a:extLst>
        </xdr:cNvPr>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132278</xdr:rowOff>
    </xdr:from>
    <xdr:ext cx="340478" cy="259045"/>
    <xdr:sp macro="" textlink="">
      <xdr:nvSpPr>
        <xdr:cNvPr id="408" name="【港湾・漁港】&#10;有形固定資産減価償却率最大値テキスト">
          <a:extLst>
            <a:ext uri="{FF2B5EF4-FFF2-40B4-BE49-F238E27FC236}">
              <a16:creationId xmlns:a16="http://schemas.microsoft.com/office/drawing/2014/main" id="{1F4EA72D-DE84-480B-A144-166B3A7815D8}"/>
            </a:ext>
          </a:extLst>
        </xdr:cNvPr>
        <xdr:cNvSpPr txBox="1"/>
      </xdr:nvSpPr>
      <xdr:spPr>
        <a:xfrm>
          <a:off x="4673600" y="1693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xdr:rowOff>
    </xdr:from>
    <xdr:to>
      <xdr:col>24</xdr:col>
      <xdr:colOff>152400</xdr:colOff>
      <xdr:row>100</xdr:row>
      <xdr:rowOff>14151</xdr:rowOff>
    </xdr:to>
    <xdr:cxnSp macro="">
      <xdr:nvCxnSpPr>
        <xdr:cNvPr id="409" name="直線コネクタ 408">
          <a:extLst>
            <a:ext uri="{FF2B5EF4-FFF2-40B4-BE49-F238E27FC236}">
              <a16:creationId xmlns:a16="http://schemas.microsoft.com/office/drawing/2014/main" id="{B347EB20-A3F1-4D43-8615-94F5C939020E}"/>
            </a:ext>
          </a:extLst>
        </xdr:cNvPr>
        <xdr:cNvCxnSpPr/>
      </xdr:nvCxnSpPr>
      <xdr:spPr>
        <a:xfrm>
          <a:off x="4546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136089</xdr:rowOff>
    </xdr:from>
    <xdr:ext cx="405111" cy="259045"/>
    <xdr:sp macro="" textlink="">
      <xdr:nvSpPr>
        <xdr:cNvPr id="410" name="【港湾・漁港】&#10;有形固定資産減価償却率平均値テキスト">
          <a:extLst>
            <a:ext uri="{FF2B5EF4-FFF2-40B4-BE49-F238E27FC236}">
              <a16:creationId xmlns:a16="http://schemas.microsoft.com/office/drawing/2014/main" id="{4C6DFADD-38B5-4493-841C-E026B93EAFDB}"/>
            </a:ext>
          </a:extLst>
        </xdr:cNvPr>
        <xdr:cNvSpPr txBox="1"/>
      </xdr:nvSpPr>
      <xdr:spPr>
        <a:xfrm>
          <a:off x="4673600" y="17966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157662</xdr:rowOff>
    </xdr:from>
    <xdr:to>
      <xdr:col>24</xdr:col>
      <xdr:colOff>114300</xdr:colOff>
      <xdr:row>105</xdr:row>
      <xdr:rowOff>87812</xdr:rowOff>
    </xdr:to>
    <xdr:sp macro="" textlink="">
      <xdr:nvSpPr>
        <xdr:cNvPr id="411" name="フローチャート: 判断 410">
          <a:extLst>
            <a:ext uri="{FF2B5EF4-FFF2-40B4-BE49-F238E27FC236}">
              <a16:creationId xmlns:a16="http://schemas.microsoft.com/office/drawing/2014/main" id="{BB5DD61B-A3D0-4556-9112-907DA5E73054}"/>
            </a:ext>
          </a:extLst>
        </xdr:cNvPr>
        <xdr:cNvSpPr/>
      </xdr:nvSpPr>
      <xdr:spPr>
        <a:xfrm>
          <a:off x="45847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134801</xdr:rowOff>
    </xdr:from>
    <xdr:to>
      <xdr:col>20</xdr:col>
      <xdr:colOff>38100</xdr:colOff>
      <xdr:row>105</xdr:row>
      <xdr:rowOff>64951</xdr:rowOff>
    </xdr:to>
    <xdr:sp macro="" textlink="">
      <xdr:nvSpPr>
        <xdr:cNvPr id="412" name="フローチャート: 判断 411">
          <a:extLst>
            <a:ext uri="{FF2B5EF4-FFF2-40B4-BE49-F238E27FC236}">
              <a16:creationId xmlns:a16="http://schemas.microsoft.com/office/drawing/2014/main" id="{A6FF155D-9082-44D5-8DAE-2199639361ED}"/>
            </a:ext>
          </a:extLst>
        </xdr:cNvPr>
        <xdr:cNvSpPr/>
      </xdr:nvSpPr>
      <xdr:spPr>
        <a:xfrm>
          <a:off x="3746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141332</xdr:rowOff>
    </xdr:from>
    <xdr:to>
      <xdr:col>15</xdr:col>
      <xdr:colOff>101600</xdr:colOff>
      <xdr:row>105</xdr:row>
      <xdr:rowOff>71482</xdr:rowOff>
    </xdr:to>
    <xdr:sp macro="" textlink="">
      <xdr:nvSpPr>
        <xdr:cNvPr id="413" name="フローチャート: 判断 412">
          <a:extLst>
            <a:ext uri="{FF2B5EF4-FFF2-40B4-BE49-F238E27FC236}">
              <a16:creationId xmlns:a16="http://schemas.microsoft.com/office/drawing/2014/main" id="{F04E2C03-D079-4C0C-B1A2-1FA20B856162}"/>
            </a:ext>
          </a:extLst>
        </xdr:cNvPr>
        <xdr:cNvSpPr/>
      </xdr:nvSpPr>
      <xdr:spPr>
        <a:xfrm>
          <a:off x="2857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123371</xdr:rowOff>
    </xdr:from>
    <xdr:to>
      <xdr:col>10</xdr:col>
      <xdr:colOff>165100</xdr:colOff>
      <xdr:row>106</xdr:row>
      <xdr:rowOff>53521</xdr:rowOff>
    </xdr:to>
    <xdr:sp macro="" textlink="">
      <xdr:nvSpPr>
        <xdr:cNvPr id="414" name="フローチャート: 判断 413">
          <a:extLst>
            <a:ext uri="{FF2B5EF4-FFF2-40B4-BE49-F238E27FC236}">
              <a16:creationId xmlns:a16="http://schemas.microsoft.com/office/drawing/2014/main" id="{975DB1FD-AAF1-47FA-8054-9814C554BD52}"/>
            </a:ext>
          </a:extLst>
        </xdr:cNvPr>
        <xdr:cNvSpPr/>
      </xdr:nvSpPr>
      <xdr:spPr>
        <a:xfrm>
          <a:off x="1968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118473</xdr:rowOff>
    </xdr:from>
    <xdr:to>
      <xdr:col>6</xdr:col>
      <xdr:colOff>38100</xdr:colOff>
      <xdr:row>106</xdr:row>
      <xdr:rowOff>48623</xdr:rowOff>
    </xdr:to>
    <xdr:sp macro="" textlink="">
      <xdr:nvSpPr>
        <xdr:cNvPr id="415" name="フローチャート: 判断 414">
          <a:extLst>
            <a:ext uri="{FF2B5EF4-FFF2-40B4-BE49-F238E27FC236}">
              <a16:creationId xmlns:a16="http://schemas.microsoft.com/office/drawing/2014/main" id="{ACDC043B-AA46-4800-8A0E-7D28C340CAE9}"/>
            </a:ext>
          </a:extLst>
        </xdr:cNvPr>
        <xdr:cNvSpPr/>
      </xdr:nvSpPr>
      <xdr:spPr>
        <a:xfrm>
          <a:off x="1079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F6DEBBF5-DCFF-4C9A-9148-2F263AB1F3E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2F73A0EF-26EB-48F9-90DA-CF724FDE9AA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BBE84B5D-2256-4FAB-A393-BE3F40AA69C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B22713C6-B3CB-4E19-AB7D-BF95DE8708E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97755233-DD24-4F7F-ABB5-9B2744E1280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100512</xdr:rowOff>
    </xdr:from>
    <xdr:to>
      <xdr:col>24</xdr:col>
      <xdr:colOff>114300</xdr:colOff>
      <xdr:row>105</xdr:row>
      <xdr:rowOff>30662</xdr:rowOff>
    </xdr:to>
    <xdr:sp macro="" textlink="">
      <xdr:nvSpPr>
        <xdr:cNvPr id="421" name="楕円 420">
          <a:extLst>
            <a:ext uri="{FF2B5EF4-FFF2-40B4-BE49-F238E27FC236}">
              <a16:creationId xmlns:a16="http://schemas.microsoft.com/office/drawing/2014/main" id="{26299B2B-727D-42C2-8BB5-C31111230E84}"/>
            </a:ext>
          </a:extLst>
        </xdr:cNvPr>
        <xdr:cNvSpPr/>
      </xdr:nvSpPr>
      <xdr:spPr>
        <a:xfrm>
          <a:off x="4584700" y="1793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123389</xdr:rowOff>
    </xdr:from>
    <xdr:ext cx="405111" cy="259045"/>
    <xdr:sp macro="" textlink="">
      <xdr:nvSpPr>
        <xdr:cNvPr id="422" name="【港湾・漁港】&#10;有形固定資産減価償却率該当値テキスト">
          <a:extLst>
            <a:ext uri="{FF2B5EF4-FFF2-40B4-BE49-F238E27FC236}">
              <a16:creationId xmlns:a16="http://schemas.microsoft.com/office/drawing/2014/main" id="{34012493-7C41-4C4F-8108-05572286558E}"/>
            </a:ext>
          </a:extLst>
        </xdr:cNvPr>
        <xdr:cNvSpPr txBox="1"/>
      </xdr:nvSpPr>
      <xdr:spPr>
        <a:xfrm>
          <a:off x="4673600" y="17782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67855</xdr:rowOff>
    </xdr:from>
    <xdr:to>
      <xdr:col>20</xdr:col>
      <xdr:colOff>38100</xdr:colOff>
      <xdr:row>104</xdr:row>
      <xdr:rowOff>169455</xdr:rowOff>
    </xdr:to>
    <xdr:sp macro="" textlink="">
      <xdr:nvSpPr>
        <xdr:cNvPr id="423" name="楕円 422">
          <a:extLst>
            <a:ext uri="{FF2B5EF4-FFF2-40B4-BE49-F238E27FC236}">
              <a16:creationId xmlns:a16="http://schemas.microsoft.com/office/drawing/2014/main" id="{1E45E609-20FD-4F31-AC87-5996DFDD6822}"/>
            </a:ext>
          </a:extLst>
        </xdr:cNvPr>
        <xdr:cNvSpPr/>
      </xdr:nvSpPr>
      <xdr:spPr>
        <a:xfrm>
          <a:off x="3746500" y="1789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118655</xdr:rowOff>
    </xdr:from>
    <xdr:to>
      <xdr:col>24</xdr:col>
      <xdr:colOff>63500</xdr:colOff>
      <xdr:row>104</xdr:row>
      <xdr:rowOff>151312</xdr:rowOff>
    </xdr:to>
    <xdr:cxnSp macro="">
      <xdr:nvCxnSpPr>
        <xdr:cNvPr id="424" name="直線コネクタ 423">
          <a:extLst>
            <a:ext uri="{FF2B5EF4-FFF2-40B4-BE49-F238E27FC236}">
              <a16:creationId xmlns:a16="http://schemas.microsoft.com/office/drawing/2014/main" id="{B048111E-3084-4D1E-B14E-E6466CF907F0}"/>
            </a:ext>
          </a:extLst>
        </xdr:cNvPr>
        <xdr:cNvCxnSpPr/>
      </xdr:nvCxnSpPr>
      <xdr:spPr>
        <a:xfrm>
          <a:off x="3797300" y="1794945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36830</xdr:rowOff>
    </xdr:from>
    <xdr:to>
      <xdr:col>15</xdr:col>
      <xdr:colOff>101600</xdr:colOff>
      <xdr:row>104</xdr:row>
      <xdr:rowOff>138430</xdr:rowOff>
    </xdr:to>
    <xdr:sp macro="" textlink="">
      <xdr:nvSpPr>
        <xdr:cNvPr id="425" name="楕円 424">
          <a:extLst>
            <a:ext uri="{FF2B5EF4-FFF2-40B4-BE49-F238E27FC236}">
              <a16:creationId xmlns:a16="http://schemas.microsoft.com/office/drawing/2014/main" id="{CE24956B-A478-45CB-9AB1-F600B0DF64A6}"/>
            </a:ext>
          </a:extLst>
        </xdr:cNvPr>
        <xdr:cNvSpPr/>
      </xdr:nvSpPr>
      <xdr:spPr>
        <a:xfrm>
          <a:off x="2857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87630</xdr:rowOff>
    </xdr:from>
    <xdr:to>
      <xdr:col>19</xdr:col>
      <xdr:colOff>177800</xdr:colOff>
      <xdr:row>104</xdr:row>
      <xdr:rowOff>118655</xdr:rowOff>
    </xdr:to>
    <xdr:cxnSp macro="">
      <xdr:nvCxnSpPr>
        <xdr:cNvPr id="426" name="直線コネクタ 425">
          <a:extLst>
            <a:ext uri="{FF2B5EF4-FFF2-40B4-BE49-F238E27FC236}">
              <a16:creationId xmlns:a16="http://schemas.microsoft.com/office/drawing/2014/main" id="{5DDA5AB3-523F-4611-9012-2814EFBF6DEF}"/>
            </a:ext>
          </a:extLst>
        </xdr:cNvPr>
        <xdr:cNvCxnSpPr/>
      </xdr:nvCxnSpPr>
      <xdr:spPr>
        <a:xfrm>
          <a:off x="2908300" y="1791843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4173</xdr:rowOff>
    </xdr:from>
    <xdr:to>
      <xdr:col>10</xdr:col>
      <xdr:colOff>165100</xdr:colOff>
      <xdr:row>104</xdr:row>
      <xdr:rowOff>105773</xdr:rowOff>
    </xdr:to>
    <xdr:sp macro="" textlink="">
      <xdr:nvSpPr>
        <xdr:cNvPr id="427" name="楕円 426">
          <a:extLst>
            <a:ext uri="{FF2B5EF4-FFF2-40B4-BE49-F238E27FC236}">
              <a16:creationId xmlns:a16="http://schemas.microsoft.com/office/drawing/2014/main" id="{6DD69281-2B73-4780-833C-9B0ED23DCB1B}"/>
            </a:ext>
          </a:extLst>
        </xdr:cNvPr>
        <xdr:cNvSpPr/>
      </xdr:nvSpPr>
      <xdr:spPr>
        <a:xfrm>
          <a:off x="1968500" y="1783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54973</xdr:rowOff>
    </xdr:from>
    <xdr:to>
      <xdr:col>15</xdr:col>
      <xdr:colOff>50800</xdr:colOff>
      <xdr:row>104</xdr:row>
      <xdr:rowOff>87630</xdr:rowOff>
    </xdr:to>
    <xdr:cxnSp macro="">
      <xdr:nvCxnSpPr>
        <xdr:cNvPr id="428" name="直線コネクタ 427">
          <a:extLst>
            <a:ext uri="{FF2B5EF4-FFF2-40B4-BE49-F238E27FC236}">
              <a16:creationId xmlns:a16="http://schemas.microsoft.com/office/drawing/2014/main" id="{31689E99-CA55-49D6-8FDF-EF58737A6880}"/>
            </a:ext>
          </a:extLst>
        </xdr:cNvPr>
        <xdr:cNvCxnSpPr/>
      </xdr:nvCxnSpPr>
      <xdr:spPr>
        <a:xfrm>
          <a:off x="2019300" y="1788577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142966</xdr:rowOff>
    </xdr:from>
    <xdr:to>
      <xdr:col>6</xdr:col>
      <xdr:colOff>38100</xdr:colOff>
      <xdr:row>104</xdr:row>
      <xdr:rowOff>73116</xdr:rowOff>
    </xdr:to>
    <xdr:sp macro="" textlink="">
      <xdr:nvSpPr>
        <xdr:cNvPr id="429" name="楕円 428">
          <a:extLst>
            <a:ext uri="{FF2B5EF4-FFF2-40B4-BE49-F238E27FC236}">
              <a16:creationId xmlns:a16="http://schemas.microsoft.com/office/drawing/2014/main" id="{D1937DFF-4DFD-438B-BC13-F7424F3A5EE5}"/>
            </a:ext>
          </a:extLst>
        </xdr:cNvPr>
        <xdr:cNvSpPr/>
      </xdr:nvSpPr>
      <xdr:spPr>
        <a:xfrm>
          <a:off x="1079500" y="1780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22316</xdr:rowOff>
    </xdr:from>
    <xdr:to>
      <xdr:col>10</xdr:col>
      <xdr:colOff>114300</xdr:colOff>
      <xdr:row>104</xdr:row>
      <xdr:rowOff>54973</xdr:rowOff>
    </xdr:to>
    <xdr:cxnSp macro="">
      <xdr:nvCxnSpPr>
        <xdr:cNvPr id="430" name="直線コネクタ 429">
          <a:extLst>
            <a:ext uri="{FF2B5EF4-FFF2-40B4-BE49-F238E27FC236}">
              <a16:creationId xmlns:a16="http://schemas.microsoft.com/office/drawing/2014/main" id="{DA532F99-50E8-4A7A-BBC9-F044881EA8B5}"/>
            </a:ext>
          </a:extLst>
        </xdr:cNvPr>
        <xdr:cNvCxnSpPr/>
      </xdr:nvCxnSpPr>
      <xdr:spPr>
        <a:xfrm>
          <a:off x="1130300" y="1785311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56078</xdr:rowOff>
    </xdr:from>
    <xdr:ext cx="405111" cy="259045"/>
    <xdr:sp macro="" textlink="">
      <xdr:nvSpPr>
        <xdr:cNvPr id="431" name="n_1aveValue【港湾・漁港】&#10;有形固定資産減価償却率">
          <a:extLst>
            <a:ext uri="{FF2B5EF4-FFF2-40B4-BE49-F238E27FC236}">
              <a16:creationId xmlns:a16="http://schemas.microsoft.com/office/drawing/2014/main" id="{8C3DB4B6-31E7-48F5-AAD3-DF348128295C}"/>
            </a:ext>
          </a:extLst>
        </xdr:cNvPr>
        <xdr:cNvSpPr txBox="1"/>
      </xdr:nvSpPr>
      <xdr:spPr>
        <a:xfrm>
          <a:off x="3582044"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62609</xdr:rowOff>
    </xdr:from>
    <xdr:ext cx="405111" cy="259045"/>
    <xdr:sp macro="" textlink="">
      <xdr:nvSpPr>
        <xdr:cNvPr id="432" name="n_2aveValue【港湾・漁港】&#10;有形固定資産減価償却率">
          <a:extLst>
            <a:ext uri="{FF2B5EF4-FFF2-40B4-BE49-F238E27FC236}">
              <a16:creationId xmlns:a16="http://schemas.microsoft.com/office/drawing/2014/main" id="{9B6E8249-5541-46AE-BD3C-3B00DF4F34B4}"/>
            </a:ext>
          </a:extLst>
        </xdr:cNvPr>
        <xdr:cNvSpPr txBox="1"/>
      </xdr:nvSpPr>
      <xdr:spPr>
        <a:xfrm>
          <a:off x="27057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44648</xdr:rowOff>
    </xdr:from>
    <xdr:ext cx="405111" cy="259045"/>
    <xdr:sp macro="" textlink="">
      <xdr:nvSpPr>
        <xdr:cNvPr id="433" name="n_3aveValue【港湾・漁港】&#10;有形固定資産減価償却率">
          <a:extLst>
            <a:ext uri="{FF2B5EF4-FFF2-40B4-BE49-F238E27FC236}">
              <a16:creationId xmlns:a16="http://schemas.microsoft.com/office/drawing/2014/main" id="{8947905F-A59C-4181-8EBA-5694F6B88A74}"/>
            </a:ext>
          </a:extLst>
        </xdr:cNvPr>
        <xdr:cNvSpPr txBox="1"/>
      </xdr:nvSpPr>
      <xdr:spPr>
        <a:xfrm>
          <a:off x="1816744"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39750</xdr:rowOff>
    </xdr:from>
    <xdr:ext cx="405111" cy="259045"/>
    <xdr:sp macro="" textlink="">
      <xdr:nvSpPr>
        <xdr:cNvPr id="434" name="n_4aveValue【港湾・漁港】&#10;有形固定資産減価償却率">
          <a:extLst>
            <a:ext uri="{FF2B5EF4-FFF2-40B4-BE49-F238E27FC236}">
              <a16:creationId xmlns:a16="http://schemas.microsoft.com/office/drawing/2014/main" id="{8F8D5E73-7A5F-423B-873F-1380D3EBC019}"/>
            </a:ext>
          </a:extLst>
        </xdr:cNvPr>
        <xdr:cNvSpPr txBox="1"/>
      </xdr:nvSpPr>
      <xdr:spPr>
        <a:xfrm>
          <a:off x="927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14532</xdr:rowOff>
    </xdr:from>
    <xdr:ext cx="405111" cy="259045"/>
    <xdr:sp macro="" textlink="">
      <xdr:nvSpPr>
        <xdr:cNvPr id="435" name="n_1mainValue【港湾・漁港】&#10;有形固定資産減価償却率">
          <a:extLst>
            <a:ext uri="{FF2B5EF4-FFF2-40B4-BE49-F238E27FC236}">
              <a16:creationId xmlns:a16="http://schemas.microsoft.com/office/drawing/2014/main" id="{35EB1CB1-D8B7-40A3-BD70-162027BC0629}"/>
            </a:ext>
          </a:extLst>
        </xdr:cNvPr>
        <xdr:cNvSpPr txBox="1"/>
      </xdr:nvSpPr>
      <xdr:spPr>
        <a:xfrm>
          <a:off x="35820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154957</xdr:rowOff>
    </xdr:from>
    <xdr:ext cx="405111" cy="259045"/>
    <xdr:sp macro="" textlink="">
      <xdr:nvSpPr>
        <xdr:cNvPr id="436" name="n_2mainValue【港湾・漁港】&#10;有形固定資産減価償却率">
          <a:extLst>
            <a:ext uri="{FF2B5EF4-FFF2-40B4-BE49-F238E27FC236}">
              <a16:creationId xmlns:a16="http://schemas.microsoft.com/office/drawing/2014/main" id="{EBA872D3-D9C3-4187-90B0-8BF844072B7D}"/>
            </a:ext>
          </a:extLst>
        </xdr:cNvPr>
        <xdr:cNvSpPr txBox="1"/>
      </xdr:nvSpPr>
      <xdr:spPr>
        <a:xfrm>
          <a:off x="2705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122300</xdr:rowOff>
    </xdr:from>
    <xdr:ext cx="405111" cy="259045"/>
    <xdr:sp macro="" textlink="">
      <xdr:nvSpPr>
        <xdr:cNvPr id="437" name="n_3mainValue【港湾・漁港】&#10;有形固定資産減価償却率">
          <a:extLst>
            <a:ext uri="{FF2B5EF4-FFF2-40B4-BE49-F238E27FC236}">
              <a16:creationId xmlns:a16="http://schemas.microsoft.com/office/drawing/2014/main" id="{BADFAB2F-CB9F-49EE-9C02-50B766A1B97D}"/>
            </a:ext>
          </a:extLst>
        </xdr:cNvPr>
        <xdr:cNvSpPr txBox="1"/>
      </xdr:nvSpPr>
      <xdr:spPr>
        <a:xfrm>
          <a:off x="1816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89643</xdr:rowOff>
    </xdr:from>
    <xdr:ext cx="405111" cy="259045"/>
    <xdr:sp macro="" textlink="">
      <xdr:nvSpPr>
        <xdr:cNvPr id="438" name="n_4mainValue【港湾・漁港】&#10;有形固定資産減価償却率">
          <a:extLst>
            <a:ext uri="{FF2B5EF4-FFF2-40B4-BE49-F238E27FC236}">
              <a16:creationId xmlns:a16="http://schemas.microsoft.com/office/drawing/2014/main" id="{2B8413D4-382C-411A-B38C-228FDD60453A}"/>
            </a:ext>
          </a:extLst>
        </xdr:cNvPr>
        <xdr:cNvSpPr txBox="1"/>
      </xdr:nvSpPr>
      <xdr:spPr>
        <a:xfrm>
          <a:off x="9277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3674E2C8-FFDB-460A-BDF3-6FBE6C41BA2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0A0865E2-B159-43D7-845E-4E4B68D308D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71ABBA06-8BDD-4B30-9B70-B1C7106629F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FE7775A7-260D-434A-8E3F-C08F08556FF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8AA54AF0-850D-4399-A040-35082C2A847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62987D0C-55F8-4A53-81B2-FEF8D2D6219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9462FCC8-636D-405E-BA16-E022A106828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52C632AF-8768-42F1-B977-A01655EDB6B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F54869A9-2D25-4908-97C7-3091B4DFBED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CC688DEF-1571-48D2-830A-7DFC9ED82ED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19D5709D-5131-4008-891C-B8BC889CF59C}"/>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0" name="テキスト ボックス 449">
          <a:extLst>
            <a:ext uri="{FF2B5EF4-FFF2-40B4-BE49-F238E27FC236}">
              <a16:creationId xmlns:a16="http://schemas.microsoft.com/office/drawing/2014/main" id="{EB102C07-42AC-43E7-891B-3725C6BBBF0A}"/>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83154DC8-9C9D-4ED4-8954-2CEC33DD7A3D}"/>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2" name="テキスト ボックス 451">
          <a:extLst>
            <a:ext uri="{FF2B5EF4-FFF2-40B4-BE49-F238E27FC236}">
              <a16:creationId xmlns:a16="http://schemas.microsoft.com/office/drawing/2014/main" id="{7615CBCB-4F94-4643-838B-45111E2DF45E}"/>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BDF5D117-A76E-4A20-AA1F-BC52178BBE37}"/>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4" name="テキスト ボックス 453">
          <a:extLst>
            <a:ext uri="{FF2B5EF4-FFF2-40B4-BE49-F238E27FC236}">
              <a16:creationId xmlns:a16="http://schemas.microsoft.com/office/drawing/2014/main" id="{925D8741-D3EC-491C-8C68-E1BC60B6D121}"/>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C52C7C14-28D3-4998-B21C-F34BDFB52A95}"/>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6" name="テキスト ボックス 455">
          <a:extLst>
            <a:ext uri="{FF2B5EF4-FFF2-40B4-BE49-F238E27FC236}">
              <a16:creationId xmlns:a16="http://schemas.microsoft.com/office/drawing/2014/main" id="{F68F5EE2-653E-4EB5-A054-124D6ACBA273}"/>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3B45822C-3F27-4922-B214-D0236F7E016B}"/>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8" name="テキスト ボックス 457">
          <a:extLst>
            <a:ext uri="{FF2B5EF4-FFF2-40B4-BE49-F238E27FC236}">
              <a16:creationId xmlns:a16="http://schemas.microsoft.com/office/drawing/2014/main" id="{33C3CE60-20C8-4D9B-85BF-EA0EEB157698}"/>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57675300-10DD-4FD1-9755-675C09C5AE3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0" name="テキスト ボックス 459">
          <a:extLst>
            <a:ext uri="{FF2B5EF4-FFF2-40B4-BE49-F238E27FC236}">
              <a16:creationId xmlns:a16="http://schemas.microsoft.com/office/drawing/2014/main" id="{98E6E10A-F4F6-47AB-95DB-A6D7BB4FE46E}"/>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a:extLst>
            <a:ext uri="{FF2B5EF4-FFF2-40B4-BE49-F238E27FC236}">
              <a16:creationId xmlns:a16="http://schemas.microsoft.com/office/drawing/2014/main" id="{AD40D2BF-E822-4768-AA50-042C5385599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147844</xdr:rowOff>
    </xdr:from>
    <xdr:to>
      <xdr:col>54</xdr:col>
      <xdr:colOff>189865</xdr:colOff>
      <xdr:row>108</xdr:row>
      <xdr:rowOff>150916</xdr:rowOff>
    </xdr:to>
    <xdr:cxnSp macro="">
      <xdr:nvCxnSpPr>
        <xdr:cNvPr id="462" name="直線コネクタ 461">
          <a:extLst>
            <a:ext uri="{FF2B5EF4-FFF2-40B4-BE49-F238E27FC236}">
              <a16:creationId xmlns:a16="http://schemas.microsoft.com/office/drawing/2014/main" id="{FF3240E5-4A6F-43C9-A042-18B1FF331917}"/>
            </a:ext>
          </a:extLst>
        </xdr:cNvPr>
        <xdr:cNvCxnSpPr/>
      </xdr:nvCxnSpPr>
      <xdr:spPr>
        <a:xfrm flipV="1">
          <a:off x="10476865" y="17292844"/>
          <a:ext cx="0" cy="137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154743</xdr:rowOff>
    </xdr:from>
    <xdr:ext cx="469744" cy="259045"/>
    <xdr:sp macro="" textlink="">
      <xdr:nvSpPr>
        <xdr:cNvPr id="463" name="【港湾・漁港】&#10;一人当たり有形固定資産（償却資産）額最小値テキスト">
          <a:extLst>
            <a:ext uri="{FF2B5EF4-FFF2-40B4-BE49-F238E27FC236}">
              <a16:creationId xmlns:a16="http://schemas.microsoft.com/office/drawing/2014/main" id="{92E5B4D5-94F2-42FE-A83A-DD7559AF6C1D}"/>
            </a:ext>
          </a:extLst>
        </xdr:cNvPr>
        <xdr:cNvSpPr txBox="1"/>
      </xdr:nvSpPr>
      <xdr:spPr>
        <a:xfrm>
          <a:off x="10515600" y="1867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150916</xdr:rowOff>
    </xdr:from>
    <xdr:to>
      <xdr:col>55</xdr:col>
      <xdr:colOff>88900</xdr:colOff>
      <xdr:row>108</xdr:row>
      <xdr:rowOff>150916</xdr:rowOff>
    </xdr:to>
    <xdr:cxnSp macro="">
      <xdr:nvCxnSpPr>
        <xdr:cNvPr id="464" name="直線コネクタ 463">
          <a:extLst>
            <a:ext uri="{FF2B5EF4-FFF2-40B4-BE49-F238E27FC236}">
              <a16:creationId xmlns:a16="http://schemas.microsoft.com/office/drawing/2014/main" id="{CB9CB9ED-3016-43E6-829F-4A7E3D703C6F}"/>
            </a:ext>
          </a:extLst>
        </xdr:cNvPr>
        <xdr:cNvCxnSpPr/>
      </xdr:nvCxnSpPr>
      <xdr:spPr>
        <a:xfrm>
          <a:off x="10388600" y="1866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94521</xdr:rowOff>
    </xdr:from>
    <xdr:ext cx="690189" cy="259045"/>
    <xdr:sp macro="" textlink="">
      <xdr:nvSpPr>
        <xdr:cNvPr id="465" name="【港湾・漁港】&#10;一人当たり有形固定資産（償却資産）額最大値テキスト">
          <a:extLst>
            <a:ext uri="{FF2B5EF4-FFF2-40B4-BE49-F238E27FC236}">
              <a16:creationId xmlns:a16="http://schemas.microsoft.com/office/drawing/2014/main" id="{0634ADE6-E67E-4ABB-A467-D350EC800A81}"/>
            </a:ext>
          </a:extLst>
        </xdr:cNvPr>
        <xdr:cNvSpPr txBox="1"/>
      </xdr:nvSpPr>
      <xdr:spPr>
        <a:xfrm>
          <a:off x="10515600" y="170680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3,611,958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147844</xdr:rowOff>
    </xdr:from>
    <xdr:to>
      <xdr:col>55</xdr:col>
      <xdr:colOff>88900</xdr:colOff>
      <xdr:row>100</xdr:row>
      <xdr:rowOff>147844</xdr:rowOff>
    </xdr:to>
    <xdr:cxnSp macro="">
      <xdr:nvCxnSpPr>
        <xdr:cNvPr id="466" name="直線コネクタ 465">
          <a:extLst>
            <a:ext uri="{FF2B5EF4-FFF2-40B4-BE49-F238E27FC236}">
              <a16:creationId xmlns:a16="http://schemas.microsoft.com/office/drawing/2014/main" id="{FDEC9573-5F36-4C90-8883-F18874F0C324}"/>
            </a:ext>
          </a:extLst>
        </xdr:cNvPr>
        <xdr:cNvCxnSpPr/>
      </xdr:nvCxnSpPr>
      <xdr:spPr>
        <a:xfrm>
          <a:off x="10388600" y="17292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131935</xdr:rowOff>
    </xdr:from>
    <xdr:ext cx="599010" cy="259045"/>
    <xdr:sp macro="" textlink="">
      <xdr:nvSpPr>
        <xdr:cNvPr id="467" name="【港湾・漁港】&#10;一人当たり有形固定資産（償却資産）額平均値テキスト">
          <a:extLst>
            <a:ext uri="{FF2B5EF4-FFF2-40B4-BE49-F238E27FC236}">
              <a16:creationId xmlns:a16="http://schemas.microsoft.com/office/drawing/2014/main" id="{7A49A531-ACC0-483C-BBE3-67EE285D2D9C}"/>
            </a:ext>
          </a:extLst>
        </xdr:cNvPr>
        <xdr:cNvSpPr txBox="1"/>
      </xdr:nvSpPr>
      <xdr:spPr>
        <a:xfrm>
          <a:off x="10515600" y="18305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153508</xdr:rowOff>
    </xdr:from>
    <xdr:to>
      <xdr:col>55</xdr:col>
      <xdr:colOff>50800</xdr:colOff>
      <xdr:row>107</xdr:row>
      <xdr:rowOff>83658</xdr:rowOff>
    </xdr:to>
    <xdr:sp macro="" textlink="">
      <xdr:nvSpPr>
        <xdr:cNvPr id="468" name="フローチャート: 判断 467">
          <a:extLst>
            <a:ext uri="{FF2B5EF4-FFF2-40B4-BE49-F238E27FC236}">
              <a16:creationId xmlns:a16="http://schemas.microsoft.com/office/drawing/2014/main" id="{AAC1C064-6F1A-4630-AEF1-801606182E20}"/>
            </a:ext>
          </a:extLst>
        </xdr:cNvPr>
        <xdr:cNvSpPr/>
      </xdr:nvSpPr>
      <xdr:spPr>
        <a:xfrm>
          <a:off x="10426700" y="1832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153191</xdr:rowOff>
    </xdr:from>
    <xdr:to>
      <xdr:col>50</xdr:col>
      <xdr:colOff>165100</xdr:colOff>
      <xdr:row>107</xdr:row>
      <xdr:rowOff>83341</xdr:rowOff>
    </xdr:to>
    <xdr:sp macro="" textlink="">
      <xdr:nvSpPr>
        <xdr:cNvPr id="469" name="フローチャート: 判断 468">
          <a:extLst>
            <a:ext uri="{FF2B5EF4-FFF2-40B4-BE49-F238E27FC236}">
              <a16:creationId xmlns:a16="http://schemas.microsoft.com/office/drawing/2014/main" id="{AE1014FC-B398-4D00-B342-DC7F489DABEF}"/>
            </a:ext>
          </a:extLst>
        </xdr:cNvPr>
        <xdr:cNvSpPr/>
      </xdr:nvSpPr>
      <xdr:spPr>
        <a:xfrm>
          <a:off x="9588500" y="1832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9003</xdr:rowOff>
    </xdr:from>
    <xdr:to>
      <xdr:col>46</xdr:col>
      <xdr:colOff>38100</xdr:colOff>
      <xdr:row>107</xdr:row>
      <xdr:rowOff>110603</xdr:rowOff>
    </xdr:to>
    <xdr:sp macro="" textlink="">
      <xdr:nvSpPr>
        <xdr:cNvPr id="470" name="フローチャート: 判断 469">
          <a:extLst>
            <a:ext uri="{FF2B5EF4-FFF2-40B4-BE49-F238E27FC236}">
              <a16:creationId xmlns:a16="http://schemas.microsoft.com/office/drawing/2014/main" id="{CF1DB813-E609-4890-B715-A1D4A85000A5}"/>
            </a:ext>
          </a:extLst>
        </xdr:cNvPr>
        <xdr:cNvSpPr/>
      </xdr:nvSpPr>
      <xdr:spPr>
        <a:xfrm>
          <a:off x="8699500" y="1835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55332</xdr:rowOff>
    </xdr:from>
    <xdr:to>
      <xdr:col>41</xdr:col>
      <xdr:colOff>101600</xdr:colOff>
      <xdr:row>106</xdr:row>
      <xdr:rowOff>156932</xdr:rowOff>
    </xdr:to>
    <xdr:sp macro="" textlink="">
      <xdr:nvSpPr>
        <xdr:cNvPr id="471" name="フローチャート: 判断 470">
          <a:extLst>
            <a:ext uri="{FF2B5EF4-FFF2-40B4-BE49-F238E27FC236}">
              <a16:creationId xmlns:a16="http://schemas.microsoft.com/office/drawing/2014/main" id="{3103D13C-F5BC-4E3C-8078-848F6C414D3E}"/>
            </a:ext>
          </a:extLst>
        </xdr:cNvPr>
        <xdr:cNvSpPr/>
      </xdr:nvSpPr>
      <xdr:spPr>
        <a:xfrm>
          <a:off x="7810500" y="1822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85111</xdr:rowOff>
    </xdr:from>
    <xdr:to>
      <xdr:col>36</xdr:col>
      <xdr:colOff>165100</xdr:colOff>
      <xdr:row>107</xdr:row>
      <xdr:rowOff>15261</xdr:rowOff>
    </xdr:to>
    <xdr:sp macro="" textlink="">
      <xdr:nvSpPr>
        <xdr:cNvPr id="472" name="フローチャート: 判断 471">
          <a:extLst>
            <a:ext uri="{FF2B5EF4-FFF2-40B4-BE49-F238E27FC236}">
              <a16:creationId xmlns:a16="http://schemas.microsoft.com/office/drawing/2014/main" id="{63E44070-651A-4107-8ACC-A5564EDCB7D8}"/>
            </a:ext>
          </a:extLst>
        </xdr:cNvPr>
        <xdr:cNvSpPr/>
      </xdr:nvSpPr>
      <xdr:spPr>
        <a:xfrm>
          <a:off x="6921500" y="1825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9F2A87A0-EFB6-46F9-B199-EA5559222E5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18331B91-5664-4CE5-9F29-CB12F38D479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A9515CA6-02B5-4127-9F5F-3090ECB9E60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9FF763BB-208B-481A-8E14-B6521D499C6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58805E5E-8030-4238-BB83-6FEA1A9EEED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27595</xdr:rowOff>
    </xdr:from>
    <xdr:to>
      <xdr:col>55</xdr:col>
      <xdr:colOff>50800</xdr:colOff>
      <xdr:row>106</xdr:row>
      <xdr:rowOff>129195</xdr:rowOff>
    </xdr:to>
    <xdr:sp macro="" textlink="">
      <xdr:nvSpPr>
        <xdr:cNvPr id="478" name="楕円 477">
          <a:extLst>
            <a:ext uri="{FF2B5EF4-FFF2-40B4-BE49-F238E27FC236}">
              <a16:creationId xmlns:a16="http://schemas.microsoft.com/office/drawing/2014/main" id="{573F0301-5F0E-4291-874B-F6A4DA38696D}"/>
            </a:ext>
          </a:extLst>
        </xdr:cNvPr>
        <xdr:cNvSpPr/>
      </xdr:nvSpPr>
      <xdr:spPr>
        <a:xfrm>
          <a:off x="10426700" y="1820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50472</xdr:rowOff>
    </xdr:from>
    <xdr:ext cx="690189" cy="259045"/>
    <xdr:sp macro="" textlink="">
      <xdr:nvSpPr>
        <xdr:cNvPr id="479" name="【港湾・漁港】&#10;一人当たり有形固定資産（償却資産）額該当値テキスト">
          <a:extLst>
            <a:ext uri="{FF2B5EF4-FFF2-40B4-BE49-F238E27FC236}">
              <a16:creationId xmlns:a16="http://schemas.microsoft.com/office/drawing/2014/main" id="{1F92342A-FFF6-4C6B-A238-6B134D305EC3}"/>
            </a:ext>
          </a:extLst>
        </xdr:cNvPr>
        <xdr:cNvSpPr txBox="1"/>
      </xdr:nvSpPr>
      <xdr:spPr>
        <a:xfrm>
          <a:off x="10515600" y="180527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41455</xdr:rowOff>
    </xdr:from>
    <xdr:to>
      <xdr:col>50</xdr:col>
      <xdr:colOff>165100</xdr:colOff>
      <xdr:row>106</xdr:row>
      <xdr:rowOff>143055</xdr:rowOff>
    </xdr:to>
    <xdr:sp macro="" textlink="">
      <xdr:nvSpPr>
        <xdr:cNvPr id="480" name="楕円 479">
          <a:extLst>
            <a:ext uri="{FF2B5EF4-FFF2-40B4-BE49-F238E27FC236}">
              <a16:creationId xmlns:a16="http://schemas.microsoft.com/office/drawing/2014/main" id="{C5F76973-6486-4B41-811D-DBDA43BCC2A7}"/>
            </a:ext>
          </a:extLst>
        </xdr:cNvPr>
        <xdr:cNvSpPr/>
      </xdr:nvSpPr>
      <xdr:spPr>
        <a:xfrm>
          <a:off x="9588500" y="1821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78395</xdr:rowOff>
    </xdr:from>
    <xdr:to>
      <xdr:col>55</xdr:col>
      <xdr:colOff>0</xdr:colOff>
      <xdr:row>106</xdr:row>
      <xdr:rowOff>92255</xdr:rowOff>
    </xdr:to>
    <xdr:cxnSp macro="">
      <xdr:nvCxnSpPr>
        <xdr:cNvPr id="481" name="直線コネクタ 480">
          <a:extLst>
            <a:ext uri="{FF2B5EF4-FFF2-40B4-BE49-F238E27FC236}">
              <a16:creationId xmlns:a16="http://schemas.microsoft.com/office/drawing/2014/main" id="{2666D777-6FF9-4512-AED8-40E253F8BCDA}"/>
            </a:ext>
          </a:extLst>
        </xdr:cNvPr>
        <xdr:cNvCxnSpPr/>
      </xdr:nvCxnSpPr>
      <xdr:spPr>
        <a:xfrm flipV="1">
          <a:off x="9639300" y="18252095"/>
          <a:ext cx="838200" cy="1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56178</xdr:rowOff>
    </xdr:from>
    <xdr:to>
      <xdr:col>46</xdr:col>
      <xdr:colOff>38100</xdr:colOff>
      <xdr:row>106</xdr:row>
      <xdr:rowOff>157778</xdr:rowOff>
    </xdr:to>
    <xdr:sp macro="" textlink="">
      <xdr:nvSpPr>
        <xdr:cNvPr id="482" name="楕円 481">
          <a:extLst>
            <a:ext uri="{FF2B5EF4-FFF2-40B4-BE49-F238E27FC236}">
              <a16:creationId xmlns:a16="http://schemas.microsoft.com/office/drawing/2014/main" id="{DD3C8714-A26F-44EE-BEB3-42AB515F86CA}"/>
            </a:ext>
          </a:extLst>
        </xdr:cNvPr>
        <xdr:cNvSpPr/>
      </xdr:nvSpPr>
      <xdr:spPr>
        <a:xfrm>
          <a:off x="8699500" y="1822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92255</xdr:rowOff>
    </xdr:from>
    <xdr:to>
      <xdr:col>50</xdr:col>
      <xdr:colOff>114300</xdr:colOff>
      <xdr:row>106</xdr:row>
      <xdr:rowOff>106978</xdr:rowOff>
    </xdr:to>
    <xdr:cxnSp macro="">
      <xdr:nvCxnSpPr>
        <xdr:cNvPr id="483" name="直線コネクタ 482">
          <a:extLst>
            <a:ext uri="{FF2B5EF4-FFF2-40B4-BE49-F238E27FC236}">
              <a16:creationId xmlns:a16="http://schemas.microsoft.com/office/drawing/2014/main" id="{6A9F33C9-B2EE-4D71-A335-0042F930DA1C}"/>
            </a:ext>
          </a:extLst>
        </xdr:cNvPr>
        <xdr:cNvCxnSpPr/>
      </xdr:nvCxnSpPr>
      <xdr:spPr>
        <a:xfrm flipV="1">
          <a:off x="8750300" y="18265955"/>
          <a:ext cx="889000" cy="1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68596</xdr:rowOff>
    </xdr:from>
    <xdr:to>
      <xdr:col>41</xdr:col>
      <xdr:colOff>101600</xdr:colOff>
      <xdr:row>106</xdr:row>
      <xdr:rowOff>170196</xdr:rowOff>
    </xdr:to>
    <xdr:sp macro="" textlink="">
      <xdr:nvSpPr>
        <xdr:cNvPr id="484" name="楕円 483">
          <a:extLst>
            <a:ext uri="{FF2B5EF4-FFF2-40B4-BE49-F238E27FC236}">
              <a16:creationId xmlns:a16="http://schemas.microsoft.com/office/drawing/2014/main" id="{4990F2E3-9DF2-4981-BFA8-43E4A895BC42}"/>
            </a:ext>
          </a:extLst>
        </xdr:cNvPr>
        <xdr:cNvSpPr/>
      </xdr:nvSpPr>
      <xdr:spPr>
        <a:xfrm>
          <a:off x="7810500" y="182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106978</xdr:rowOff>
    </xdr:from>
    <xdr:to>
      <xdr:col>45</xdr:col>
      <xdr:colOff>177800</xdr:colOff>
      <xdr:row>106</xdr:row>
      <xdr:rowOff>119396</xdr:rowOff>
    </xdr:to>
    <xdr:cxnSp macro="">
      <xdr:nvCxnSpPr>
        <xdr:cNvPr id="485" name="直線コネクタ 484">
          <a:extLst>
            <a:ext uri="{FF2B5EF4-FFF2-40B4-BE49-F238E27FC236}">
              <a16:creationId xmlns:a16="http://schemas.microsoft.com/office/drawing/2014/main" id="{63A60AE0-1EAE-41C9-B292-38FA59B1F5C6}"/>
            </a:ext>
          </a:extLst>
        </xdr:cNvPr>
        <xdr:cNvCxnSpPr/>
      </xdr:nvCxnSpPr>
      <xdr:spPr>
        <a:xfrm flipV="1">
          <a:off x="7861300" y="18280678"/>
          <a:ext cx="889000" cy="1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79471</xdr:rowOff>
    </xdr:from>
    <xdr:to>
      <xdr:col>36</xdr:col>
      <xdr:colOff>165100</xdr:colOff>
      <xdr:row>107</xdr:row>
      <xdr:rowOff>9621</xdr:rowOff>
    </xdr:to>
    <xdr:sp macro="" textlink="">
      <xdr:nvSpPr>
        <xdr:cNvPr id="486" name="楕円 485">
          <a:extLst>
            <a:ext uri="{FF2B5EF4-FFF2-40B4-BE49-F238E27FC236}">
              <a16:creationId xmlns:a16="http://schemas.microsoft.com/office/drawing/2014/main" id="{29F71010-853B-4F81-B06E-E15FE145E7A0}"/>
            </a:ext>
          </a:extLst>
        </xdr:cNvPr>
        <xdr:cNvSpPr/>
      </xdr:nvSpPr>
      <xdr:spPr>
        <a:xfrm>
          <a:off x="6921500" y="1825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119396</xdr:rowOff>
    </xdr:from>
    <xdr:to>
      <xdr:col>41</xdr:col>
      <xdr:colOff>50800</xdr:colOff>
      <xdr:row>106</xdr:row>
      <xdr:rowOff>130271</xdr:rowOff>
    </xdr:to>
    <xdr:cxnSp macro="">
      <xdr:nvCxnSpPr>
        <xdr:cNvPr id="487" name="直線コネクタ 486">
          <a:extLst>
            <a:ext uri="{FF2B5EF4-FFF2-40B4-BE49-F238E27FC236}">
              <a16:creationId xmlns:a16="http://schemas.microsoft.com/office/drawing/2014/main" id="{156C6D50-8F74-483A-B912-965F18C9695F}"/>
            </a:ext>
          </a:extLst>
        </xdr:cNvPr>
        <xdr:cNvCxnSpPr/>
      </xdr:nvCxnSpPr>
      <xdr:spPr>
        <a:xfrm flipV="1">
          <a:off x="6972300" y="18293096"/>
          <a:ext cx="889000" cy="1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74468</xdr:rowOff>
    </xdr:from>
    <xdr:ext cx="599010" cy="259045"/>
    <xdr:sp macro="" textlink="">
      <xdr:nvSpPr>
        <xdr:cNvPr id="488" name="n_1aveValue【港湾・漁港】&#10;一人当たり有形固定資産（償却資産）額">
          <a:extLst>
            <a:ext uri="{FF2B5EF4-FFF2-40B4-BE49-F238E27FC236}">
              <a16:creationId xmlns:a16="http://schemas.microsoft.com/office/drawing/2014/main" id="{B7281A5E-BAAD-43BC-8DC3-9DAC80AE0AB9}"/>
            </a:ext>
          </a:extLst>
        </xdr:cNvPr>
        <xdr:cNvSpPr txBox="1"/>
      </xdr:nvSpPr>
      <xdr:spPr>
        <a:xfrm>
          <a:off x="9327095" y="18419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101730</xdr:rowOff>
    </xdr:from>
    <xdr:ext cx="599010" cy="259045"/>
    <xdr:sp macro="" textlink="">
      <xdr:nvSpPr>
        <xdr:cNvPr id="489" name="n_2aveValue【港湾・漁港】&#10;一人当たり有形固定資産（償却資産）額">
          <a:extLst>
            <a:ext uri="{FF2B5EF4-FFF2-40B4-BE49-F238E27FC236}">
              <a16:creationId xmlns:a16="http://schemas.microsoft.com/office/drawing/2014/main" id="{007BDD9D-5C42-49D3-A882-B42E519401DE}"/>
            </a:ext>
          </a:extLst>
        </xdr:cNvPr>
        <xdr:cNvSpPr txBox="1"/>
      </xdr:nvSpPr>
      <xdr:spPr>
        <a:xfrm>
          <a:off x="8450795" y="18446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105</xdr:row>
      <xdr:rowOff>2009</xdr:rowOff>
    </xdr:from>
    <xdr:ext cx="690189" cy="259045"/>
    <xdr:sp macro="" textlink="">
      <xdr:nvSpPr>
        <xdr:cNvPr id="490" name="n_3aveValue【港湾・漁港】&#10;一人当たり有形固定資産（償却資産）額">
          <a:extLst>
            <a:ext uri="{FF2B5EF4-FFF2-40B4-BE49-F238E27FC236}">
              <a16:creationId xmlns:a16="http://schemas.microsoft.com/office/drawing/2014/main" id="{E572AC34-F8B8-4058-B3AB-C9B0317A1FA2}"/>
            </a:ext>
          </a:extLst>
        </xdr:cNvPr>
        <xdr:cNvSpPr txBox="1"/>
      </xdr:nvSpPr>
      <xdr:spPr>
        <a:xfrm>
          <a:off x="7516205" y="180042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6388</xdr:rowOff>
    </xdr:from>
    <xdr:ext cx="599010" cy="259045"/>
    <xdr:sp macro="" textlink="">
      <xdr:nvSpPr>
        <xdr:cNvPr id="491" name="n_4aveValue【港湾・漁港】&#10;一人当たり有形固定資産（償却資産）額">
          <a:extLst>
            <a:ext uri="{FF2B5EF4-FFF2-40B4-BE49-F238E27FC236}">
              <a16:creationId xmlns:a16="http://schemas.microsoft.com/office/drawing/2014/main" id="{897F82FA-638E-4642-B73C-7E5C86CA1B80}"/>
            </a:ext>
          </a:extLst>
        </xdr:cNvPr>
        <xdr:cNvSpPr txBox="1"/>
      </xdr:nvSpPr>
      <xdr:spPr>
        <a:xfrm>
          <a:off x="6672795" y="1835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104</xdr:row>
      <xdr:rowOff>159582</xdr:rowOff>
    </xdr:from>
    <xdr:ext cx="690189" cy="259045"/>
    <xdr:sp macro="" textlink="">
      <xdr:nvSpPr>
        <xdr:cNvPr id="492" name="n_1mainValue【港湾・漁港】&#10;一人当たり有形固定資産（償却資産）額">
          <a:extLst>
            <a:ext uri="{FF2B5EF4-FFF2-40B4-BE49-F238E27FC236}">
              <a16:creationId xmlns:a16="http://schemas.microsoft.com/office/drawing/2014/main" id="{78163D3B-5CC7-41E4-8E87-F5F25B59C008}"/>
            </a:ext>
          </a:extLst>
        </xdr:cNvPr>
        <xdr:cNvSpPr txBox="1"/>
      </xdr:nvSpPr>
      <xdr:spPr>
        <a:xfrm>
          <a:off x="9281505" y="179903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105</xdr:row>
      <xdr:rowOff>2855</xdr:rowOff>
    </xdr:from>
    <xdr:ext cx="690189" cy="259045"/>
    <xdr:sp macro="" textlink="">
      <xdr:nvSpPr>
        <xdr:cNvPr id="493" name="n_2mainValue【港湾・漁港】&#10;一人当たり有形固定資産（償却資産）額">
          <a:extLst>
            <a:ext uri="{FF2B5EF4-FFF2-40B4-BE49-F238E27FC236}">
              <a16:creationId xmlns:a16="http://schemas.microsoft.com/office/drawing/2014/main" id="{50CA1B84-7AD1-47A2-A236-E9892D3584D6}"/>
            </a:ext>
          </a:extLst>
        </xdr:cNvPr>
        <xdr:cNvSpPr txBox="1"/>
      </xdr:nvSpPr>
      <xdr:spPr>
        <a:xfrm>
          <a:off x="8405205" y="180051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161323</xdr:rowOff>
    </xdr:from>
    <xdr:ext cx="599010" cy="259045"/>
    <xdr:sp macro="" textlink="">
      <xdr:nvSpPr>
        <xdr:cNvPr id="494" name="n_3mainValue【港湾・漁港】&#10;一人当たり有形固定資産（償却資産）額">
          <a:extLst>
            <a:ext uri="{FF2B5EF4-FFF2-40B4-BE49-F238E27FC236}">
              <a16:creationId xmlns:a16="http://schemas.microsoft.com/office/drawing/2014/main" id="{EA2EC180-28D6-43A8-A362-61FDDA877CFD}"/>
            </a:ext>
          </a:extLst>
        </xdr:cNvPr>
        <xdr:cNvSpPr txBox="1"/>
      </xdr:nvSpPr>
      <xdr:spPr>
        <a:xfrm>
          <a:off x="7561795" y="1833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26148</xdr:rowOff>
    </xdr:from>
    <xdr:ext cx="599010" cy="259045"/>
    <xdr:sp macro="" textlink="">
      <xdr:nvSpPr>
        <xdr:cNvPr id="495" name="n_4mainValue【港湾・漁港】&#10;一人当たり有形固定資産（償却資産）額">
          <a:extLst>
            <a:ext uri="{FF2B5EF4-FFF2-40B4-BE49-F238E27FC236}">
              <a16:creationId xmlns:a16="http://schemas.microsoft.com/office/drawing/2014/main" id="{DC746E5F-AFB9-4AA2-80B8-581DB6F50A66}"/>
            </a:ext>
          </a:extLst>
        </xdr:cNvPr>
        <xdr:cNvSpPr txBox="1"/>
      </xdr:nvSpPr>
      <xdr:spPr>
        <a:xfrm>
          <a:off x="6672795" y="1802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DE6CD253-2A86-4097-B64C-CA2E49D4DD3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B63560C5-7809-4274-BCF9-80090709990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74768BE1-5D6C-43AD-B6C9-51D0E585EF8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1B284DF0-91A0-41D2-9D9B-EC7571EC542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BA341D67-8DD9-4BBB-9C98-E4C415FD219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9F8D0CE1-3F2E-4447-B0A8-813C0E3C593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B969899B-AE7B-4E34-BF1E-335F9DCCA0C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F362604C-CD02-4360-8C6C-E9B3FA51C57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4" name="正方形/長方形 503">
          <a:extLst>
            <a:ext uri="{FF2B5EF4-FFF2-40B4-BE49-F238E27FC236}">
              <a16:creationId xmlns:a16="http://schemas.microsoft.com/office/drawing/2014/main" id="{43691E80-D1C6-4F51-AFC4-BED7C415C3A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5" name="正方形/長方形 504">
          <a:extLst>
            <a:ext uri="{FF2B5EF4-FFF2-40B4-BE49-F238E27FC236}">
              <a16:creationId xmlns:a16="http://schemas.microsoft.com/office/drawing/2014/main" id="{1C542524-B068-4945-A184-3B9F1054A23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6" name="正方形/長方形 505">
          <a:extLst>
            <a:ext uri="{FF2B5EF4-FFF2-40B4-BE49-F238E27FC236}">
              <a16:creationId xmlns:a16="http://schemas.microsoft.com/office/drawing/2014/main" id="{39830F8F-3B4D-4DA4-BC6C-803FB7F2E53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7" name="正方形/長方形 506">
          <a:extLst>
            <a:ext uri="{FF2B5EF4-FFF2-40B4-BE49-F238E27FC236}">
              <a16:creationId xmlns:a16="http://schemas.microsoft.com/office/drawing/2014/main" id="{7F805D56-22FA-4A6C-A96D-E0E79018F63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8" name="正方形/長方形 507">
          <a:extLst>
            <a:ext uri="{FF2B5EF4-FFF2-40B4-BE49-F238E27FC236}">
              <a16:creationId xmlns:a16="http://schemas.microsoft.com/office/drawing/2014/main" id="{303C2764-2D2A-4CBB-8623-0636F5105B8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9" name="正方形/長方形 508">
          <a:extLst>
            <a:ext uri="{FF2B5EF4-FFF2-40B4-BE49-F238E27FC236}">
              <a16:creationId xmlns:a16="http://schemas.microsoft.com/office/drawing/2014/main" id="{C9314C13-BEC4-4675-B2A0-A0D69945307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0" name="正方形/長方形 509">
          <a:extLst>
            <a:ext uri="{FF2B5EF4-FFF2-40B4-BE49-F238E27FC236}">
              <a16:creationId xmlns:a16="http://schemas.microsoft.com/office/drawing/2014/main" id="{6912A42E-68D7-457B-97B0-41313DA2568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1" name="正方形/長方形 510">
          <a:extLst>
            <a:ext uri="{FF2B5EF4-FFF2-40B4-BE49-F238E27FC236}">
              <a16:creationId xmlns:a16="http://schemas.microsoft.com/office/drawing/2014/main" id="{AF43BABE-3B3A-4D51-88E4-15FCCEE42E74}"/>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3E5C7BC7-BA5C-43F6-9647-D1D7332AE68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47ACF28F-7191-4E48-B30C-ED6F8F7BA97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DBEFCB6F-1217-45E3-AA54-A19BFAE01EB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116D5E58-2363-45A6-BECC-352EBBFF9A1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6E80FE77-31B2-418B-B7C5-9CC3CB1E68B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8C96548C-DA8F-4BBA-82F6-02F6AD88759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AA6515DE-3C3B-471C-8716-270B5B26462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5C7AAD15-D1DE-47EB-BB6F-319B359A563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FD8DF7DD-0E76-4A4F-AD88-C2E2F0141FA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AF329B1E-59EF-43E5-B58B-136094B4B43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06FD3ED2-3B97-42A8-A396-E7610218921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a:extLst>
            <a:ext uri="{FF2B5EF4-FFF2-40B4-BE49-F238E27FC236}">
              <a16:creationId xmlns:a16="http://schemas.microsoft.com/office/drawing/2014/main" id="{5C2EF504-4E4D-4539-AB38-DB4278DAF88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4" name="テキスト ボックス 523">
          <a:extLst>
            <a:ext uri="{FF2B5EF4-FFF2-40B4-BE49-F238E27FC236}">
              <a16:creationId xmlns:a16="http://schemas.microsoft.com/office/drawing/2014/main" id="{F64A6177-0ECB-42BD-AA43-420A592D901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a:extLst>
            <a:ext uri="{FF2B5EF4-FFF2-40B4-BE49-F238E27FC236}">
              <a16:creationId xmlns:a16="http://schemas.microsoft.com/office/drawing/2014/main" id="{3F04ABE2-987F-461D-9BD0-CC01153A446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a:extLst>
            <a:ext uri="{FF2B5EF4-FFF2-40B4-BE49-F238E27FC236}">
              <a16:creationId xmlns:a16="http://schemas.microsoft.com/office/drawing/2014/main" id="{D535DE8B-4080-4F9C-9831-1511BAE21CE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a:extLst>
            <a:ext uri="{FF2B5EF4-FFF2-40B4-BE49-F238E27FC236}">
              <a16:creationId xmlns:a16="http://schemas.microsoft.com/office/drawing/2014/main" id="{E9511931-A910-48B2-9997-A47B0873610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a:extLst>
            <a:ext uri="{FF2B5EF4-FFF2-40B4-BE49-F238E27FC236}">
              <a16:creationId xmlns:a16="http://schemas.microsoft.com/office/drawing/2014/main" id="{57B26C91-129F-4F09-B39D-FBBD8236588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a:extLst>
            <a:ext uri="{FF2B5EF4-FFF2-40B4-BE49-F238E27FC236}">
              <a16:creationId xmlns:a16="http://schemas.microsoft.com/office/drawing/2014/main" id="{FB673F0E-FAEC-4C43-98E3-6A9B54F87DE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a:extLst>
            <a:ext uri="{FF2B5EF4-FFF2-40B4-BE49-F238E27FC236}">
              <a16:creationId xmlns:a16="http://schemas.microsoft.com/office/drawing/2014/main" id="{AFFEE9B9-4E91-438A-AF0E-BE4D5314B01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a:extLst>
            <a:ext uri="{FF2B5EF4-FFF2-40B4-BE49-F238E27FC236}">
              <a16:creationId xmlns:a16="http://schemas.microsoft.com/office/drawing/2014/main" id="{C76A3D3B-C958-45E9-9BEB-D6BF877F510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2" name="テキスト ボックス 531">
          <a:extLst>
            <a:ext uri="{FF2B5EF4-FFF2-40B4-BE49-F238E27FC236}">
              <a16:creationId xmlns:a16="http://schemas.microsoft.com/office/drawing/2014/main" id="{A2DB562F-4526-4B1E-BBD1-9E2208DF183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C92A105A-D1A8-4AD4-BD40-58DF009E4DD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4" name="テキスト ボックス 533">
          <a:extLst>
            <a:ext uri="{FF2B5EF4-FFF2-40B4-BE49-F238E27FC236}">
              <a16:creationId xmlns:a16="http://schemas.microsoft.com/office/drawing/2014/main" id="{D9A7B87A-F01C-4B7C-9701-503D46C9E577}"/>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05EDA2ED-DACF-4C83-A240-1BABD281DCB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95250</xdr:rowOff>
    </xdr:to>
    <xdr:cxnSp macro="">
      <xdr:nvCxnSpPr>
        <xdr:cNvPr id="536" name="直線コネクタ 535">
          <a:extLst>
            <a:ext uri="{FF2B5EF4-FFF2-40B4-BE49-F238E27FC236}">
              <a16:creationId xmlns:a16="http://schemas.microsoft.com/office/drawing/2014/main" id="{CB29D288-5267-4F9E-A8BB-8604BAE8C46F}"/>
            </a:ext>
          </a:extLst>
        </xdr:cNvPr>
        <xdr:cNvCxnSpPr/>
      </xdr:nvCxnSpPr>
      <xdr:spPr>
        <a:xfrm flipV="1">
          <a:off x="16318864" y="9464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A71FCD7D-E66B-4968-8A39-A360C9B60D9B}"/>
            </a:ext>
          </a:extLst>
        </xdr:cNvPr>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538" name="直線コネクタ 537">
          <a:extLst>
            <a:ext uri="{FF2B5EF4-FFF2-40B4-BE49-F238E27FC236}">
              <a16:creationId xmlns:a16="http://schemas.microsoft.com/office/drawing/2014/main" id="{BA317FCA-A957-4523-82C3-7B18DBBDB51F}"/>
            </a:ext>
          </a:extLst>
        </xdr:cNvPr>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213B02F7-BA2A-449F-AFC3-2C60A133106F}"/>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540" name="直線コネクタ 539">
          <a:extLst>
            <a:ext uri="{FF2B5EF4-FFF2-40B4-BE49-F238E27FC236}">
              <a16:creationId xmlns:a16="http://schemas.microsoft.com/office/drawing/2014/main" id="{00F2B92D-BD8A-4590-A464-C83642005A6A}"/>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34942</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14F5A7A1-F028-48B6-ADD1-ED693B8CB20E}"/>
            </a:ext>
          </a:extLst>
        </xdr:cNvPr>
        <xdr:cNvSpPr txBox="1"/>
      </xdr:nvSpPr>
      <xdr:spPr>
        <a:xfrm>
          <a:off x="16357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542" name="フローチャート: 判断 541">
          <a:extLst>
            <a:ext uri="{FF2B5EF4-FFF2-40B4-BE49-F238E27FC236}">
              <a16:creationId xmlns:a16="http://schemas.microsoft.com/office/drawing/2014/main" id="{59D66DD3-2F81-410A-BC77-3DFFEA223669}"/>
            </a:ext>
          </a:extLst>
        </xdr:cNvPr>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43" name="フローチャート: 判断 542">
          <a:extLst>
            <a:ext uri="{FF2B5EF4-FFF2-40B4-BE49-F238E27FC236}">
              <a16:creationId xmlns:a16="http://schemas.microsoft.com/office/drawing/2014/main" id="{61D5EE54-80B4-403E-B631-6AFEC452B571}"/>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544" name="フローチャート: 判断 543">
          <a:extLst>
            <a:ext uri="{FF2B5EF4-FFF2-40B4-BE49-F238E27FC236}">
              <a16:creationId xmlns:a16="http://schemas.microsoft.com/office/drawing/2014/main" id="{09082C44-F150-4612-AC4C-7DB06F6BC5B3}"/>
            </a:ext>
          </a:extLst>
        </xdr:cNvPr>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545" name="フローチャート: 判断 544">
          <a:extLst>
            <a:ext uri="{FF2B5EF4-FFF2-40B4-BE49-F238E27FC236}">
              <a16:creationId xmlns:a16="http://schemas.microsoft.com/office/drawing/2014/main" id="{696EE922-24A1-4DD7-9C6D-ECB2B9FF96F7}"/>
            </a:ext>
          </a:extLst>
        </xdr:cNvPr>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546" name="フローチャート: 判断 545">
          <a:extLst>
            <a:ext uri="{FF2B5EF4-FFF2-40B4-BE49-F238E27FC236}">
              <a16:creationId xmlns:a16="http://schemas.microsoft.com/office/drawing/2014/main" id="{621F84E0-8361-4EBE-B32D-AE1EAFB58441}"/>
            </a:ext>
          </a:extLst>
        </xdr:cNvPr>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229EB693-DD2B-4E2D-BB69-862816BADF1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EFD2F77E-9D79-4280-9E79-5B88BA52F3A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FB1E8307-CCDE-45C4-B132-BA4D2177712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975EF3F-207B-4C62-956F-8C7026DD62D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D0898817-E8D6-4C9E-A77F-CD9FBE7937B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25400</xdr:rowOff>
    </xdr:from>
    <xdr:to>
      <xdr:col>85</xdr:col>
      <xdr:colOff>177800</xdr:colOff>
      <xdr:row>62</xdr:row>
      <xdr:rowOff>127000</xdr:rowOff>
    </xdr:to>
    <xdr:sp macro="" textlink="">
      <xdr:nvSpPr>
        <xdr:cNvPr id="552" name="楕円 551">
          <a:extLst>
            <a:ext uri="{FF2B5EF4-FFF2-40B4-BE49-F238E27FC236}">
              <a16:creationId xmlns:a16="http://schemas.microsoft.com/office/drawing/2014/main" id="{41183D1C-C483-4C5E-A7D6-7205992DEC35}"/>
            </a:ext>
          </a:extLst>
        </xdr:cNvPr>
        <xdr:cNvSpPr/>
      </xdr:nvSpPr>
      <xdr:spPr>
        <a:xfrm>
          <a:off x="162687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3827</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E7C9BE33-8DA3-418B-AE94-01A533EFD773}"/>
            </a:ext>
          </a:extLst>
        </xdr:cNvPr>
        <xdr:cNvSpPr txBox="1"/>
      </xdr:nvSpPr>
      <xdr:spPr>
        <a:xfrm>
          <a:off x="16357600"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635</xdr:rowOff>
    </xdr:from>
    <xdr:to>
      <xdr:col>81</xdr:col>
      <xdr:colOff>101600</xdr:colOff>
      <xdr:row>62</xdr:row>
      <xdr:rowOff>102235</xdr:rowOff>
    </xdr:to>
    <xdr:sp macro="" textlink="">
      <xdr:nvSpPr>
        <xdr:cNvPr id="554" name="楕円 553">
          <a:extLst>
            <a:ext uri="{FF2B5EF4-FFF2-40B4-BE49-F238E27FC236}">
              <a16:creationId xmlns:a16="http://schemas.microsoft.com/office/drawing/2014/main" id="{7F0D9E56-FB33-4ADD-8D41-A005869E11AE}"/>
            </a:ext>
          </a:extLst>
        </xdr:cNvPr>
        <xdr:cNvSpPr/>
      </xdr:nvSpPr>
      <xdr:spPr>
        <a:xfrm>
          <a:off x="15430500"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51435</xdr:rowOff>
    </xdr:from>
    <xdr:to>
      <xdr:col>85</xdr:col>
      <xdr:colOff>127000</xdr:colOff>
      <xdr:row>62</xdr:row>
      <xdr:rowOff>76200</xdr:rowOff>
    </xdr:to>
    <xdr:cxnSp macro="">
      <xdr:nvCxnSpPr>
        <xdr:cNvPr id="555" name="直線コネクタ 554">
          <a:extLst>
            <a:ext uri="{FF2B5EF4-FFF2-40B4-BE49-F238E27FC236}">
              <a16:creationId xmlns:a16="http://schemas.microsoft.com/office/drawing/2014/main" id="{776E9A63-AA6A-4277-8405-752AAAB8C77B}"/>
            </a:ext>
          </a:extLst>
        </xdr:cNvPr>
        <xdr:cNvCxnSpPr/>
      </xdr:nvCxnSpPr>
      <xdr:spPr>
        <a:xfrm>
          <a:off x="15481300" y="1068133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6350</xdr:rowOff>
    </xdr:from>
    <xdr:to>
      <xdr:col>76</xdr:col>
      <xdr:colOff>165100</xdr:colOff>
      <xdr:row>62</xdr:row>
      <xdr:rowOff>107950</xdr:rowOff>
    </xdr:to>
    <xdr:sp macro="" textlink="">
      <xdr:nvSpPr>
        <xdr:cNvPr id="556" name="楕円 555">
          <a:extLst>
            <a:ext uri="{FF2B5EF4-FFF2-40B4-BE49-F238E27FC236}">
              <a16:creationId xmlns:a16="http://schemas.microsoft.com/office/drawing/2014/main" id="{2F374F02-6127-47B6-BF53-14B9FC1E15C7}"/>
            </a:ext>
          </a:extLst>
        </xdr:cNvPr>
        <xdr:cNvSpPr/>
      </xdr:nvSpPr>
      <xdr:spPr>
        <a:xfrm>
          <a:off x="14541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51435</xdr:rowOff>
    </xdr:from>
    <xdr:to>
      <xdr:col>81</xdr:col>
      <xdr:colOff>50800</xdr:colOff>
      <xdr:row>62</xdr:row>
      <xdr:rowOff>57150</xdr:rowOff>
    </xdr:to>
    <xdr:cxnSp macro="">
      <xdr:nvCxnSpPr>
        <xdr:cNvPr id="557" name="直線コネクタ 556">
          <a:extLst>
            <a:ext uri="{FF2B5EF4-FFF2-40B4-BE49-F238E27FC236}">
              <a16:creationId xmlns:a16="http://schemas.microsoft.com/office/drawing/2014/main" id="{A0CD99FB-F009-472B-94E9-0891C9E88ADD}"/>
            </a:ext>
          </a:extLst>
        </xdr:cNvPr>
        <xdr:cNvCxnSpPr/>
      </xdr:nvCxnSpPr>
      <xdr:spPr>
        <a:xfrm flipV="1">
          <a:off x="14592300" y="106813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151130</xdr:rowOff>
    </xdr:from>
    <xdr:to>
      <xdr:col>72</xdr:col>
      <xdr:colOff>38100</xdr:colOff>
      <xdr:row>62</xdr:row>
      <xdr:rowOff>81280</xdr:rowOff>
    </xdr:to>
    <xdr:sp macro="" textlink="">
      <xdr:nvSpPr>
        <xdr:cNvPr id="558" name="楕円 557">
          <a:extLst>
            <a:ext uri="{FF2B5EF4-FFF2-40B4-BE49-F238E27FC236}">
              <a16:creationId xmlns:a16="http://schemas.microsoft.com/office/drawing/2014/main" id="{795DE746-4BF4-44AC-BC9B-DD6317699AC4}"/>
            </a:ext>
          </a:extLst>
        </xdr:cNvPr>
        <xdr:cNvSpPr/>
      </xdr:nvSpPr>
      <xdr:spPr>
        <a:xfrm>
          <a:off x="13652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30480</xdr:rowOff>
    </xdr:from>
    <xdr:to>
      <xdr:col>76</xdr:col>
      <xdr:colOff>114300</xdr:colOff>
      <xdr:row>62</xdr:row>
      <xdr:rowOff>57150</xdr:rowOff>
    </xdr:to>
    <xdr:cxnSp macro="">
      <xdr:nvCxnSpPr>
        <xdr:cNvPr id="559" name="直線コネクタ 558">
          <a:extLst>
            <a:ext uri="{FF2B5EF4-FFF2-40B4-BE49-F238E27FC236}">
              <a16:creationId xmlns:a16="http://schemas.microsoft.com/office/drawing/2014/main" id="{38480BD5-4460-433F-A074-8D1B10C80F3D}"/>
            </a:ext>
          </a:extLst>
        </xdr:cNvPr>
        <xdr:cNvCxnSpPr/>
      </xdr:nvCxnSpPr>
      <xdr:spPr>
        <a:xfrm>
          <a:off x="13703300" y="106603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118745</xdr:rowOff>
    </xdr:from>
    <xdr:to>
      <xdr:col>67</xdr:col>
      <xdr:colOff>101600</xdr:colOff>
      <xdr:row>62</xdr:row>
      <xdr:rowOff>48895</xdr:rowOff>
    </xdr:to>
    <xdr:sp macro="" textlink="">
      <xdr:nvSpPr>
        <xdr:cNvPr id="560" name="楕円 559">
          <a:extLst>
            <a:ext uri="{FF2B5EF4-FFF2-40B4-BE49-F238E27FC236}">
              <a16:creationId xmlns:a16="http://schemas.microsoft.com/office/drawing/2014/main" id="{2E6E88C4-753E-43FD-BC6B-859106E96F0A}"/>
            </a:ext>
          </a:extLst>
        </xdr:cNvPr>
        <xdr:cNvSpPr/>
      </xdr:nvSpPr>
      <xdr:spPr>
        <a:xfrm>
          <a:off x="12763500"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169545</xdr:rowOff>
    </xdr:from>
    <xdr:to>
      <xdr:col>71</xdr:col>
      <xdr:colOff>177800</xdr:colOff>
      <xdr:row>62</xdr:row>
      <xdr:rowOff>30480</xdr:rowOff>
    </xdr:to>
    <xdr:cxnSp macro="">
      <xdr:nvCxnSpPr>
        <xdr:cNvPr id="561" name="直線コネクタ 560">
          <a:extLst>
            <a:ext uri="{FF2B5EF4-FFF2-40B4-BE49-F238E27FC236}">
              <a16:creationId xmlns:a16="http://schemas.microsoft.com/office/drawing/2014/main" id="{83CE3ECB-197D-4A93-8751-566576DD308F}"/>
            </a:ext>
          </a:extLst>
        </xdr:cNvPr>
        <xdr:cNvCxnSpPr/>
      </xdr:nvCxnSpPr>
      <xdr:spPr>
        <a:xfrm>
          <a:off x="12814300" y="106279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562" name="n_1aveValue【学校施設】&#10;有形固定資産減価償却率">
          <a:extLst>
            <a:ext uri="{FF2B5EF4-FFF2-40B4-BE49-F238E27FC236}">
              <a16:creationId xmlns:a16="http://schemas.microsoft.com/office/drawing/2014/main" id="{F7DF2603-714D-4521-A490-8810EED88531}"/>
            </a:ext>
          </a:extLst>
        </xdr:cNvPr>
        <xdr:cNvSpPr txBox="1"/>
      </xdr:nvSpPr>
      <xdr:spPr>
        <a:xfrm>
          <a:off x="152660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116857</xdr:rowOff>
    </xdr:from>
    <xdr:ext cx="405111" cy="259045"/>
    <xdr:sp macro="" textlink="">
      <xdr:nvSpPr>
        <xdr:cNvPr id="563" name="n_2aveValue【学校施設】&#10;有形固定資産減価償却率">
          <a:extLst>
            <a:ext uri="{FF2B5EF4-FFF2-40B4-BE49-F238E27FC236}">
              <a16:creationId xmlns:a16="http://schemas.microsoft.com/office/drawing/2014/main" id="{06DD9A3A-2474-4617-AF6C-10B852DAB4E8}"/>
            </a:ext>
          </a:extLst>
        </xdr:cNvPr>
        <xdr:cNvSpPr txBox="1"/>
      </xdr:nvSpPr>
      <xdr:spPr>
        <a:xfrm>
          <a:off x="14389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564" name="n_3aveValue【学校施設】&#10;有形固定資産減価償却率">
          <a:extLst>
            <a:ext uri="{FF2B5EF4-FFF2-40B4-BE49-F238E27FC236}">
              <a16:creationId xmlns:a16="http://schemas.microsoft.com/office/drawing/2014/main" id="{BA0DAE16-BC52-4F6B-91A2-4E2499C721D1}"/>
            </a:ext>
          </a:extLst>
        </xdr:cNvPr>
        <xdr:cNvSpPr txBox="1"/>
      </xdr:nvSpPr>
      <xdr:spPr>
        <a:xfrm>
          <a:off x="13500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65422</xdr:rowOff>
    </xdr:from>
    <xdr:ext cx="405111" cy="259045"/>
    <xdr:sp macro="" textlink="">
      <xdr:nvSpPr>
        <xdr:cNvPr id="565" name="n_4aveValue【学校施設】&#10;有形固定資産減価償却率">
          <a:extLst>
            <a:ext uri="{FF2B5EF4-FFF2-40B4-BE49-F238E27FC236}">
              <a16:creationId xmlns:a16="http://schemas.microsoft.com/office/drawing/2014/main" id="{958E64F2-9D60-4EE2-AFD6-BB4179ACA42B}"/>
            </a:ext>
          </a:extLst>
        </xdr:cNvPr>
        <xdr:cNvSpPr txBox="1"/>
      </xdr:nvSpPr>
      <xdr:spPr>
        <a:xfrm>
          <a:off x="12611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93362</xdr:rowOff>
    </xdr:from>
    <xdr:ext cx="405111" cy="259045"/>
    <xdr:sp macro="" textlink="">
      <xdr:nvSpPr>
        <xdr:cNvPr id="566" name="n_1mainValue【学校施設】&#10;有形固定資産減価償却率">
          <a:extLst>
            <a:ext uri="{FF2B5EF4-FFF2-40B4-BE49-F238E27FC236}">
              <a16:creationId xmlns:a16="http://schemas.microsoft.com/office/drawing/2014/main" id="{F4FFF90C-287A-476B-8C7F-50471C0EEC05}"/>
            </a:ext>
          </a:extLst>
        </xdr:cNvPr>
        <xdr:cNvSpPr txBox="1"/>
      </xdr:nvSpPr>
      <xdr:spPr>
        <a:xfrm>
          <a:off x="15266044" y="1072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99077</xdr:rowOff>
    </xdr:from>
    <xdr:ext cx="405111" cy="259045"/>
    <xdr:sp macro="" textlink="">
      <xdr:nvSpPr>
        <xdr:cNvPr id="567" name="n_2mainValue【学校施設】&#10;有形固定資産減価償却率">
          <a:extLst>
            <a:ext uri="{FF2B5EF4-FFF2-40B4-BE49-F238E27FC236}">
              <a16:creationId xmlns:a16="http://schemas.microsoft.com/office/drawing/2014/main" id="{B378503A-12CC-46EE-A160-8881E288247B}"/>
            </a:ext>
          </a:extLst>
        </xdr:cNvPr>
        <xdr:cNvSpPr txBox="1"/>
      </xdr:nvSpPr>
      <xdr:spPr>
        <a:xfrm>
          <a:off x="143897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72407</xdr:rowOff>
    </xdr:from>
    <xdr:ext cx="405111" cy="259045"/>
    <xdr:sp macro="" textlink="">
      <xdr:nvSpPr>
        <xdr:cNvPr id="568" name="n_3mainValue【学校施設】&#10;有形固定資産減価償却率">
          <a:extLst>
            <a:ext uri="{FF2B5EF4-FFF2-40B4-BE49-F238E27FC236}">
              <a16:creationId xmlns:a16="http://schemas.microsoft.com/office/drawing/2014/main" id="{DA218518-100C-40EC-9C4B-B58CEDE17D30}"/>
            </a:ext>
          </a:extLst>
        </xdr:cNvPr>
        <xdr:cNvSpPr txBox="1"/>
      </xdr:nvSpPr>
      <xdr:spPr>
        <a:xfrm>
          <a:off x="13500744" y="1070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40022</xdr:rowOff>
    </xdr:from>
    <xdr:ext cx="405111" cy="259045"/>
    <xdr:sp macro="" textlink="">
      <xdr:nvSpPr>
        <xdr:cNvPr id="569" name="n_4mainValue【学校施設】&#10;有形固定資産減価償却率">
          <a:extLst>
            <a:ext uri="{FF2B5EF4-FFF2-40B4-BE49-F238E27FC236}">
              <a16:creationId xmlns:a16="http://schemas.microsoft.com/office/drawing/2014/main" id="{F0252438-ECCE-490A-82F3-B3B5867CDA64}"/>
            </a:ext>
          </a:extLst>
        </xdr:cNvPr>
        <xdr:cNvSpPr txBox="1"/>
      </xdr:nvSpPr>
      <xdr:spPr>
        <a:xfrm>
          <a:off x="12611744" y="1066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03E77AAC-EBDD-4D8A-AAE0-E870DF3E1AE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7B9602EA-0C02-41CB-BBDE-A858CF54F9D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59058052-A677-4162-9CFB-E8D9B831B0B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CA732DB0-ED24-4D88-9193-31C650CA52A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AFB38EBF-0244-4C4B-BBA8-8EA6CEE9EDF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34D1EBA6-E2FA-417B-8933-2B6EE598419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E9CC3556-6443-41D6-9888-E8D59AAEA48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FB67030F-AADF-4CED-897A-8D6B9D0DA4C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6E817740-14B7-4D98-8E0A-195CCE1A0D3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F956ACD6-1999-49CA-8885-C89A04B1E55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0" name="直線コネクタ 579">
          <a:extLst>
            <a:ext uri="{FF2B5EF4-FFF2-40B4-BE49-F238E27FC236}">
              <a16:creationId xmlns:a16="http://schemas.microsoft.com/office/drawing/2014/main" id="{6857EF3B-0F69-47F0-B8E9-8843BB449FD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1" name="テキスト ボックス 580">
          <a:extLst>
            <a:ext uri="{FF2B5EF4-FFF2-40B4-BE49-F238E27FC236}">
              <a16:creationId xmlns:a16="http://schemas.microsoft.com/office/drawing/2014/main" id="{FD997575-7E60-4088-ACB1-A11D75D0358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2" name="直線コネクタ 581">
          <a:extLst>
            <a:ext uri="{FF2B5EF4-FFF2-40B4-BE49-F238E27FC236}">
              <a16:creationId xmlns:a16="http://schemas.microsoft.com/office/drawing/2014/main" id="{06B3FDFD-2015-47C3-A003-3A87AAE87AF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3" name="テキスト ボックス 582">
          <a:extLst>
            <a:ext uri="{FF2B5EF4-FFF2-40B4-BE49-F238E27FC236}">
              <a16:creationId xmlns:a16="http://schemas.microsoft.com/office/drawing/2014/main" id="{FE2C29B7-AA8E-4543-BFAF-31A39164BD0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a:extLst>
            <a:ext uri="{FF2B5EF4-FFF2-40B4-BE49-F238E27FC236}">
              <a16:creationId xmlns:a16="http://schemas.microsoft.com/office/drawing/2014/main" id="{11DFDD32-56EC-4AA5-AAF7-939A747D881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5" name="テキスト ボックス 584">
          <a:extLst>
            <a:ext uri="{FF2B5EF4-FFF2-40B4-BE49-F238E27FC236}">
              <a16:creationId xmlns:a16="http://schemas.microsoft.com/office/drawing/2014/main" id="{D87098E2-920B-46BA-9CA9-364A440C381A}"/>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6" name="直線コネクタ 585">
          <a:extLst>
            <a:ext uri="{FF2B5EF4-FFF2-40B4-BE49-F238E27FC236}">
              <a16:creationId xmlns:a16="http://schemas.microsoft.com/office/drawing/2014/main" id="{7967E66D-7836-407B-904C-DF7B97B13A0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7" name="テキスト ボックス 586">
          <a:extLst>
            <a:ext uri="{FF2B5EF4-FFF2-40B4-BE49-F238E27FC236}">
              <a16:creationId xmlns:a16="http://schemas.microsoft.com/office/drawing/2014/main" id="{58F83022-A4B4-4EA8-8EAC-116A5B03BF9F}"/>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8" name="直線コネクタ 587">
          <a:extLst>
            <a:ext uri="{FF2B5EF4-FFF2-40B4-BE49-F238E27FC236}">
              <a16:creationId xmlns:a16="http://schemas.microsoft.com/office/drawing/2014/main" id="{2B8FE959-936C-4B36-9BF8-6501590E8A1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9" name="テキスト ボックス 588">
          <a:extLst>
            <a:ext uri="{FF2B5EF4-FFF2-40B4-BE49-F238E27FC236}">
              <a16:creationId xmlns:a16="http://schemas.microsoft.com/office/drawing/2014/main" id="{14B91DBB-A170-412E-A6DF-39DD1E70350D}"/>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7E3331C8-5A67-4D14-877D-CEB3FF6E9EA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1" name="テキスト ボックス 590">
          <a:extLst>
            <a:ext uri="{FF2B5EF4-FFF2-40B4-BE49-F238E27FC236}">
              <a16:creationId xmlns:a16="http://schemas.microsoft.com/office/drawing/2014/main" id="{E244F3C7-8903-44F7-BED7-98565AA02A44}"/>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8A667225-4971-488C-B622-0FC2D04D63D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161087</xdr:rowOff>
    </xdr:from>
    <xdr:to>
      <xdr:col>116</xdr:col>
      <xdr:colOff>62864</xdr:colOff>
      <xdr:row>63</xdr:row>
      <xdr:rowOff>129387</xdr:rowOff>
    </xdr:to>
    <xdr:cxnSp macro="">
      <xdr:nvCxnSpPr>
        <xdr:cNvPr id="593" name="直線コネクタ 592">
          <a:extLst>
            <a:ext uri="{FF2B5EF4-FFF2-40B4-BE49-F238E27FC236}">
              <a16:creationId xmlns:a16="http://schemas.microsoft.com/office/drawing/2014/main" id="{FA5CE6F2-D2E5-400C-A6DE-FF499C3274E5}"/>
            </a:ext>
          </a:extLst>
        </xdr:cNvPr>
        <xdr:cNvCxnSpPr/>
      </xdr:nvCxnSpPr>
      <xdr:spPr>
        <a:xfrm flipV="1">
          <a:off x="22160864" y="9590837"/>
          <a:ext cx="0" cy="133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133214</xdr:rowOff>
    </xdr:from>
    <xdr:ext cx="469744" cy="259045"/>
    <xdr:sp macro="" textlink="">
      <xdr:nvSpPr>
        <xdr:cNvPr id="594" name="【学校施設】&#10;一人当たり面積最小値テキスト">
          <a:extLst>
            <a:ext uri="{FF2B5EF4-FFF2-40B4-BE49-F238E27FC236}">
              <a16:creationId xmlns:a16="http://schemas.microsoft.com/office/drawing/2014/main" id="{FC34B08D-0D82-4896-9FDC-219F449BB183}"/>
            </a:ext>
          </a:extLst>
        </xdr:cNvPr>
        <xdr:cNvSpPr txBox="1"/>
      </xdr:nvSpPr>
      <xdr:spPr>
        <a:xfrm>
          <a:off x="22199600" y="1093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129387</xdr:rowOff>
    </xdr:from>
    <xdr:to>
      <xdr:col>116</xdr:col>
      <xdr:colOff>152400</xdr:colOff>
      <xdr:row>63</xdr:row>
      <xdr:rowOff>129387</xdr:rowOff>
    </xdr:to>
    <xdr:cxnSp macro="">
      <xdr:nvCxnSpPr>
        <xdr:cNvPr id="595" name="直線コネクタ 594">
          <a:extLst>
            <a:ext uri="{FF2B5EF4-FFF2-40B4-BE49-F238E27FC236}">
              <a16:creationId xmlns:a16="http://schemas.microsoft.com/office/drawing/2014/main" id="{D9DDC5A7-DA59-4D27-8405-FF6FA0EC21B4}"/>
            </a:ext>
          </a:extLst>
        </xdr:cNvPr>
        <xdr:cNvCxnSpPr/>
      </xdr:nvCxnSpPr>
      <xdr:spPr>
        <a:xfrm>
          <a:off x="22072600" y="1093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107764</xdr:rowOff>
    </xdr:from>
    <xdr:ext cx="534377" cy="259045"/>
    <xdr:sp macro="" textlink="">
      <xdr:nvSpPr>
        <xdr:cNvPr id="596" name="【学校施設】&#10;一人当たり面積最大値テキスト">
          <a:extLst>
            <a:ext uri="{FF2B5EF4-FFF2-40B4-BE49-F238E27FC236}">
              <a16:creationId xmlns:a16="http://schemas.microsoft.com/office/drawing/2014/main" id="{437EA1EB-65BC-4320-91C3-23BC338D52FD}"/>
            </a:ext>
          </a:extLst>
        </xdr:cNvPr>
        <xdr:cNvSpPr txBox="1"/>
      </xdr:nvSpPr>
      <xdr:spPr>
        <a:xfrm>
          <a:off x="22199600" y="936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161087</xdr:rowOff>
    </xdr:from>
    <xdr:to>
      <xdr:col>116</xdr:col>
      <xdr:colOff>152400</xdr:colOff>
      <xdr:row>55</xdr:row>
      <xdr:rowOff>161087</xdr:rowOff>
    </xdr:to>
    <xdr:cxnSp macro="">
      <xdr:nvCxnSpPr>
        <xdr:cNvPr id="597" name="直線コネクタ 596">
          <a:extLst>
            <a:ext uri="{FF2B5EF4-FFF2-40B4-BE49-F238E27FC236}">
              <a16:creationId xmlns:a16="http://schemas.microsoft.com/office/drawing/2014/main" id="{2810F251-83A1-4BEB-BC4E-1DFF2E810C89}"/>
            </a:ext>
          </a:extLst>
        </xdr:cNvPr>
        <xdr:cNvCxnSpPr/>
      </xdr:nvCxnSpPr>
      <xdr:spPr>
        <a:xfrm>
          <a:off x="22072600" y="9590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115867</xdr:rowOff>
    </xdr:from>
    <xdr:ext cx="469744" cy="259045"/>
    <xdr:sp macro="" textlink="">
      <xdr:nvSpPr>
        <xdr:cNvPr id="598" name="【学校施設】&#10;一人当たり面積平均値テキスト">
          <a:extLst>
            <a:ext uri="{FF2B5EF4-FFF2-40B4-BE49-F238E27FC236}">
              <a16:creationId xmlns:a16="http://schemas.microsoft.com/office/drawing/2014/main" id="{E92B96B3-0AC1-444C-8633-991D35F586AA}"/>
            </a:ext>
          </a:extLst>
        </xdr:cNvPr>
        <xdr:cNvSpPr txBox="1"/>
      </xdr:nvSpPr>
      <xdr:spPr>
        <a:xfrm>
          <a:off x="22199600" y="10574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92990</xdr:rowOff>
    </xdr:from>
    <xdr:to>
      <xdr:col>116</xdr:col>
      <xdr:colOff>114300</xdr:colOff>
      <xdr:row>63</xdr:row>
      <xdr:rowOff>23140</xdr:rowOff>
    </xdr:to>
    <xdr:sp macro="" textlink="">
      <xdr:nvSpPr>
        <xdr:cNvPr id="599" name="フローチャート: 判断 598">
          <a:extLst>
            <a:ext uri="{FF2B5EF4-FFF2-40B4-BE49-F238E27FC236}">
              <a16:creationId xmlns:a16="http://schemas.microsoft.com/office/drawing/2014/main" id="{168DF2A5-677F-4100-A223-F311E017BFAE}"/>
            </a:ext>
          </a:extLst>
        </xdr:cNvPr>
        <xdr:cNvSpPr/>
      </xdr:nvSpPr>
      <xdr:spPr>
        <a:xfrm>
          <a:off x="22110700" y="107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104953</xdr:rowOff>
    </xdr:from>
    <xdr:to>
      <xdr:col>112</xdr:col>
      <xdr:colOff>38100</xdr:colOff>
      <xdr:row>63</xdr:row>
      <xdr:rowOff>35103</xdr:rowOff>
    </xdr:to>
    <xdr:sp macro="" textlink="">
      <xdr:nvSpPr>
        <xdr:cNvPr id="600" name="フローチャート: 判断 599">
          <a:extLst>
            <a:ext uri="{FF2B5EF4-FFF2-40B4-BE49-F238E27FC236}">
              <a16:creationId xmlns:a16="http://schemas.microsoft.com/office/drawing/2014/main" id="{D194D8EA-1EFF-4ACB-922F-803EB6837AD3}"/>
            </a:ext>
          </a:extLst>
        </xdr:cNvPr>
        <xdr:cNvSpPr/>
      </xdr:nvSpPr>
      <xdr:spPr>
        <a:xfrm>
          <a:off x="21272500" y="1073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113487</xdr:rowOff>
    </xdr:from>
    <xdr:to>
      <xdr:col>107</xdr:col>
      <xdr:colOff>101600</xdr:colOff>
      <xdr:row>63</xdr:row>
      <xdr:rowOff>43637</xdr:rowOff>
    </xdr:to>
    <xdr:sp macro="" textlink="">
      <xdr:nvSpPr>
        <xdr:cNvPr id="601" name="フローチャート: 判断 600">
          <a:extLst>
            <a:ext uri="{FF2B5EF4-FFF2-40B4-BE49-F238E27FC236}">
              <a16:creationId xmlns:a16="http://schemas.microsoft.com/office/drawing/2014/main" id="{4581E910-2571-4D56-9DD1-F607351233B5}"/>
            </a:ext>
          </a:extLst>
        </xdr:cNvPr>
        <xdr:cNvSpPr/>
      </xdr:nvSpPr>
      <xdr:spPr>
        <a:xfrm>
          <a:off x="20383500" y="1074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119431</xdr:rowOff>
    </xdr:from>
    <xdr:to>
      <xdr:col>102</xdr:col>
      <xdr:colOff>165100</xdr:colOff>
      <xdr:row>63</xdr:row>
      <xdr:rowOff>49581</xdr:rowOff>
    </xdr:to>
    <xdr:sp macro="" textlink="">
      <xdr:nvSpPr>
        <xdr:cNvPr id="602" name="フローチャート: 判断 601">
          <a:extLst>
            <a:ext uri="{FF2B5EF4-FFF2-40B4-BE49-F238E27FC236}">
              <a16:creationId xmlns:a16="http://schemas.microsoft.com/office/drawing/2014/main" id="{97D15C80-360D-4A30-8BFB-DEF3634BB6CF}"/>
            </a:ext>
          </a:extLst>
        </xdr:cNvPr>
        <xdr:cNvSpPr/>
      </xdr:nvSpPr>
      <xdr:spPr>
        <a:xfrm>
          <a:off x="19494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107924</xdr:rowOff>
    </xdr:from>
    <xdr:to>
      <xdr:col>98</xdr:col>
      <xdr:colOff>38100</xdr:colOff>
      <xdr:row>63</xdr:row>
      <xdr:rowOff>38074</xdr:rowOff>
    </xdr:to>
    <xdr:sp macro="" textlink="">
      <xdr:nvSpPr>
        <xdr:cNvPr id="603" name="フローチャート: 判断 602">
          <a:extLst>
            <a:ext uri="{FF2B5EF4-FFF2-40B4-BE49-F238E27FC236}">
              <a16:creationId xmlns:a16="http://schemas.microsoft.com/office/drawing/2014/main" id="{1B4549C5-55AC-445E-B218-5A495AD42205}"/>
            </a:ext>
          </a:extLst>
        </xdr:cNvPr>
        <xdr:cNvSpPr/>
      </xdr:nvSpPr>
      <xdr:spPr>
        <a:xfrm>
          <a:off x="18605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3A4411FC-8153-4448-BADC-4857809F040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2FDCB678-1221-4B80-B1FF-A9A3EA2C702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23396D8E-0905-4253-A078-55CC2E81CBC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F28F050B-2768-4BF0-97AC-99AA66706FB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301D4767-F2BA-40EC-9201-C7592A1F5A2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105791</xdr:rowOff>
    </xdr:from>
    <xdr:to>
      <xdr:col>116</xdr:col>
      <xdr:colOff>114300</xdr:colOff>
      <xdr:row>63</xdr:row>
      <xdr:rowOff>35941</xdr:rowOff>
    </xdr:to>
    <xdr:sp macro="" textlink="">
      <xdr:nvSpPr>
        <xdr:cNvPr id="609" name="楕円 608">
          <a:extLst>
            <a:ext uri="{FF2B5EF4-FFF2-40B4-BE49-F238E27FC236}">
              <a16:creationId xmlns:a16="http://schemas.microsoft.com/office/drawing/2014/main" id="{AA7B41C9-20D0-45A0-8564-8E6973F441BF}"/>
            </a:ext>
          </a:extLst>
        </xdr:cNvPr>
        <xdr:cNvSpPr/>
      </xdr:nvSpPr>
      <xdr:spPr>
        <a:xfrm>
          <a:off x="22110700" y="1073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84218</xdr:rowOff>
    </xdr:from>
    <xdr:ext cx="469744" cy="259045"/>
    <xdr:sp macro="" textlink="">
      <xdr:nvSpPr>
        <xdr:cNvPr id="610" name="【学校施設】&#10;一人当たり面積該当値テキスト">
          <a:extLst>
            <a:ext uri="{FF2B5EF4-FFF2-40B4-BE49-F238E27FC236}">
              <a16:creationId xmlns:a16="http://schemas.microsoft.com/office/drawing/2014/main" id="{73CC18DC-31CE-4AB3-9E42-7D17F163F2FE}"/>
            </a:ext>
          </a:extLst>
        </xdr:cNvPr>
        <xdr:cNvSpPr txBox="1"/>
      </xdr:nvSpPr>
      <xdr:spPr>
        <a:xfrm>
          <a:off x="22199600" y="1071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114478</xdr:rowOff>
    </xdr:from>
    <xdr:to>
      <xdr:col>112</xdr:col>
      <xdr:colOff>38100</xdr:colOff>
      <xdr:row>63</xdr:row>
      <xdr:rowOff>44628</xdr:rowOff>
    </xdr:to>
    <xdr:sp macro="" textlink="">
      <xdr:nvSpPr>
        <xdr:cNvPr id="611" name="楕円 610">
          <a:extLst>
            <a:ext uri="{FF2B5EF4-FFF2-40B4-BE49-F238E27FC236}">
              <a16:creationId xmlns:a16="http://schemas.microsoft.com/office/drawing/2014/main" id="{A5DC3F75-13AA-4192-A071-F3298A915F0A}"/>
            </a:ext>
          </a:extLst>
        </xdr:cNvPr>
        <xdr:cNvSpPr/>
      </xdr:nvSpPr>
      <xdr:spPr>
        <a:xfrm>
          <a:off x="21272500" y="1074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156591</xdr:rowOff>
    </xdr:from>
    <xdr:to>
      <xdr:col>116</xdr:col>
      <xdr:colOff>63500</xdr:colOff>
      <xdr:row>62</xdr:row>
      <xdr:rowOff>165278</xdr:rowOff>
    </xdr:to>
    <xdr:cxnSp macro="">
      <xdr:nvCxnSpPr>
        <xdr:cNvPr id="612" name="直線コネクタ 611">
          <a:extLst>
            <a:ext uri="{FF2B5EF4-FFF2-40B4-BE49-F238E27FC236}">
              <a16:creationId xmlns:a16="http://schemas.microsoft.com/office/drawing/2014/main" id="{B9E9A3BD-B802-4DBD-817D-3A1970B99253}"/>
            </a:ext>
          </a:extLst>
        </xdr:cNvPr>
        <xdr:cNvCxnSpPr/>
      </xdr:nvCxnSpPr>
      <xdr:spPr>
        <a:xfrm flipV="1">
          <a:off x="21323300" y="10786491"/>
          <a:ext cx="8382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123165</xdr:rowOff>
    </xdr:from>
    <xdr:to>
      <xdr:col>107</xdr:col>
      <xdr:colOff>101600</xdr:colOff>
      <xdr:row>63</xdr:row>
      <xdr:rowOff>53315</xdr:rowOff>
    </xdr:to>
    <xdr:sp macro="" textlink="">
      <xdr:nvSpPr>
        <xdr:cNvPr id="613" name="楕円 612">
          <a:extLst>
            <a:ext uri="{FF2B5EF4-FFF2-40B4-BE49-F238E27FC236}">
              <a16:creationId xmlns:a16="http://schemas.microsoft.com/office/drawing/2014/main" id="{039D5B5B-5E6F-4EB6-866A-6666C95F6527}"/>
            </a:ext>
          </a:extLst>
        </xdr:cNvPr>
        <xdr:cNvSpPr/>
      </xdr:nvSpPr>
      <xdr:spPr>
        <a:xfrm>
          <a:off x="20383500" y="1075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165278</xdr:rowOff>
    </xdr:from>
    <xdr:to>
      <xdr:col>111</xdr:col>
      <xdr:colOff>177800</xdr:colOff>
      <xdr:row>63</xdr:row>
      <xdr:rowOff>2515</xdr:rowOff>
    </xdr:to>
    <xdr:cxnSp macro="">
      <xdr:nvCxnSpPr>
        <xdr:cNvPr id="614" name="直線コネクタ 613">
          <a:extLst>
            <a:ext uri="{FF2B5EF4-FFF2-40B4-BE49-F238E27FC236}">
              <a16:creationId xmlns:a16="http://schemas.microsoft.com/office/drawing/2014/main" id="{1EDFDD1C-3102-4116-AACF-1F95952646F6}"/>
            </a:ext>
          </a:extLst>
        </xdr:cNvPr>
        <xdr:cNvCxnSpPr/>
      </xdr:nvCxnSpPr>
      <xdr:spPr>
        <a:xfrm flipV="1">
          <a:off x="20434300" y="10795178"/>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131013</xdr:rowOff>
    </xdr:from>
    <xdr:to>
      <xdr:col>102</xdr:col>
      <xdr:colOff>165100</xdr:colOff>
      <xdr:row>63</xdr:row>
      <xdr:rowOff>61163</xdr:rowOff>
    </xdr:to>
    <xdr:sp macro="" textlink="">
      <xdr:nvSpPr>
        <xdr:cNvPr id="615" name="楕円 614">
          <a:extLst>
            <a:ext uri="{FF2B5EF4-FFF2-40B4-BE49-F238E27FC236}">
              <a16:creationId xmlns:a16="http://schemas.microsoft.com/office/drawing/2014/main" id="{17D056C1-6595-46E2-8C58-4ED1968C4DE7}"/>
            </a:ext>
          </a:extLst>
        </xdr:cNvPr>
        <xdr:cNvSpPr/>
      </xdr:nvSpPr>
      <xdr:spPr>
        <a:xfrm>
          <a:off x="19494500" y="1076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2515</xdr:rowOff>
    </xdr:from>
    <xdr:to>
      <xdr:col>107</xdr:col>
      <xdr:colOff>50800</xdr:colOff>
      <xdr:row>63</xdr:row>
      <xdr:rowOff>10363</xdr:rowOff>
    </xdr:to>
    <xdr:cxnSp macro="">
      <xdr:nvCxnSpPr>
        <xdr:cNvPr id="616" name="直線コネクタ 615">
          <a:extLst>
            <a:ext uri="{FF2B5EF4-FFF2-40B4-BE49-F238E27FC236}">
              <a16:creationId xmlns:a16="http://schemas.microsoft.com/office/drawing/2014/main" id="{472676FF-57BE-442F-AAA9-FD605BB3597F}"/>
            </a:ext>
          </a:extLst>
        </xdr:cNvPr>
        <xdr:cNvCxnSpPr/>
      </xdr:nvCxnSpPr>
      <xdr:spPr>
        <a:xfrm flipV="1">
          <a:off x="19545300" y="10803865"/>
          <a:ext cx="889000" cy="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137871</xdr:rowOff>
    </xdr:from>
    <xdr:to>
      <xdr:col>98</xdr:col>
      <xdr:colOff>38100</xdr:colOff>
      <xdr:row>63</xdr:row>
      <xdr:rowOff>68021</xdr:rowOff>
    </xdr:to>
    <xdr:sp macro="" textlink="">
      <xdr:nvSpPr>
        <xdr:cNvPr id="617" name="楕円 616">
          <a:extLst>
            <a:ext uri="{FF2B5EF4-FFF2-40B4-BE49-F238E27FC236}">
              <a16:creationId xmlns:a16="http://schemas.microsoft.com/office/drawing/2014/main" id="{E9DDE9B3-6EF5-47D6-85A4-AD1938BB3889}"/>
            </a:ext>
          </a:extLst>
        </xdr:cNvPr>
        <xdr:cNvSpPr/>
      </xdr:nvSpPr>
      <xdr:spPr>
        <a:xfrm>
          <a:off x="18605500" y="1076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10363</xdr:rowOff>
    </xdr:from>
    <xdr:to>
      <xdr:col>102</xdr:col>
      <xdr:colOff>114300</xdr:colOff>
      <xdr:row>63</xdr:row>
      <xdr:rowOff>17221</xdr:rowOff>
    </xdr:to>
    <xdr:cxnSp macro="">
      <xdr:nvCxnSpPr>
        <xdr:cNvPr id="618" name="直線コネクタ 617">
          <a:extLst>
            <a:ext uri="{FF2B5EF4-FFF2-40B4-BE49-F238E27FC236}">
              <a16:creationId xmlns:a16="http://schemas.microsoft.com/office/drawing/2014/main" id="{358A42CE-E98D-4F17-9CBC-45407BADC445}"/>
            </a:ext>
          </a:extLst>
        </xdr:cNvPr>
        <xdr:cNvCxnSpPr/>
      </xdr:nvCxnSpPr>
      <xdr:spPr>
        <a:xfrm flipV="1">
          <a:off x="18656300" y="10811713"/>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51630</xdr:rowOff>
    </xdr:from>
    <xdr:ext cx="469744" cy="259045"/>
    <xdr:sp macro="" textlink="">
      <xdr:nvSpPr>
        <xdr:cNvPr id="619" name="n_1aveValue【学校施設】&#10;一人当たり面積">
          <a:extLst>
            <a:ext uri="{FF2B5EF4-FFF2-40B4-BE49-F238E27FC236}">
              <a16:creationId xmlns:a16="http://schemas.microsoft.com/office/drawing/2014/main" id="{18E91CEF-7D07-4376-BF46-522BA66A33A1}"/>
            </a:ext>
          </a:extLst>
        </xdr:cNvPr>
        <xdr:cNvSpPr txBox="1"/>
      </xdr:nvSpPr>
      <xdr:spPr>
        <a:xfrm>
          <a:off x="21075727" y="1051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60164</xdr:rowOff>
    </xdr:from>
    <xdr:ext cx="469744" cy="259045"/>
    <xdr:sp macro="" textlink="">
      <xdr:nvSpPr>
        <xdr:cNvPr id="620" name="n_2aveValue【学校施設】&#10;一人当たり面積">
          <a:extLst>
            <a:ext uri="{FF2B5EF4-FFF2-40B4-BE49-F238E27FC236}">
              <a16:creationId xmlns:a16="http://schemas.microsoft.com/office/drawing/2014/main" id="{1BABD3B8-2D78-4F5C-9982-0F10E6D0A2AC}"/>
            </a:ext>
          </a:extLst>
        </xdr:cNvPr>
        <xdr:cNvSpPr txBox="1"/>
      </xdr:nvSpPr>
      <xdr:spPr>
        <a:xfrm>
          <a:off x="20199427" y="1051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66108</xdr:rowOff>
    </xdr:from>
    <xdr:ext cx="469744" cy="259045"/>
    <xdr:sp macro="" textlink="">
      <xdr:nvSpPr>
        <xdr:cNvPr id="621" name="n_3aveValue【学校施設】&#10;一人当たり面積">
          <a:extLst>
            <a:ext uri="{FF2B5EF4-FFF2-40B4-BE49-F238E27FC236}">
              <a16:creationId xmlns:a16="http://schemas.microsoft.com/office/drawing/2014/main" id="{AA252A07-E421-455B-A62D-816680BBEAF8}"/>
            </a:ext>
          </a:extLst>
        </xdr:cNvPr>
        <xdr:cNvSpPr txBox="1"/>
      </xdr:nvSpPr>
      <xdr:spPr>
        <a:xfrm>
          <a:off x="19310427" y="1052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54601</xdr:rowOff>
    </xdr:from>
    <xdr:ext cx="469744" cy="259045"/>
    <xdr:sp macro="" textlink="">
      <xdr:nvSpPr>
        <xdr:cNvPr id="622" name="n_4aveValue【学校施設】&#10;一人当たり面積">
          <a:extLst>
            <a:ext uri="{FF2B5EF4-FFF2-40B4-BE49-F238E27FC236}">
              <a16:creationId xmlns:a16="http://schemas.microsoft.com/office/drawing/2014/main" id="{F13A40A3-1CD9-4A89-95B5-BD267B0BE985}"/>
            </a:ext>
          </a:extLst>
        </xdr:cNvPr>
        <xdr:cNvSpPr txBox="1"/>
      </xdr:nvSpPr>
      <xdr:spPr>
        <a:xfrm>
          <a:off x="18421427" y="1051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35755</xdr:rowOff>
    </xdr:from>
    <xdr:ext cx="469744" cy="259045"/>
    <xdr:sp macro="" textlink="">
      <xdr:nvSpPr>
        <xdr:cNvPr id="623" name="n_1mainValue【学校施設】&#10;一人当たり面積">
          <a:extLst>
            <a:ext uri="{FF2B5EF4-FFF2-40B4-BE49-F238E27FC236}">
              <a16:creationId xmlns:a16="http://schemas.microsoft.com/office/drawing/2014/main" id="{7DBE60B3-5B21-49B7-83CB-097707E7EE93}"/>
            </a:ext>
          </a:extLst>
        </xdr:cNvPr>
        <xdr:cNvSpPr txBox="1"/>
      </xdr:nvSpPr>
      <xdr:spPr>
        <a:xfrm>
          <a:off x="21075727" y="1083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44442</xdr:rowOff>
    </xdr:from>
    <xdr:ext cx="469744" cy="259045"/>
    <xdr:sp macro="" textlink="">
      <xdr:nvSpPr>
        <xdr:cNvPr id="624" name="n_2mainValue【学校施設】&#10;一人当たり面積">
          <a:extLst>
            <a:ext uri="{FF2B5EF4-FFF2-40B4-BE49-F238E27FC236}">
              <a16:creationId xmlns:a16="http://schemas.microsoft.com/office/drawing/2014/main" id="{2A40AA7A-F372-4B0B-9058-6B91663C3E64}"/>
            </a:ext>
          </a:extLst>
        </xdr:cNvPr>
        <xdr:cNvSpPr txBox="1"/>
      </xdr:nvSpPr>
      <xdr:spPr>
        <a:xfrm>
          <a:off x="20199427" y="10845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52290</xdr:rowOff>
    </xdr:from>
    <xdr:ext cx="469744" cy="259045"/>
    <xdr:sp macro="" textlink="">
      <xdr:nvSpPr>
        <xdr:cNvPr id="625" name="n_3mainValue【学校施設】&#10;一人当たり面積">
          <a:extLst>
            <a:ext uri="{FF2B5EF4-FFF2-40B4-BE49-F238E27FC236}">
              <a16:creationId xmlns:a16="http://schemas.microsoft.com/office/drawing/2014/main" id="{502D93F1-B703-4C10-9A39-C81D6B752B71}"/>
            </a:ext>
          </a:extLst>
        </xdr:cNvPr>
        <xdr:cNvSpPr txBox="1"/>
      </xdr:nvSpPr>
      <xdr:spPr>
        <a:xfrm>
          <a:off x="19310427" y="10853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59148</xdr:rowOff>
    </xdr:from>
    <xdr:ext cx="469744" cy="259045"/>
    <xdr:sp macro="" textlink="">
      <xdr:nvSpPr>
        <xdr:cNvPr id="626" name="n_4mainValue【学校施設】&#10;一人当たり面積">
          <a:extLst>
            <a:ext uri="{FF2B5EF4-FFF2-40B4-BE49-F238E27FC236}">
              <a16:creationId xmlns:a16="http://schemas.microsoft.com/office/drawing/2014/main" id="{38149742-7B45-4C96-8DB8-DD09AD3DD4AB}"/>
            </a:ext>
          </a:extLst>
        </xdr:cNvPr>
        <xdr:cNvSpPr txBox="1"/>
      </xdr:nvSpPr>
      <xdr:spPr>
        <a:xfrm>
          <a:off x="18421427" y="1086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DACD394E-0004-4572-8C49-CC9BD08B618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6AB40E14-94AC-413A-87D9-26901433254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6D9D94BA-BFE7-45A3-B7ED-F4D8AF20086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011F3A6D-B38E-4053-A9C1-77567693005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2CCEF4FE-FA9D-4E5C-952B-A6803ECCF4D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B5D4305C-84BD-444E-91A8-CA72E0DAD23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D892021C-0AB2-446A-AFD5-2058A261EE7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C23DD924-AE98-44D3-84C7-82CDF4BD4E1F}"/>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5" name="正方形/長方形 634">
          <a:extLst>
            <a:ext uri="{FF2B5EF4-FFF2-40B4-BE49-F238E27FC236}">
              <a16:creationId xmlns:a16="http://schemas.microsoft.com/office/drawing/2014/main" id="{FCD0E5C1-83E8-4562-B353-254A2B78F20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6" name="正方形/長方形 635">
          <a:extLst>
            <a:ext uri="{FF2B5EF4-FFF2-40B4-BE49-F238E27FC236}">
              <a16:creationId xmlns:a16="http://schemas.microsoft.com/office/drawing/2014/main" id="{FB912A5E-102F-4467-B9F9-772CBECE670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7" name="正方形/長方形 636">
          <a:extLst>
            <a:ext uri="{FF2B5EF4-FFF2-40B4-BE49-F238E27FC236}">
              <a16:creationId xmlns:a16="http://schemas.microsoft.com/office/drawing/2014/main" id="{1DB74EDE-5B8A-44A4-A7D8-00B3D24BC76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8" name="正方形/長方形 637">
          <a:extLst>
            <a:ext uri="{FF2B5EF4-FFF2-40B4-BE49-F238E27FC236}">
              <a16:creationId xmlns:a16="http://schemas.microsoft.com/office/drawing/2014/main" id="{2312ABCE-6645-47EB-A588-B7E45788D42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9" name="正方形/長方形 638">
          <a:extLst>
            <a:ext uri="{FF2B5EF4-FFF2-40B4-BE49-F238E27FC236}">
              <a16:creationId xmlns:a16="http://schemas.microsoft.com/office/drawing/2014/main" id="{B26D77F2-7A78-4CBD-940C-2F5123B331A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0" name="正方形/長方形 639">
          <a:extLst>
            <a:ext uri="{FF2B5EF4-FFF2-40B4-BE49-F238E27FC236}">
              <a16:creationId xmlns:a16="http://schemas.microsoft.com/office/drawing/2014/main" id="{24244809-23C1-45C9-A491-5D05B08B5EB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1" name="正方形/長方形 640">
          <a:extLst>
            <a:ext uri="{FF2B5EF4-FFF2-40B4-BE49-F238E27FC236}">
              <a16:creationId xmlns:a16="http://schemas.microsoft.com/office/drawing/2014/main" id="{73671126-EAD0-478C-8091-97A817FC97F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2" name="正方形/長方形 641">
          <a:extLst>
            <a:ext uri="{FF2B5EF4-FFF2-40B4-BE49-F238E27FC236}">
              <a16:creationId xmlns:a16="http://schemas.microsoft.com/office/drawing/2014/main" id="{FF0F47E1-D322-4238-874C-085215CC4DC6}"/>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E6FF2254-4A5D-46AD-BAF5-D7203C1E9C7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0D6F1DB4-A479-45FE-825E-708F9AC6462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C049CE8D-D85E-45EB-AB97-8CD288D2A42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1EBA1D45-08AD-49A3-954B-76F37309786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411BBB7B-DFB9-47F4-8019-D3415EEB79F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4A8ADF0D-F579-42DD-B0B0-3CA684F45A7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C5CA7742-A0A5-486A-8F7A-0B121368C13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77646578-E254-4465-ADF8-E0EAF3CCC67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76101C0B-7696-4027-A841-E25866D97D5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FAC7ABCE-8043-4CAE-9AAD-FDFEA0F1188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A58F1D21-AE1A-442B-98AC-DCDA5D30919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a:extLst>
            <a:ext uri="{FF2B5EF4-FFF2-40B4-BE49-F238E27FC236}">
              <a16:creationId xmlns:a16="http://schemas.microsoft.com/office/drawing/2014/main" id="{1BDE8B6D-FCE8-470B-8EA1-41A5A18F705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5" name="テキスト ボックス 654">
          <a:extLst>
            <a:ext uri="{FF2B5EF4-FFF2-40B4-BE49-F238E27FC236}">
              <a16:creationId xmlns:a16="http://schemas.microsoft.com/office/drawing/2014/main" id="{C8E5FCB9-BB22-4952-88BC-478105049D4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a:extLst>
            <a:ext uri="{FF2B5EF4-FFF2-40B4-BE49-F238E27FC236}">
              <a16:creationId xmlns:a16="http://schemas.microsoft.com/office/drawing/2014/main" id="{08D24847-2738-4432-900A-CE45AB1CA67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a:extLst>
            <a:ext uri="{FF2B5EF4-FFF2-40B4-BE49-F238E27FC236}">
              <a16:creationId xmlns:a16="http://schemas.microsoft.com/office/drawing/2014/main" id="{1471C6E6-0F16-47BA-8C7D-C092CD48E09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a:extLst>
            <a:ext uri="{FF2B5EF4-FFF2-40B4-BE49-F238E27FC236}">
              <a16:creationId xmlns:a16="http://schemas.microsoft.com/office/drawing/2014/main" id="{7203E677-39B7-452C-A876-56094C83D8A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a:extLst>
            <a:ext uri="{FF2B5EF4-FFF2-40B4-BE49-F238E27FC236}">
              <a16:creationId xmlns:a16="http://schemas.microsoft.com/office/drawing/2014/main" id="{211FE30E-DE05-43E2-AD19-215F48E830F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a:extLst>
            <a:ext uri="{FF2B5EF4-FFF2-40B4-BE49-F238E27FC236}">
              <a16:creationId xmlns:a16="http://schemas.microsoft.com/office/drawing/2014/main" id="{07B2B6D3-8BC2-440F-BF3F-5A1A7FB8E84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a:extLst>
            <a:ext uri="{FF2B5EF4-FFF2-40B4-BE49-F238E27FC236}">
              <a16:creationId xmlns:a16="http://schemas.microsoft.com/office/drawing/2014/main" id="{3E978A4A-022C-4C3B-84D7-456CBB87D0E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a:extLst>
            <a:ext uri="{FF2B5EF4-FFF2-40B4-BE49-F238E27FC236}">
              <a16:creationId xmlns:a16="http://schemas.microsoft.com/office/drawing/2014/main" id="{AF76F599-1D5E-477A-8E25-2EF2DD71CBD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a:extLst>
            <a:ext uri="{FF2B5EF4-FFF2-40B4-BE49-F238E27FC236}">
              <a16:creationId xmlns:a16="http://schemas.microsoft.com/office/drawing/2014/main" id="{091B7C0E-9D41-4490-8BC1-7C20729A851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a:extLst>
            <a:ext uri="{FF2B5EF4-FFF2-40B4-BE49-F238E27FC236}">
              <a16:creationId xmlns:a16="http://schemas.microsoft.com/office/drawing/2014/main" id="{97B9D5BA-B7B0-461D-9E27-4C02BFB7F90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5" name="テキスト ボックス 664">
          <a:extLst>
            <a:ext uri="{FF2B5EF4-FFF2-40B4-BE49-F238E27FC236}">
              <a16:creationId xmlns:a16="http://schemas.microsoft.com/office/drawing/2014/main" id="{10EDDDDE-2B5F-4C5B-8F5E-CFE990F129B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a:extLst>
            <a:ext uri="{FF2B5EF4-FFF2-40B4-BE49-F238E27FC236}">
              <a16:creationId xmlns:a16="http://schemas.microsoft.com/office/drawing/2014/main" id="{E698F10F-4A6F-4E43-B411-6C123D3AAC6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公民館】&#10;有形固定資産減価償却率グラフ枠">
          <a:extLst>
            <a:ext uri="{FF2B5EF4-FFF2-40B4-BE49-F238E27FC236}">
              <a16:creationId xmlns:a16="http://schemas.microsoft.com/office/drawing/2014/main" id="{1F2407BE-CC98-4AB7-9B23-55286B7DCA4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115388</xdr:rowOff>
    </xdr:from>
    <xdr:to>
      <xdr:col>85</xdr:col>
      <xdr:colOff>126364</xdr:colOff>
      <xdr:row>109</xdr:row>
      <xdr:rowOff>35379</xdr:rowOff>
    </xdr:to>
    <xdr:cxnSp macro="">
      <xdr:nvCxnSpPr>
        <xdr:cNvPr id="668" name="直線コネクタ 667">
          <a:extLst>
            <a:ext uri="{FF2B5EF4-FFF2-40B4-BE49-F238E27FC236}">
              <a16:creationId xmlns:a16="http://schemas.microsoft.com/office/drawing/2014/main" id="{283BB2E6-B8C1-4EBA-A600-40E018B43847}"/>
            </a:ext>
          </a:extLst>
        </xdr:cNvPr>
        <xdr:cNvCxnSpPr/>
      </xdr:nvCxnSpPr>
      <xdr:spPr>
        <a:xfrm flipV="1">
          <a:off x="16318864" y="17260388"/>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9" name="【公民館】&#10;有形固定資産減価償却率最小値テキスト">
          <a:extLst>
            <a:ext uri="{FF2B5EF4-FFF2-40B4-BE49-F238E27FC236}">
              <a16:creationId xmlns:a16="http://schemas.microsoft.com/office/drawing/2014/main" id="{0A366FA7-A9B6-499A-9F5F-4F98CFBBE358}"/>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0" name="直線コネクタ 669">
          <a:extLst>
            <a:ext uri="{FF2B5EF4-FFF2-40B4-BE49-F238E27FC236}">
              <a16:creationId xmlns:a16="http://schemas.microsoft.com/office/drawing/2014/main" id="{B7FF49EE-8A96-43E3-8492-410D9BDEAE3F}"/>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62065</xdr:rowOff>
    </xdr:from>
    <xdr:ext cx="405111" cy="259045"/>
    <xdr:sp macro="" textlink="">
      <xdr:nvSpPr>
        <xdr:cNvPr id="671" name="【公民館】&#10;有形固定資産減価償却率最大値テキスト">
          <a:extLst>
            <a:ext uri="{FF2B5EF4-FFF2-40B4-BE49-F238E27FC236}">
              <a16:creationId xmlns:a16="http://schemas.microsoft.com/office/drawing/2014/main" id="{D5DAEFAF-99D8-41D5-816D-1FC7CE2C0562}"/>
            </a:ext>
          </a:extLst>
        </xdr:cNvPr>
        <xdr:cNvSpPr txBox="1"/>
      </xdr:nvSpPr>
      <xdr:spPr>
        <a:xfrm>
          <a:off x="16357600" y="1703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115388</xdr:rowOff>
    </xdr:from>
    <xdr:to>
      <xdr:col>86</xdr:col>
      <xdr:colOff>25400</xdr:colOff>
      <xdr:row>100</xdr:row>
      <xdr:rowOff>115388</xdr:rowOff>
    </xdr:to>
    <xdr:cxnSp macro="">
      <xdr:nvCxnSpPr>
        <xdr:cNvPr id="672" name="直線コネクタ 671">
          <a:extLst>
            <a:ext uri="{FF2B5EF4-FFF2-40B4-BE49-F238E27FC236}">
              <a16:creationId xmlns:a16="http://schemas.microsoft.com/office/drawing/2014/main" id="{176FC5EF-AF3D-46AA-B134-C3C0A243435F}"/>
            </a:ext>
          </a:extLst>
        </xdr:cNvPr>
        <xdr:cNvCxnSpPr/>
      </xdr:nvCxnSpPr>
      <xdr:spPr>
        <a:xfrm>
          <a:off x="16230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77669</xdr:rowOff>
    </xdr:from>
    <xdr:ext cx="405111" cy="259045"/>
    <xdr:sp macro="" textlink="">
      <xdr:nvSpPr>
        <xdr:cNvPr id="673" name="【公民館】&#10;有形固定資産減価償却率平均値テキスト">
          <a:extLst>
            <a:ext uri="{FF2B5EF4-FFF2-40B4-BE49-F238E27FC236}">
              <a16:creationId xmlns:a16="http://schemas.microsoft.com/office/drawing/2014/main" id="{D74AE506-C391-4079-89F0-CF84F4DEF518}"/>
            </a:ext>
          </a:extLst>
        </xdr:cNvPr>
        <xdr:cNvSpPr txBox="1"/>
      </xdr:nvSpPr>
      <xdr:spPr>
        <a:xfrm>
          <a:off x="16357600" y="18079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674" name="フローチャート: 判断 673">
          <a:extLst>
            <a:ext uri="{FF2B5EF4-FFF2-40B4-BE49-F238E27FC236}">
              <a16:creationId xmlns:a16="http://schemas.microsoft.com/office/drawing/2014/main" id="{96ED05BC-BB4F-4BA0-8ECE-8925D502C59F}"/>
            </a:ext>
          </a:extLst>
        </xdr:cNvPr>
        <xdr:cNvSpPr/>
      </xdr:nvSpPr>
      <xdr:spPr>
        <a:xfrm>
          <a:off x="16268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28666</xdr:rowOff>
    </xdr:from>
    <xdr:to>
      <xdr:col>81</xdr:col>
      <xdr:colOff>101600</xdr:colOff>
      <xdr:row>106</xdr:row>
      <xdr:rowOff>130266</xdr:rowOff>
    </xdr:to>
    <xdr:sp macro="" textlink="">
      <xdr:nvSpPr>
        <xdr:cNvPr id="675" name="フローチャート: 判断 674">
          <a:extLst>
            <a:ext uri="{FF2B5EF4-FFF2-40B4-BE49-F238E27FC236}">
              <a16:creationId xmlns:a16="http://schemas.microsoft.com/office/drawing/2014/main" id="{31D1C62D-74B4-474A-B806-49529D37E287}"/>
            </a:ext>
          </a:extLst>
        </xdr:cNvPr>
        <xdr:cNvSpPr/>
      </xdr:nvSpPr>
      <xdr:spPr>
        <a:xfrm>
          <a:off x="15430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142966</xdr:rowOff>
    </xdr:from>
    <xdr:to>
      <xdr:col>76</xdr:col>
      <xdr:colOff>165100</xdr:colOff>
      <xdr:row>106</xdr:row>
      <xdr:rowOff>73116</xdr:rowOff>
    </xdr:to>
    <xdr:sp macro="" textlink="">
      <xdr:nvSpPr>
        <xdr:cNvPr id="676" name="フローチャート: 判断 675">
          <a:extLst>
            <a:ext uri="{FF2B5EF4-FFF2-40B4-BE49-F238E27FC236}">
              <a16:creationId xmlns:a16="http://schemas.microsoft.com/office/drawing/2014/main" id="{4CDE81FA-EFF7-4656-9AB2-5CDC0E408965}"/>
            </a:ext>
          </a:extLst>
        </xdr:cNvPr>
        <xdr:cNvSpPr/>
      </xdr:nvSpPr>
      <xdr:spPr>
        <a:xfrm>
          <a:off x="14541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115207</xdr:rowOff>
    </xdr:from>
    <xdr:to>
      <xdr:col>72</xdr:col>
      <xdr:colOff>38100</xdr:colOff>
      <xdr:row>106</xdr:row>
      <xdr:rowOff>45357</xdr:rowOff>
    </xdr:to>
    <xdr:sp macro="" textlink="">
      <xdr:nvSpPr>
        <xdr:cNvPr id="677" name="フローチャート: 判断 676">
          <a:extLst>
            <a:ext uri="{FF2B5EF4-FFF2-40B4-BE49-F238E27FC236}">
              <a16:creationId xmlns:a16="http://schemas.microsoft.com/office/drawing/2014/main" id="{771E0E3B-698E-4149-83CF-6DFE6855521F}"/>
            </a:ext>
          </a:extLst>
        </xdr:cNvPr>
        <xdr:cNvSpPr/>
      </xdr:nvSpPr>
      <xdr:spPr>
        <a:xfrm>
          <a:off x="13652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123371</xdr:rowOff>
    </xdr:from>
    <xdr:to>
      <xdr:col>67</xdr:col>
      <xdr:colOff>101600</xdr:colOff>
      <xdr:row>106</xdr:row>
      <xdr:rowOff>53521</xdr:rowOff>
    </xdr:to>
    <xdr:sp macro="" textlink="">
      <xdr:nvSpPr>
        <xdr:cNvPr id="678" name="フローチャート: 判断 677">
          <a:extLst>
            <a:ext uri="{FF2B5EF4-FFF2-40B4-BE49-F238E27FC236}">
              <a16:creationId xmlns:a16="http://schemas.microsoft.com/office/drawing/2014/main" id="{6C0FC3ED-D491-4B8A-8E2E-BC8BEB1A0A93}"/>
            </a:ext>
          </a:extLst>
        </xdr:cNvPr>
        <xdr:cNvSpPr/>
      </xdr:nvSpPr>
      <xdr:spPr>
        <a:xfrm>
          <a:off x="12763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5D68A607-B955-4957-9404-8D0986EBD62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C5A89E8A-AC82-4710-BDBE-B4AA7C41F5C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E7430BAF-DC1C-4804-A264-FB5FDC5C944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D4891A9A-B88A-4662-9524-5B1C0067C90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170F8A34-53DC-4708-A423-3DA4E1CC29D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74386</xdr:rowOff>
    </xdr:from>
    <xdr:to>
      <xdr:col>85</xdr:col>
      <xdr:colOff>177800</xdr:colOff>
      <xdr:row>107</xdr:row>
      <xdr:rowOff>4536</xdr:rowOff>
    </xdr:to>
    <xdr:sp macro="" textlink="">
      <xdr:nvSpPr>
        <xdr:cNvPr id="684" name="楕円 683">
          <a:extLst>
            <a:ext uri="{FF2B5EF4-FFF2-40B4-BE49-F238E27FC236}">
              <a16:creationId xmlns:a16="http://schemas.microsoft.com/office/drawing/2014/main" id="{C73D0B79-CC46-44B7-A073-4BD3CD40E481}"/>
            </a:ext>
          </a:extLst>
        </xdr:cNvPr>
        <xdr:cNvSpPr/>
      </xdr:nvSpPr>
      <xdr:spPr>
        <a:xfrm>
          <a:off x="162687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52813</xdr:rowOff>
    </xdr:from>
    <xdr:ext cx="405111" cy="259045"/>
    <xdr:sp macro="" textlink="">
      <xdr:nvSpPr>
        <xdr:cNvPr id="685" name="【公民館】&#10;有形固定資産減価償却率該当値テキスト">
          <a:extLst>
            <a:ext uri="{FF2B5EF4-FFF2-40B4-BE49-F238E27FC236}">
              <a16:creationId xmlns:a16="http://schemas.microsoft.com/office/drawing/2014/main" id="{8AC8A8B3-94B8-42E4-960A-D0C776E51B0F}"/>
            </a:ext>
          </a:extLst>
        </xdr:cNvPr>
        <xdr:cNvSpPr txBox="1"/>
      </xdr:nvSpPr>
      <xdr:spPr>
        <a:xfrm>
          <a:off x="16357600" y="1822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58057</xdr:rowOff>
    </xdr:from>
    <xdr:to>
      <xdr:col>81</xdr:col>
      <xdr:colOff>101600</xdr:colOff>
      <xdr:row>106</xdr:row>
      <xdr:rowOff>159657</xdr:rowOff>
    </xdr:to>
    <xdr:sp macro="" textlink="">
      <xdr:nvSpPr>
        <xdr:cNvPr id="686" name="楕円 685">
          <a:extLst>
            <a:ext uri="{FF2B5EF4-FFF2-40B4-BE49-F238E27FC236}">
              <a16:creationId xmlns:a16="http://schemas.microsoft.com/office/drawing/2014/main" id="{B3771E59-6E77-4EF8-A074-FED864BE2F92}"/>
            </a:ext>
          </a:extLst>
        </xdr:cNvPr>
        <xdr:cNvSpPr/>
      </xdr:nvSpPr>
      <xdr:spPr>
        <a:xfrm>
          <a:off x="15430500" y="18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108857</xdr:rowOff>
    </xdr:from>
    <xdr:to>
      <xdr:col>85</xdr:col>
      <xdr:colOff>127000</xdr:colOff>
      <xdr:row>106</xdr:row>
      <xdr:rowOff>125186</xdr:rowOff>
    </xdr:to>
    <xdr:cxnSp macro="">
      <xdr:nvCxnSpPr>
        <xdr:cNvPr id="687" name="直線コネクタ 686">
          <a:extLst>
            <a:ext uri="{FF2B5EF4-FFF2-40B4-BE49-F238E27FC236}">
              <a16:creationId xmlns:a16="http://schemas.microsoft.com/office/drawing/2014/main" id="{67082877-72F4-495C-99DF-772C1996EEB4}"/>
            </a:ext>
          </a:extLst>
        </xdr:cNvPr>
        <xdr:cNvCxnSpPr/>
      </xdr:nvCxnSpPr>
      <xdr:spPr>
        <a:xfrm>
          <a:off x="15481300" y="18282557"/>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40095</xdr:rowOff>
    </xdr:from>
    <xdr:to>
      <xdr:col>76</xdr:col>
      <xdr:colOff>165100</xdr:colOff>
      <xdr:row>106</xdr:row>
      <xdr:rowOff>141695</xdr:rowOff>
    </xdr:to>
    <xdr:sp macro="" textlink="">
      <xdr:nvSpPr>
        <xdr:cNvPr id="688" name="楕円 687">
          <a:extLst>
            <a:ext uri="{FF2B5EF4-FFF2-40B4-BE49-F238E27FC236}">
              <a16:creationId xmlns:a16="http://schemas.microsoft.com/office/drawing/2014/main" id="{D6802A11-99A6-4E7F-AF87-44CE3F03914C}"/>
            </a:ext>
          </a:extLst>
        </xdr:cNvPr>
        <xdr:cNvSpPr/>
      </xdr:nvSpPr>
      <xdr:spPr>
        <a:xfrm>
          <a:off x="14541500" y="182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90895</xdr:rowOff>
    </xdr:from>
    <xdr:to>
      <xdr:col>81</xdr:col>
      <xdr:colOff>50800</xdr:colOff>
      <xdr:row>106</xdr:row>
      <xdr:rowOff>108857</xdr:rowOff>
    </xdr:to>
    <xdr:cxnSp macro="">
      <xdr:nvCxnSpPr>
        <xdr:cNvPr id="689" name="直線コネクタ 688">
          <a:extLst>
            <a:ext uri="{FF2B5EF4-FFF2-40B4-BE49-F238E27FC236}">
              <a16:creationId xmlns:a16="http://schemas.microsoft.com/office/drawing/2014/main" id="{CC5692CA-677C-469F-985B-90FDA5F04465}"/>
            </a:ext>
          </a:extLst>
        </xdr:cNvPr>
        <xdr:cNvCxnSpPr/>
      </xdr:nvCxnSpPr>
      <xdr:spPr>
        <a:xfrm>
          <a:off x="14592300" y="18264595"/>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9071</xdr:rowOff>
    </xdr:from>
    <xdr:to>
      <xdr:col>72</xdr:col>
      <xdr:colOff>38100</xdr:colOff>
      <xdr:row>106</xdr:row>
      <xdr:rowOff>110671</xdr:rowOff>
    </xdr:to>
    <xdr:sp macro="" textlink="">
      <xdr:nvSpPr>
        <xdr:cNvPr id="690" name="楕円 689">
          <a:extLst>
            <a:ext uri="{FF2B5EF4-FFF2-40B4-BE49-F238E27FC236}">
              <a16:creationId xmlns:a16="http://schemas.microsoft.com/office/drawing/2014/main" id="{E935FD89-3D83-4E3F-8D36-BE81ADCA649E}"/>
            </a:ext>
          </a:extLst>
        </xdr:cNvPr>
        <xdr:cNvSpPr/>
      </xdr:nvSpPr>
      <xdr:spPr>
        <a:xfrm>
          <a:off x="13652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59871</xdr:rowOff>
    </xdr:from>
    <xdr:to>
      <xdr:col>76</xdr:col>
      <xdr:colOff>114300</xdr:colOff>
      <xdr:row>106</xdr:row>
      <xdr:rowOff>90895</xdr:rowOff>
    </xdr:to>
    <xdr:cxnSp macro="">
      <xdr:nvCxnSpPr>
        <xdr:cNvPr id="691" name="直線コネクタ 690">
          <a:extLst>
            <a:ext uri="{FF2B5EF4-FFF2-40B4-BE49-F238E27FC236}">
              <a16:creationId xmlns:a16="http://schemas.microsoft.com/office/drawing/2014/main" id="{D987322B-F9E3-40CF-BE0D-5B16F14E399A}"/>
            </a:ext>
          </a:extLst>
        </xdr:cNvPr>
        <xdr:cNvCxnSpPr/>
      </xdr:nvCxnSpPr>
      <xdr:spPr>
        <a:xfrm>
          <a:off x="13703300" y="18233571"/>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149498</xdr:rowOff>
    </xdr:from>
    <xdr:to>
      <xdr:col>67</xdr:col>
      <xdr:colOff>101600</xdr:colOff>
      <xdr:row>106</xdr:row>
      <xdr:rowOff>79648</xdr:rowOff>
    </xdr:to>
    <xdr:sp macro="" textlink="">
      <xdr:nvSpPr>
        <xdr:cNvPr id="692" name="楕円 691">
          <a:extLst>
            <a:ext uri="{FF2B5EF4-FFF2-40B4-BE49-F238E27FC236}">
              <a16:creationId xmlns:a16="http://schemas.microsoft.com/office/drawing/2014/main" id="{5AB738DF-0D58-4F67-A45B-080F77A121F6}"/>
            </a:ext>
          </a:extLst>
        </xdr:cNvPr>
        <xdr:cNvSpPr/>
      </xdr:nvSpPr>
      <xdr:spPr>
        <a:xfrm>
          <a:off x="12763500" y="1815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28848</xdr:rowOff>
    </xdr:from>
    <xdr:to>
      <xdr:col>71</xdr:col>
      <xdr:colOff>177800</xdr:colOff>
      <xdr:row>106</xdr:row>
      <xdr:rowOff>59871</xdr:rowOff>
    </xdr:to>
    <xdr:cxnSp macro="">
      <xdr:nvCxnSpPr>
        <xdr:cNvPr id="693" name="直線コネクタ 692">
          <a:extLst>
            <a:ext uri="{FF2B5EF4-FFF2-40B4-BE49-F238E27FC236}">
              <a16:creationId xmlns:a16="http://schemas.microsoft.com/office/drawing/2014/main" id="{C356B354-7EB6-46B0-B4D1-27C18926CB45}"/>
            </a:ext>
          </a:extLst>
        </xdr:cNvPr>
        <xdr:cNvCxnSpPr/>
      </xdr:nvCxnSpPr>
      <xdr:spPr>
        <a:xfrm>
          <a:off x="12814300" y="18202548"/>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146793</xdr:rowOff>
    </xdr:from>
    <xdr:ext cx="405111" cy="259045"/>
    <xdr:sp macro="" textlink="">
      <xdr:nvSpPr>
        <xdr:cNvPr id="694" name="n_1aveValue【公民館】&#10;有形固定資産減価償却率">
          <a:extLst>
            <a:ext uri="{FF2B5EF4-FFF2-40B4-BE49-F238E27FC236}">
              <a16:creationId xmlns:a16="http://schemas.microsoft.com/office/drawing/2014/main" id="{F332D632-B2FB-406A-83BD-63B8C5C9C07A}"/>
            </a:ext>
          </a:extLst>
        </xdr:cNvPr>
        <xdr:cNvSpPr txBox="1"/>
      </xdr:nvSpPr>
      <xdr:spPr>
        <a:xfrm>
          <a:off x="15266044" y="1797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89643</xdr:rowOff>
    </xdr:from>
    <xdr:ext cx="405111" cy="259045"/>
    <xdr:sp macro="" textlink="">
      <xdr:nvSpPr>
        <xdr:cNvPr id="695" name="n_2aveValue【公民館】&#10;有形固定資産減価償却率">
          <a:extLst>
            <a:ext uri="{FF2B5EF4-FFF2-40B4-BE49-F238E27FC236}">
              <a16:creationId xmlns:a16="http://schemas.microsoft.com/office/drawing/2014/main" id="{AD68473D-FA5D-4CAC-975F-D8E1052B68E1}"/>
            </a:ext>
          </a:extLst>
        </xdr:cNvPr>
        <xdr:cNvSpPr txBox="1"/>
      </xdr:nvSpPr>
      <xdr:spPr>
        <a:xfrm>
          <a:off x="14389744" y="1792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61884</xdr:rowOff>
    </xdr:from>
    <xdr:ext cx="405111" cy="259045"/>
    <xdr:sp macro="" textlink="">
      <xdr:nvSpPr>
        <xdr:cNvPr id="696" name="n_3aveValue【公民館】&#10;有形固定資産減価償却率">
          <a:extLst>
            <a:ext uri="{FF2B5EF4-FFF2-40B4-BE49-F238E27FC236}">
              <a16:creationId xmlns:a16="http://schemas.microsoft.com/office/drawing/2014/main" id="{42E0C852-F14C-4CCC-AFD8-8D401EF08446}"/>
            </a:ext>
          </a:extLst>
        </xdr:cNvPr>
        <xdr:cNvSpPr txBox="1"/>
      </xdr:nvSpPr>
      <xdr:spPr>
        <a:xfrm>
          <a:off x="13500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70048</xdr:rowOff>
    </xdr:from>
    <xdr:ext cx="405111" cy="259045"/>
    <xdr:sp macro="" textlink="">
      <xdr:nvSpPr>
        <xdr:cNvPr id="697" name="n_4aveValue【公民館】&#10;有形固定資産減価償却率">
          <a:extLst>
            <a:ext uri="{FF2B5EF4-FFF2-40B4-BE49-F238E27FC236}">
              <a16:creationId xmlns:a16="http://schemas.microsoft.com/office/drawing/2014/main" id="{DFD8425E-417C-44BA-9F6E-7A021863C3A2}"/>
            </a:ext>
          </a:extLst>
        </xdr:cNvPr>
        <xdr:cNvSpPr txBox="1"/>
      </xdr:nvSpPr>
      <xdr:spPr>
        <a:xfrm>
          <a:off x="12611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150784</xdr:rowOff>
    </xdr:from>
    <xdr:ext cx="405111" cy="259045"/>
    <xdr:sp macro="" textlink="">
      <xdr:nvSpPr>
        <xdr:cNvPr id="698" name="n_1mainValue【公民館】&#10;有形固定資産減価償却率">
          <a:extLst>
            <a:ext uri="{FF2B5EF4-FFF2-40B4-BE49-F238E27FC236}">
              <a16:creationId xmlns:a16="http://schemas.microsoft.com/office/drawing/2014/main" id="{EDB8D6BF-4E30-4EFC-B944-C41C5919EA72}"/>
            </a:ext>
          </a:extLst>
        </xdr:cNvPr>
        <xdr:cNvSpPr txBox="1"/>
      </xdr:nvSpPr>
      <xdr:spPr>
        <a:xfrm>
          <a:off x="15266044" y="1832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132822</xdr:rowOff>
    </xdr:from>
    <xdr:ext cx="405111" cy="259045"/>
    <xdr:sp macro="" textlink="">
      <xdr:nvSpPr>
        <xdr:cNvPr id="699" name="n_2mainValue【公民館】&#10;有形固定資産減価償却率">
          <a:extLst>
            <a:ext uri="{FF2B5EF4-FFF2-40B4-BE49-F238E27FC236}">
              <a16:creationId xmlns:a16="http://schemas.microsoft.com/office/drawing/2014/main" id="{BE3DF1EA-8AF1-40B1-833B-043BD722E5A6}"/>
            </a:ext>
          </a:extLst>
        </xdr:cNvPr>
        <xdr:cNvSpPr txBox="1"/>
      </xdr:nvSpPr>
      <xdr:spPr>
        <a:xfrm>
          <a:off x="14389744" y="1830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101798</xdr:rowOff>
    </xdr:from>
    <xdr:ext cx="405111" cy="259045"/>
    <xdr:sp macro="" textlink="">
      <xdr:nvSpPr>
        <xdr:cNvPr id="700" name="n_3mainValue【公民館】&#10;有形固定資産減価償却率">
          <a:extLst>
            <a:ext uri="{FF2B5EF4-FFF2-40B4-BE49-F238E27FC236}">
              <a16:creationId xmlns:a16="http://schemas.microsoft.com/office/drawing/2014/main" id="{7C6B1D84-C09B-45B7-982C-D5D0ABA6C409}"/>
            </a:ext>
          </a:extLst>
        </xdr:cNvPr>
        <xdr:cNvSpPr txBox="1"/>
      </xdr:nvSpPr>
      <xdr:spPr>
        <a:xfrm>
          <a:off x="13500744"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70775</xdr:rowOff>
    </xdr:from>
    <xdr:ext cx="405111" cy="259045"/>
    <xdr:sp macro="" textlink="">
      <xdr:nvSpPr>
        <xdr:cNvPr id="701" name="n_4mainValue【公民館】&#10;有形固定資産減価償却率">
          <a:extLst>
            <a:ext uri="{FF2B5EF4-FFF2-40B4-BE49-F238E27FC236}">
              <a16:creationId xmlns:a16="http://schemas.microsoft.com/office/drawing/2014/main" id="{AC0BE262-70CC-4EFA-BC07-DFAD2E0EFEE3}"/>
            </a:ext>
          </a:extLst>
        </xdr:cNvPr>
        <xdr:cNvSpPr txBox="1"/>
      </xdr:nvSpPr>
      <xdr:spPr>
        <a:xfrm>
          <a:off x="12611744" y="1824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a:extLst>
            <a:ext uri="{FF2B5EF4-FFF2-40B4-BE49-F238E27FC236}">
              <a16:creationId xmlns:a16="http://schemas.microsoft.com/office/drawing/2014/main" id="{6E32D516-0EE4-4D87-870D-75079D01749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a:extLst>
            <a:ext uri="{FF2B5EF4-FFF2-40B4-BE49-F238E27FC236}">
              <a16:creationId xmlns:a16="http://schemas.microsoft.com/office/drawing/2014/main" id="{E1C04500-22E1-4571-8DFC-C4F56FD3746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a:extLst>
            <a:ext uri="{FF2B5EF4-FFF2-40B4-BE49-F238E27FC236}">
              <a16:creationId xmlns:a16="http://schemas.microsoft.com/office/drawing/2014/main" id="{F2524074-D32C-4FFB-8FEE-EB253E1FFE4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a:extLst>
            <a:ext uri="{FF2B5EF4-FFF2-40B4-BE49-F238E27FC236}">
              <a16:creationId xmlns:a16="http://schemas.microsoft.com/office/drawing/2014/main" id="{7F89E895-2EC9-4C9B-A580-F2AC91CABF0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a:extLst>
            <a:ext uri="{FF2B5EF4-FFF2-40B4-BE49-F238E27FC236}">
              <a16:creationId xmlns:a16="http://schemas.microsoft.com/office/drawing/2014/main" id="{A7A9ADA8-6ED7-4FFF-B69A-E251124B30F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a:extLst>
            <a:ext uri="{FF2B5EF4-FFF2-40B4-BE49-F238E27FC236}">
              <a16:creationId xmlns:a16="http://schemas.microsoft.com/office/drawing/2014/main" id="{323001F5-CC2F-4355-97CD-30D9B4B9BFE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a:extLst>
            <a:ext uri="{FF2B5EF4-FFF2-40B4-BE49-F238E27FC236}">
              <a16:creationId xmlns:a16="http://schemas.microsoft.com/office/drawing/2014/main" id="{95227FDB-64AE-43BB-A0F6-6DE98B7519F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a:extLst>
            <a:ext uri="{FF2B5EF4-FFF2-40B4-BE49-F238E27FC236}">
              <a16:creationId xmlns:a16="http://schemas.microsoft.com/office/drawing/2014/main" id="{49A29FA0-C960-4633-A1B6-A288724B859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a:extLst>
            <a:ext uri="{FF2B5EF4-FFF2-40B4-BE49-F238E27FC236}">
              <a16:creationId xmlns:a16="http://schemas.microsoft.com/office/drawing/2014/main" id="{5F60D82B-0072-4B2B-96E9-D3DD14407A0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a:extLst>
            <a:ext uri="{FF2B5EF4-FFF2-40B4-BE49-F238E27FC236}">
              <a16:creationId xmlns:a16="http://schemas.microsoft.com/office/drawing/2014/main" id="{289B8FCF-2B55-4B1D-8BD6-41B4C55980C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712" name="直線コネクタ 711">
          <a:extLst>
            <a:ext uri="{FF2B5EF4-FFF2-40B4-BE49-F238E27FC236}">
              <a16:creationId xmlns:a16="http://schemas.microsoft.com/office/drawing/2014/main" id="{396CBDEE-8D58-4CDC-A192-2EA51BC091B8}"/>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13" name="テキスト ボックス 712">
          <a:extLst>
            <a:ext uri="{FF2B5EF4-FFF2-40B4-BE49-F238E27FC236}">
              <a16:creationId xmlns:a16="http://schemas.microsoft.com/office/drawing/2014/main" id="{1510B1B5-637B-4FF8-A7C9-8D134B3B2849}"/>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EF28E5B2-24C5-4130-94AE-94AF03FB352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5" name="テキスト ボックス 714">
          <a:extLst>
            <a:ext uri="{FF2B5EF4-FFF2-40B4-BE49-F238E27FC236}">
              <a16:creationId xmlns:a16="http://schemas.microsoft.com/office/drawing/2014/main" id="{389DED22-5FD4-4A51-99DE-292A23847F4C}"/>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16" name="直線コネクタ 715">
          <a:extLst>
            <a:ext uri="{FF2B5EF4-FFF2-40B4-BE49-F238E27FC236}">
              <a16:creationId xmlns:a16="http://schemas.microsoft.com/office/drawing/2014/main" id="{BAA0B786-B83E-4211-BA65-D471C38D90DA}"/>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17" name="テキスト ボックス 716">
          <a:extLst>
            <a:ext uri="{FF2B5EF4-FFF2-40B4-BE49-F238E27FC236}">
              <a16:creationId xmlns:a16="http://schemas.microsoft.com/office/drawing/2014/main" id="{17EB4AAC-632C-4E1D-A7BA-5418B1FA82D6}"/>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a16="http://schemas.microsoft.com/office/drawing/2014/main" id="{70C8ACBC-5AEF-4341-8394-E78979F7F84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a:extLst>
            <a:ext uri="{FF2B5EF4-FFF2-40B4-BE49-F238E27FC236}">
              <a16:creationId xmlns:a16="http://schemas.microsoft.com/office/drawing/2014/main" id="{64CB67F0-1BA1-465C-A004-2296D268AF5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a:extLst>
            <a:ext uri="{FF2B5EF4-FFF2-40B4-BE49-F238E27FC236}">
              <a16:creationId xmlns:a16="http://schemas.microsoft.com/office/drawing/2014/main" id="{22848FB5-7A16-48D2-A182-E1CD9D7F201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101346</xdr:rowOff>
    </xdr:from>
    <xdr:to>
      <xdr:col>116</xdr:col>
      <xdr:colOff>62864</xdr:colOff>
      <xdr:row>107</xdr:row>
      <xdr:rowOff>110489</xdr:rowOff>
    </xdr:to>
    <xdr:cxnSp macro="">
      <xdr:nvCxnSpPr>
        <xdr:cNvPr id="721" name="直線コネクタ 720">
          <a:extLst>
            <a:ext uri="{FF2B5EF4-FFF2-40B4-BE49-F238E27FC236}">
              <a16:creationId xmlns:a16="http://schemas.microsoft.com/office/drawing/2014/main" id="{99ABDC91-D5D3-47C0-9567-240A25947C0B}"/>
            </a:ext>
          </a:extLst>
        </xdr:cNvPr>
        <xdr:cNvCxnSpPr/>
      </xdr:nvCxnSpPr>
      <xdr:spPr>
        <a:xfrm flipV="1">
          <a:off x="22160864" y="17246346"/>
          <a:ext cx="0" cy="1209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722" name="【公民館】&#10;一人当たり面積最小値テキスト">
          <a:extLst>
            <a:ext uri="{FF2B5EF4-FFF2-40B4-BE49-F238E27FC236}">
              <a16:creationId xmlns:a16="http://schemas.microsoft.com/office/drawing/2014/main" id="{3801A8AC-CF79-4A11-8667-B636213EB432}"/>
            </a:ext>
          </a:extLst>
        </xdr:cNvPr>
        <xdr:cNvSpPr txBox="1"/>
      </xdr:nvSpPr>
      <xdr:spPr>
        <a:xfrm>
          <a:off x="221996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723" name="直線コネクタ 722">
          <a:extLst>
            <a:ext uri="{FF2B5EF4-FFF2-40B4-BE49-F238E27FC236}">
              <a16:creationId xmlns:a16="http://schemas.microsoft.com/office/drawing/2014/main" id="{3134DC36-5E3D-4452-8E19-BDD0948B265F}"/>
            </a:ext>
          </a:extLst>
        </xdr:cNvPr>
        <xdr:cNvCxnSpPr/>
      </xdr:nvCxnSpPr>
      <xdr:spPr>
        <a:xfrm>
          <a:off x="22072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48023</xdr:rowOff>
    </xdr:from>
    <xdr:ext cx="469744" cy="259045"/>
    <xdr:sp macro="" textlink="">
      <xdr:nvSpPr>
        <xdr:cNvPr id="724" name="【公民館】&#10;一人当たり面積最大値テキスト">
          <a:extLst>
            <a:ext uri="{FF2B5EF4-FFF2-40B4-BE49-F238E27FC236}">
              <a16:creationId xmlns:a16="http://schemas.microsoft.com/office/drawing/2014/main" id="{9FDF3FD4-E58D-4B2E-9875-B76232F22EC7}"/>
            </a:ext>
          </a:extLst>
        </xdr:cNvPr>
        <xdr:cNvSpPr txBox="1"/>
      </xdr:nvSpPr>
      <xdr:spPr>
        <a:xfrm>
          <a:off x="22199600" y="1702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101346</xdr:rowOff>
    </xdr:from>
    <xdr:to>
      <xdr:col>116</xdr:col>
      <xdr:colOff>152400</xdr:colOff>
      <xdr:row>100</xdr:row>
      <xdr:rowOff>101346</xdr:rowOff>
    </xdr:to>
    <xdr:cxnSp macro="">
      <xdr:nvCxnSpPr>
        <xdr:cNvPr id="725" name="直線コネクタ 724">
          <a:extLst>
            <a:ext uri="{FF2B5EF4-FFF2-40B4-BE49-F238E27FC236}">
              <a16:creationId xmlns:a16="http://schemas.microsoft.com/office/drawing/2014/main" id="{9BC18547-7B5B-499B-AFA6-E14D259FE9D3}"/>
            </a:ext>
          </a:extLst>
        </xdr:cNvPr>
        <xdr:cNvCxnSpPr/>
      </xdr:nvCxnSpPr>
      <xdr:spPr>
        <a:xfrm>
          <a:off x="22072600" y="1724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163720</xdr:rowOff>
    </xdr:from>
    <xdr:ext cx="469744" cy="259045"/>
    <xdr:sp macro="" textlink="">
      <xdr:nvSpPr>
        <xdr:cNvPr id="726" name="【公民館】&#10;一人当たり面積平均値テキスト">
          <a:extLst>
            <a:ext uri="{FF2B5EF4-FFF2-40B4-BE49-F238E27FC236}">
              <a16:creationId xmlns:a16="http://schemas.microsoft.com/office/drawing/2014/main" id="{AF199C85-1720-4379-94AF-24CF5228F2C7}"/>
            </a:ext>
          </a:extLst>
        </xdr:cNvPr>
        <xdr:cNvSpPr txBox="1"/>
      </xdr:nvSpPr>
      <xdr:spPr>
        <a:xfrm>
          <a:off x="22199600" y="17994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140843</xdr:rowOff>
    </xdr:from>
    <xdr:to>
      <xdr:col>116</xdr:col>
      <xdr:colOff>114300</xdr:colOff>
      <xdr:row>106</xdr:row>
      <xdr:rowOff>70993</xdr:rowOff>
    </xdr:to>
    <xdr:sp macro="" textlink="">
      <xdr:nvSpPr>
        <xdr:cNvPr id="727" name="フローチャート: 判断 726">
          <a:extLst>
            <a:ext uri="{FF2B5EF4-FFF2-40B4-BE49-F238E27FC236}">
              <a16:creationId xmlns:a16="http://schemas.microsoft.com/office/drawing/2014/main" id="{A79A85C2-7226-48EE-B949-AEC1072BFEBC}"/>
            </a:ext>
          </a:extLst>
        </xdr:cNvPr>
        <xdr:cNvSpPr/>
      </xdr:nvSpPr>
      <xdr:spPr>
        <a:xfrm>
          <a:off x="22110700" y="1814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140272</xdr:rowOff>
    </xdr:from>
    <xdr:to>
      <xdr:col>112</xdr:col>
      <xdr:colOff>38100</xdr:colOff>
      <xdr:row>106</xdr:row>
      <xdr:rowOff>70422</xdr:rowOff>
    </xdr:to>
    <xdr:sp macro="" textlink="">
      <xdr:nvSpPr>
        <xdr:cNvPr id="728" name="フローチャート: 判断 727">
          <a:extLst>
            <a:ext uri="{FF2B5EF4-FFF2-40B4-BE49-F238E27FC236}">
              <a16:creationId xmlns:a16="http://schemas.microsoft.com/office/drawing/2014/main" id="{E2F81348-0905-4FEA-808B-19F56D5F21F4}"/>
            </a:ext>
          </a:extLst>
        </xdr:cNvPr>
        <xdr:cNvSpPr/>
      </xdr:nvSpPr>
      <xdr:spPr>
        <a:xfrm>
          <a:off x="21272500" y="1814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125413</xdr:rowOff>
    </xdr:from>
    <xdr:to>
      <xdr:col>107</xdr:col>
      <xdr:colOff>101600</xdr:colOff>
      <xdr:row>106</xdr:row>
      <xdr:rowOff>55563</xdr:rowOff>
    </xdr:to>
    <xdr:sp macro="" textlink="">
      <xdr:nvSpPr>
        <xdr:cNvPr id="729" name="フローチャート: 判断 728">
          <a:extLst>
            <a:ext uri="{FF2B5EF4-FFF2-40B4-BE49-F238E27FC236}">
              <a16:creationId xmlns:a16="http://schemas.microsoft.com/office/drawing/2014/main" id="{8AED49AD-3143-476C-8715-3DFFF313DFBE}"/>
            </a:ext>
          </a:extLst>
        </xdr:cNvPr>
        <xdr:cNvSpPr/>
      </xdr:nvSpPr>
      <xdr:spPr>
        <a:xfrm>
          <a:off x="20383500" y="1812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136271</xdr:rowOff>
    </xdr:from>
    <xdr:to>
      <xdr:col>102</xdr:col>
      <xdr:colOff>165100</xdr:colOff>
      <xdr:row>106</xdr:row>
      <xdr:rowOff>66421</xdr:rowOff>
    </xdr:to>
    <xdr:sp macro="" textlink="">
      <xdr:nvSpPr>
        <xdr:cNvPr id="730" name="フローチャート: 判断 729">
          <a:extLst>
            <a:ext uri="{FF2B5EF4-FFF2-40B4-BE49-F238E27FC236}">
              <a16:creationId xmlns:a16="http://schemas.microsoft.com/office/drawing/2014/main" id="{6271A7EE-C627-456D-BA66-E532FAF4BE0F}"/>
            </a:ext>
          </a:extLst>
        </xdr:cNvPr>
        <xdr:cNvSpPr/>
      </xdr:nvSpPr>
      <xdr:spPr>
        <a:xfrm>
          <a:off x="19494500" y="181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130556</xdr:rowOff>
    </xdr:from>
    <xdr:to>
      <xdr:col>98</xdr:col>
      <xdr:colOff>38100</xdr:colOff>
      <xdr:row>106</xdr:row>
      <xdr:rowOff>60706</xdr:rowOff>
    </xdr:to>
    <xdr:sp macro="" textlink="">
      <xdr:nvSpPr>
        <xdr:cNvPr id="731" name="フローチャート: 判断 730">
          <a:extLst>
            <a:ext uri="{FF2B5EF4-FFF2-40B4-BE49-F238E27FC236}">
              <a16:creationId xmlns:a16="http://schemas.microsoft.com/office/drawing/2014/main" id="{7EFB6133-5A9F-4D49-A82E-F446C4E36C52}"/>
            </a:ext>
          </a:extLst>
        </xdr:cNvPr>
        <xdr:cNvSpPr/>
      </xdr:nvSpPr>
      <xdr:spPr>
        <a:xfrm>
          <a:off x="186055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FF35E74-4460-43C0-9859-F8D4761056B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82888336-3DAC-4F46-9A28-A77EEE46DFF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1EB6FDFE-411E-47D0-B96E-2E5E5E583AB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826E552-5131-4E58-927E-795A888B61A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45D7E944-4D3B-4FEA-B3DD-52D543949EA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167703</xdr:rowOff>
    </xdr:from>
    <xdr:to>
      <xdr:col>116</xdr:col>
      <xdr:colOff>114300</xdr:colOff>
      <xdr:row>107</xdr:row>
      <xdr:rowOff>97853</xdr:rowOff>
    </xdr:to>
    <xdr:sp macro="" textlink="">
      <xdr:nvSpPr>
        <xdr:cNvPr id="737" name="楕円 736">
          <a:extLst>
            <a:ext uri="{FF2B5EF4-FFF2-40B4-BE49-F238E27FC236}">
              <a16:creationId xmlns:a16="http://schemas.microsoft.com/office/drawing/2014/main" id="{90E161D2-77AE-412F-9FE5-3EB22A9688AE}"/>
            </a:ext>
          </a:extLst>
        </xdr:cNvPr>
        <xdr:cNvSpPr/>
      </xdr:nvSpPr>
      <xdr:spPr>
        <a:xfrm>
          <a:off x="22110700" y="1834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82630</xdr:rowOff>
    </xdr:from>
    <xdr:ext cx="469744" cy="259045"/>
    <xdr:sp macro="" textlink="">
      <xdr:nvSpPr>
        <xdr:cNvPr id="738" name="【公民館】&#10;一人当たり面積該当値テキスト">
          <a:extLst>
            <a:ext uri="{FF2B5EF4-FFF2-40B4-BE49-F238E27FC236}">
              <a16:creationId xmlns:a16="http://schemas.microsoft.com/office/drawing/2014/main" id="{16D89254-45C3-4D65-8844-4CC2C275854F}"/>
            </a:ext>
          </a:extLst>
        </xdr:cNvPr>
        <xdr:cNvSpPr txBox="1"/>
      </xdr:nvSpPr>
      <xdr:spPr>
        <a:xfrm>
          <a:off x="22199600" y="1825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170562</xdr:rowOff>
    </xdr:from>
    <xdr:to>
      <xdr:col>112</xdr:col>
      <xdr:colOff>38100</xdr:colOff>
      <xdr:row>107</xdr:row>
      <xdr:rowOff>100712</xdr:rowOff>
    </xdr:to>
    <xdr:sp macro="" textlink="">
      <xdr:nvSpPr>
        <xdr:cNvPr id="739" name="楕円 738">
          <a:extLst>
            <a:ext uri="{FF2B5EF4-FFF2-40B4-BE49-F238E27FC236}">
              <a16:creationId xmlns:a16="http://schemas.microsoft.com/office/drawing/2014/main" id="{5A2111EE-AF4E-4517-A114-3F3FA093C2C1}"/>
            </a:ext>
          </a:extLst>
        </xdr:cNvPr>
        <xdr:cNvSpPr/>
      </xdr:nvSpPr>
      <xdr:spPr>
        <a:xfrm>
          <a:off x="21272500" y="1834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47053</xdr:rowOff>
    </xdr:from>
    <xdr:to>
      <xdr:col>116</xdr:col>
      <xdr:colOff>63500</xdr:colOff>
      <xdr:row>107</xdr:row>
      <xdr:rowOff>49912</xdr:rowOff>
    </xdr:to>
    <xdr:cxnSp macro="">
      <xdr:nvCxnSpPr>
        <xdr:cNvPr id="740" name="直線コネクタ 739">
          <a:extLst>
            <a:ext uri="{FF2B5EF4-FFF2-40B4-BE49-F238E27FC236}">
              <a16:creationId xmlns:a16="http://schemas.microsoft.com/office/drawing/2014/main" id="{4A30DD31-B2E2-4A8F-B548-52E32834C19D}"/>
            </a:ext>
          </a:extLst>
        </xdr:cNvPr>
        <xdr:cNvCxnSpPr/>
      </xdr:nvCxnSpPr>
      <xdr:spPr>
        <a:xfrm flipV="1">
          <a:off x="21323300" y="18392203"/>
          <a:ext cx="8382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1969</xdr:rowOff>
    </xdr:from>
    <xdr:to>
      <xdr:col>107</xdr:col>
      <xdr:colOff>101600</xdr:colOff>
      <xdr:row>107</xdr:row>
      <xdr:rowOff>103569</xdr:rowOff>
    </xdr:to>
    <xdr:sp macro="" textlink="">
      <xdr:nvSpPr>
        <xdr:cNvPr id="741" name="楕円 740">
          <a:extLst>
            <a:ext uri="{FF2B5EF4-FFF2-40B4-BE49-F238E27FC236}">
              <a16:creationId xmlns:a16="http://schemas.microsoft.com/office/drawing/2014/main" id="{7629BF3D-A2F3-4525-8BBE-F36D2EC2B380}"/>
            </a:ext>
          </a:extLst>
        </xdr:cNvPr>
        <xdr:cNvSpPr/>
      </xdr:nvSpPr>
      <xdr:spPr>
        <a:xfrm>
          <a:off x="20383500" y="1834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49912</xdr:rowOff>
    </xdr:from>
    <xdr:to>
      <xdr:col>111</xdr:col>
      <xdr:colOff>177800</xdr:colOff>
      <xdr:row>107</xdr:row>
      <xdr:rowOff>52769</xdr:rowOff>
    </xdr:to>
    <xdr:cxnSp macro="">
      <xdr:nvCxnSpPr>
        <xdr:cNvPr id="742" name="直線コネクタ 741">
          <a:extLst>
            <a:ext uri="{FF2B5EF4-FFF2-40B4-BE49-F238E27FC236}">
              <a16:creationId xmlns:a16="http://schemas.microsoft.com/office/drawing/2014/main" id="{E24E4657-FFD4-4C8B-B68C-EF8C1BA0B8EA}"/>
            </a:ext>
          </a:extLst>
        </xdr:cNvPr>
        <xdr:cNvCxnSpPr/>
      </xdr:nvCxnSpPr>
      <xdr:spPr>
        <a:xfrm flipV="1">
          <a:off x="20434300" y="18395062"/>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4826</xdr:rowOff>
    </xdr:from>
    <xdr:to>
      <xdr:col>102</xdr:col>
      <xdr:colOff>165100</xdr:colOff>
      <xdr:row>107</xdr:row>
      <xdr:rowOff>106426</xdr:rowOff>
    </xdr:to>
    <xdr:sp macro="" textlink="">
      <xdr:nvSpPr>
        <xdr:cNvPr id="743" name="楕円 742">
          <a:extLst>
            <a:ext uri="{FF2B5EF4-FFF2-40B4-BE49-F238E27FC236}">
              <a16:creationId xmlns:a16="http://schemas.microsoft.com/office/drawing/2014/main" id="{E3458CBD-CF07-4CED-91EE-AAC56FDB45D6}"/>
            </a:ext>
          </a:extLst>
        </xdr:cNvPr>
        <xdr:cNvSpPr/>
      </xdr:nvSpPr>
      <xdr:spPr>
        <a:xfrm>
          <a:off x="19494500" y="183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52769</xdr:rowOff>
    </xdr:from>
    <xdr:to>
      <xdr:col>107</xdr:col>
      <xdr:colOff>50800</xdr:colOff>
      <xdr:row>107</xdr:row>
      <xdr:rowOff>55626</xdr:rowOff>
    </xdr:to>
    <xdr:cxnSp macro="">
      <xdr:nvCxnSpPr>
        <xdr:cNvPr id="744" name="直線コネクタ 743">
          <a:extLst>
            <a:ext uri="{FF2B5EF4-FFF2-40B4-BE49-F238E27FC236}">
              <a16:creationId xmlns:a16="http://schemas.microsoft.com/office/drawing/2014/main" id="{464052E1-5794-4D97-86D6-26E7B7E50D9B}"/>
            </a:ext>
          </a:extLst>
        </xdr:cNvPr>
        <xdr:cNvCxnSpPr/>
      </xdr:nvCxnSpPr>
      <xdr:spPr>
        <a:xfrm flipV="1">
          <a:off x="19545300" y="18397919"/>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7113</xdr:rowOff>
    </xdr:from>
    <xdr:to>
      <xdr:col>98</xdr:col>
      <xdr:colOff>38100</xdr:colOff>
      <xdr:row>107</xdr:row>
      <xdr:rowOff>108713</xdr:rowOff>
    </xdr:to>
    <xdr:sp macro="" textlink="">
      <xdr:nvSpPr>
        <xdr:cNvPr id="745" name="楕円 744">
          <a:extLst>
            <a:ext uri="{FF2B5EF4-FFF2-40B4-BE49-F238E27FC236}">
              <a16:creationId xmlns:a16="http://schemas.microsoft.com/office/drawing/2014/main" id="{0C2349F7-D160-4A76-ADE7-8CE7C0B867D7}"/>
            </a:ext>
          </a:extLst>
        </xdr:cNvPr>
        <xdr:cNvSpPr/>
      </xdr:nvSpPr>
      <xdr:spPr>
        <a:xfrm>
          <a:off x="18605500" y="1835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55626</xdr:rowOff>
    </xdr:from>
    <xdr:to>
      <xdr:col>102</xdr:col>
      <xdr:colOff>114300</xdr:colOff>
      <xdr:row>107</xdr:row>
      <xdr:rowOff>57913</xdr:rowOff>
    </xdr:to>
    <xdr:cxnSp macro="">
      <xdr:nvCxnSpPr>
        <xdr:cNvPr id="746" name="直線コネクタ 745">
          <a:extLst>
            <a:ext uri="{FF2B5EF4-FFF2-40B4-BE49-F238E27FC236}">
              <a16:creationId xmlns:a16="http://schemas.microsoft.com/office/drawing/2014/main" id="{A206FAE1-4FD0-427B-9750-4E0727BF6F8D}"/>
            </a:ext>
          </a:extLst>
        </xdr:cNvPr>
        <xdr:cNvCxnSpPr/>
      </xdr:nvCxnSpPr>
      <xdr:spPr>
        <a:xfrm flipV="1">
          <a:off x="18656300" y="1840077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86949</xdr:rowOff>
    </xdr:from>
    <xdr:ext cx="469744" cy="259045"/>
    <xdr:sp macro="" textlink="">
      <xdr:nvSpPr>
        <xdr:cNvPr id="747" name="n_1aveValue【公民館】&#10;一人当たり面積">
          <a:extLst>
            <a:ext uri="{FF2B5EF4-FFF2-40B4-BE49-F238E27FC236}">
              <a16:creationId xmlns:a16="http://schemas.microsoft.com/office/drawing/2014/main" id="{C18DB578-1FEE-41FB-A085-00D5D494C3AD}"/>
            </a:ext>
          </a:extLst>
        </xdr:cNvPr>
        <xdr:cNvSpPr txBox="1"/>
      </xdr:nvSpPr>
      <xdr:spPr>
        <a:xfrm>
          <a:off x="21075727" y="1791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72090</xdr:rowOff>
    </xdr:from>
    <xdr:ext cx="469744" cy="259045"/>
    <xdr:sp macro="" textlink="">
      <xdr:nvSpPr>
        <xdr:cNvPr id="748" name="n_2aveValue【公民館】&#10;一人当たり面積">
          <a:extLst>
            <a:ext uri="{FF2B5EF4-FFF2-40B4-BE49-F238E27FC236}">
              <a16:creationId xmlns:a16="http://schemas.microsoft.com/office/drawing/2014/main" id="{460A3476-B2C4-40CA-8AB2-E945997E27AA}"/>
            </a:ext>
          </a:extLst>
        </xdr:cNvPr>
        <xdr:cNvSpPr txBox="1"/>
      </xdr:nvSpPr>
      <xdr:spPr>
        <a:xfrm>
          <a:off x="20199427" y="1790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82948</xdr:rowOff>
    </xdr:from>
    <xdr:ext cx="469744" cy="259045"/>
    <xdr:sp macro="" textlink="">
      <xdr:nvSpPr>
        <xdr:cNvPr id="749" name="n_3aveValue【公民館】&#10;一人当たり面積">
          <a:extLst>
            <a:ext uri="{FF2B5EF4-FFF2-40B4-BE49-F238E27FC236}">
              <a16:creationId xmlns:a16="http://schemas.microsoft.com/office/drawing/2014/main" id="{8F303ECC-E87A-4724-BFF5-EE1312E3D9A7}"/>
            </a:ext>
          </a:extLst>
        </xdr:cNvPr>
        <xdr:cNvSpPr txBox="1"/>
      </xdr:nvSpPr>
      <xdr:spPr>
        <a:xfrm>
          <a:off x="19310427" y="1791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77233</xdr:rowOff>
    </xdr:from>
    <xdr:ext cx="469744" cy="259045"/>
    <xdr:sp macro="" textlink="">
      <xdr:nvSpPr>
        <xdr:cNvPr id="750" name="n_4aveValue【公民館】&#10;一人当たり面積">
          <a:extLst>
            <a:ext uri="{FF2B5EF4-FFF2-40B4-BE49-F238E27FC236}">
              <a16:creationId xmlns:a16="http://schemas.microsoft.com/office/drawing/2014/main" id="{FB22BA3F-20D2-4D01-8115-51C68BE2A1C3}"/>
            </a:ext>
          </a:extLst>
        </xdr:cNvPr>
        <xdr:cNvSpPr txBox="1"/>
      </xdr:nvSpPr>
      <xdr:spPr>
        <a:xfrm>
          <a:off x="18421427" y="1790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91839</xdr:rowOff>
    </xdr:from>
    <xdr:ext cx="469744" cy="259045"/>
    <xdr:sp macro="" textlink="">
      <xdr:nvSpPr>
        <xdr:cNvPr id="751" name="n_1mainValue【公民館】&#10;一人当たり面積">
          <a:extLst>
            <a:ext uri="{FF2B5EF4-FFF2-40B4-BE49-F238E27FC236}">
              <a16:creationId xmlns:a16="http://schemas.microsoft.com/office/drawing/2014/main" id="{199D1AAC-9B88-41DC-96F2-3B5E0CA57B00}"/>
            </a:ext>
          </a:extLst>
        </xdr:cNvPr>
        <xdr:cNvSpPr txBox="1"/>
      </xdr:nvSpPr>
      <xdr:spPr>
        <a:xfrm>
          <a:off x="21075727" y="1843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94696</xdr:rowOff>
    </xdr:from>
    <xdr:ext cx="469744" cy="259045"/>
    <xdr:sp macro="" textlink="">
      <xdr:nvSpPr>
        <xdr:cNvPr id="752" name="n_2mainValue【公民館】&#10;一人当たり面積">
          <a:extLst>
            <a:ext uri="{FF2B5EF4-FFF2-40B4-BE49-F238E27FC236}">
              <a16:creationId xmlns:a16="http://schemas.microsoft.com/office/drawing/2014/main" id="{EDCCB8E9-84BA-4556-8732-8A51C8969CF2}"/>
            </a:ext>
          </a:extLst>
        </xdr:cNvPr>
        <xdr:cNvSpPr txBox="1"/>
      </xdr:nvSpPr>
      <xdr:spPr>
        <a:xfrm>
          <a:off x="20199427" y="1843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97553</xdr:rowOff>
    </xdr:from>
    <xdr:ext cx="469744" cy="259045"/>
    <xdr:sp macro="" textlink="">
      <xdr:nvSpPr>
        <xdr:cNvPr id="753" name="n_3mainValue【公民館】&#10;一人当たり面積">
          <a:extLst>
            <a:ext uri="{FF2B5EF4-FFF2-40B4-BE49-F238E27FC236}">
              <a16:creationId xmlns:a16="http://schemas.microsoft.com/office/drawing/2014/main" id="{B7966EE4-2D70-494A-8720-9C2264FDB94B}"/>
            </a:ext>
          </a:extLst>
        </xdr:cNvPr>
        <xdr:cNvSpPr txBox="1"/>
      </xdr:nvSpPr>
      <xdr:spPr>
        <a:xfrm>
          <a:off x="19310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99840</xdr:rowOff>
    </xdr:from>
    <xdr:ext cx="469744" cy="259045"/>
    <xdr:sp macro="" textlink="">
      <xdr:nvSpPr>
        <xdr:cNvPr id="754" name="n_4mainValue【公民館】&#10;一人当たり面積">
          <a:extLst>
            <a:ext uri="{FF2B5EF4-FFF2-40B4-BE49-F238E27FC236}">
              <a16:creationId xmlns:a16="http://schemas.microsoft.com/office/drawing/2014/main" id="{35819931-64BA-40DE-B1E8-20348D7F321F}"/>
            </a:ext>
          </a:extLst>
        </xdr:cNvPr>
        <xdr:cNvSpPr txBox="1"/>
      </xdr:nvSpPr>
      <xdr:spPr>
        <a:xfrm>
          <a:off x="18421427" y="184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236686FD-8A71-4114-A452-4A1299AE76A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D9DD0AEF-61D9-493B-9043-71C8BE2CEFA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824FC64B-01ED-4DC9-AFCD-3FB8B721EDF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類似団体内平均値と比較して特に有形固定資産減価償却率が高いのは、橋りょう・トンネル、学校施設である。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橋りょう・トンネルについては、整備後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年以上経過した橋りょうが多く、老朽化が進んでいるため、引き続き計画的な更新及び補修を行い、老朽化対策に取り組んでいく。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学校施設については、小学校の有形固定資産減価償却率が</a:t>
          </a:r>
          <a:r>
            <a:rPr kumimoji="1" lang="en-US" altLang="ja-JP" sz="1300">
              <a:latin typeface="ＭＳ Ｐゴシック" panose="020B0600070205080204" pitchFamily="50" charset="-128"/>
              <a:ea typeface="ＭＳ Ｐゴシック" panose="020B0600070205080204" pitchFamily="50" charset="-128"/>
            </a:rPr>
            <a:t>69.8%</a:t>
          </a:r>
          <a:r>
            <a:rPr kumimoji="1" lang="ja-JP" altLang="en-US" sz="1300">
              <a:latin typeface="ＭＳ Ｐゴシック" panose="020B0600070205080204" pitchFamily="50" charset="-128"/>
              <a:ea typeface="ＭＳ Ｐゴシック" panose="020B0600070205080204" pitchFamily="50" charset="-128"/>
            </a:rPr>
            <a:t>、中学校が</a:t>
          </a:r>
          <a:r>
            <a:rPr kumimoji="1" lang="en-US" altLang="ja-JP" sz="1300">
              <a:latin typeface="ＭＳ Ｐゴシック" panose="020B0600070205080204" pitchFamily="50" charset="-128"/>
              <a:ea typeface="ＭＳ Ｐゴシック" panose="020B0600070205080204" pitchFamily="50" charset="-128"/>
            </a:rPr>
            <a:t>96.7%</a:t>
          </a:r>
          <a:r>
            <a:rPr kumimoji="1" lang="ja-JP" altLang="en-US" sz="1300">
              <a:latin typeface="ＭＳ Ｐゴシック" panose="020B0600070205080204" pitchFamily="50" charset="-128"/>
              <a:ea typeface="ＭＳ Ｐゴシック" panose="020B0600070205080204" pitchFamily="50" charset="-128"/>
            </a:rPr>
            <a:t>となっており、特に中学校の有形固定資産減価償却率が高い状況にある。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それぞれの公共施設等に係る個別施設計画は策定済みであり、今後も当該計画に基づき施設の統廃合を含め、適正な維持管理に努めていく。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77AE9F6-F728-44A6-BD07-20261E7A06B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2A48FD3-CA8D-416A-ABE3-32600781849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C753E35-D8AB-4D22-8514-07E8AED1840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756F010-47EC-47B5-813F-394B5B56CE6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青森県深浦町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5028AC6-2DF6-471C-AF69-3CBFD794DCC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79CEDAF-8AD8-40B2-B95D-DB96B9A3336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CDBC8E0-4691-4716-8A8D-71B3B7EAD5C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1D5640F-BD53-4490-A4F8-4A2229A1AD6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B1C7B85-D3C4-49B5-AAA9-C5E07CBD3ED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DA0DE6E-CB98-49E0-98EE-DEA35DA57B6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7,038
7,008
488.91
8,107,006
7,733,194
141,353
4,552,577
7,550,119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4E2BAED-70A6-442F-9780-012B3586CC0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C9C3372-384D-4B87-A3AA-015DA862C75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D052458-73CC-450D-9440-1671AFD6476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24.8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514991F-9F6F-4919-9599-AE3F7DC5A54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A25B18D-13FA-46AF-8CDF-3B5247A5235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04C14D8-AB99-4F20-B0F8-82E399CE7A7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4E0A2A5-D233-46B8-A02E-E664122D0E4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50F6589-B081-4E3C-AFDF-A8E1955C34C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1D6415E-9507-4096-B7AB-D1A57DD6517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A30CF3C-B14E-43C8-BA72-1157E59AE36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1B026F7-A814-4543-A41A-E49046B1AD7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3567936-8821-40E3-85B1-06569AE519A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80ED3D4-0368-48AD-9D06-DE308D1CF99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9C8E2A4-60DA-4334-B229-C0407575017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575CDF1-47FA-4817-9ADA-B9F424A4D31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B7C9367-4C0E-461D-9F11-22EBE952E52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DB631C5-2A83-4951-98DD-CA0FF293B3A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E00E8F1-677E-458D-B016-29D72C18803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B05A043-1039-4C3C-BBE5-69948A6E673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F2EC488-2F84-4FC2-A7D6-266B722DAA3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1CF0FD7-5B19-4A4A-A871-1689668163A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15495DC-53C4-4EF4-8E4F-7725A5F4563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D702845-0373-4B16-BCD3-750F4ED206D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BE3E090-C254-407B-845F-F49A00594C4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1EE10F9-B027-456A-B15E-0519B45AD70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C3C429E-660D-471D-823F-FA1C902B973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541C51E-E3DA-4932-92C7-A50908593DE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AA73669-4DFB-4399-82C2-33FFA23C69C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2FBEB0D-5AB4-48F1-9D3F-1CFC9048FCB4}"/>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3B684D4E-3E3F-48BB-88E9-A60E81EDC72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D7F9CFD8-2373-4106-8DEB-379E2E8FDA8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AA0CD8B-EB41-49AC-932E-277A55478B8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4C9CE062-293F-4E82-BDB4-53EE31E707A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24126818-C04E-4C64-8A4D-CAD7D18FCE9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87D88D49-433C-468D-97BE-4D6C166787C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AD4F3B80-7C07-4157-9670-9D09F15DBB7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2D86A552-C568-49BC-B94F-C69F72131071}"/>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2112A3C8-3300-4258-BBAB-2C795FF0EF8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EE83974B-C456-4258-821A-BCC3B31BB34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A57488A5-85DB-4810-A38C-BDA783755CF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F37B251B-96B6-49CB-8877-72B455E0388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DDB2D3-49C5-4B11-9302-B93EBF390A2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192A834B-CAB7-48E2-85E2-48C9D225303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8CEA7E1-AE66-43F3-9666-E26A463C02C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F5182296-74C4-42AC-89EF-5FD0647EB83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FD664133-AE58-4745-B774-35AAED6C579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D7AF49E9-9527-4D10-809B-D0DDE5D340F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6CDDB58D-78D2-45DD-A9DA-E61C7EA24A2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7A712F98-4760-4E10-B9E4-2C98D28DBAE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227D5723-2FD7-45FD-98F2-95FBEC80C3D8}"/>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3C66642F-E631-4793-9A38-554A731FF72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940A7D7B-97C1-4FD3-8594-95487187BE9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64479B97-E45D-4880-BAA2-6939DC709245}"/>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3A5888B8-EB1F-443B-9576-52144E8C54C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F63106B5-D616-4351-86C9-0CA9FCAED8F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2B027CF7-558E-485D-AFB7-8A46592F0A7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11A16759-CF34-484B-A907-B2E7C2F988AC}"/>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F03931C9-9E10-4C3C-A7D7-5EBD510CDC55}"/>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2FD23537-492C-4474-8481-10B446F9EAE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9707A34B-96D5-4B99-8577-66E323DCF557}"/>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36D85DAF-BB81-4368-9AD8-01CFA94E9C2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0EDD7C63-67B3-4391-9D50-BA4FF62FF344}"/>
            </a:ext>
          </a:extLst>
        </xdr:cNvPr>
        <xdr:cNvCxnSpPr/>
      </xdr:nvCxnSpPr>
      <xdr:spPr>
        <a:xfrm flipV="1">
          <a:off x="4634865" y="944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EDF99723-9417-47F3-A7A3-8834C86D3557}"/>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EE7ED8DC-5E01-4AC2-A54B-499591562C6E}"/>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129557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EEC5B00B-D905-46EA-A5CF-40545B39EB6B}"/>
            </a:ext>
          </a:extLst>
        </xdr:cNvPr>
        <xdr:cNvSpPr txBox="1"/>
      </xdr:nvSpPr>
      <xdr:spPr>
        <a:xfrm>
          <a:off x="4673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xdr:rowOff>
    </xdr:from>
    <xdr:to>
      <xdr:col>24</xdr:col>
      <xdr:colOff>152400</xdr:colOff>
      <xdr:row>55</xdr:row>
      <xdr:rowOff>11430</xdr:rowOff>
    </xdr:to>
    <xdr:cxnSp macro="">
      <xdr:nvCxnSpPr>
        <xdr:cNvPr id="77" name="直線コネクタ 76">
          <a:extLst>
            <a:ext uri="{FF2B5EF4-FFF2-40B4-BE49-F238E27FC236}">
              <a16:creationId xmlns:a16="http://schemas.microsoft.com/office/drawing/2014/main" id="{1EA0CE0F-D03D-49AE-8155-D2C1936A02FB}"/>
            </a:ext>
          </a:extLst>
        </xdr:cNvPr>
        <xdr:cNvCxnSpPr/>
      </xdr:nvCxnSpPr>
      <xdr:spPr>
        <a:xfrm>
          <a:off x="4546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137812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FE907BF6-01AE-4511-BAB0-9710077BB666}"/>
            </a:ext>
          </a:extLst>
        </xdr:cNvPr>
        <xdr:cNvSpPr txBox="1"/>
      </xdr:nvSpPr>
      <xdr:spPr>
        <a:xfrm>
          <a:off x="4673600" y="10253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114935</xdr:rowOff>
    </xdr:from>
    <xdr:to>
      <xdr:col>24</xdr:col>
      <xdr:colOff>114300</xdr:colOff>
      <xdr:row>61</xdr:row>
      <xdr:rowOff>45085</xdr:rowOff>
    </xdr:to>
    <xdr:sp macro="" textlink="">
      <xdr:nvSpPr>
        <xdr:cNvPr id="79" name="フローチャート: 判断 78">
          <a:extLst>
            <a:ext uri="{FF2B5EF4-FFF2-40B4-BE49-F238E27FC236}">
              <a16:creationId xmlns:a16="http://schemas.microsoft.com/office/drawing/2014/main" id="{B5AA1D1F-ACED-44C7-B0BD-4FA6758CCDB3}"/>
            </a:ext>
          </a:extLst>
        </xdr:cNvPr>
        <xdr:cNvSpPr/>
      </xdr:nvSpPr>
      <xdr:spPr>
        <a:xfrm>
          <a:off x="45847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158750</xdr:rowOff>
    </xdr:from>
    <xdr:to>
      <xdr:col>20</xdr:col>
      <xdr:colOff>38100</xdr:colOff>
      <xdr:row>61</xdr:row>
      <xdr:rowOff>88900</xdr:rowOff>
    </xdr:to>
    <xdr:sp macro="" textlink="">
      <xdr:nvSpPr>
        <xdr:cNvPr id="80" name="フローチャート: 判断 79">
          <a:extLst>
            <a:ext uri="{FF2B5EF4-FFF2-40B4-BE49-F238E27FC236}">
              <a16:creationId xmlns:a16="http://schemas.microsoft.com/office/drawing/2014/main" id="{246900D7-F629-465B-85A0-7E724FAF8AF5}"/>
            </a:ext>
          </a:extLst>
        </xdr:cNvPr>
        <xdr:cNvSpPr/>
      </xdr:nvSpPr>
      <xdr:spPr>
        <a:xfrm>
          <a:off x="3746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81" name="フローチャート: 判断 80">
          <a:extLst>
            <a:ext uri="{FF2B5EF4-FFF2-40B4-BE49-F238E27FC236}">
              <a16:creationId xmlns:a16="http://schemas.microsoft.com/office/drawing/2014/main" id="{6F027B18-5A30-42DC-A0C2-40F072B967FD}"/>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82" name="フローチャート: 判断 81">
          <a:extLst>
            <a:ext uri="{FF2B5EF4-FFF2-40B4-BE49-F238E27FC236}">
              <a16:creationId xmlns:a16="http://schemas.microsoft.com/office/drawing/2014/main" id="{48009BDE-73A5-4D17-A696-87608FC61B2E}"/>
            </a:ext>
          </a:extLst>
        </xdr:cNvPr>
        <xdr:cNvSpPr/>
      </xdr:nvSpPr>
      <xdr:spPr>
        <a:xfrm>
          <a:off x="1968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8255</xdr:rowOff>
    </xdr:from>
    <xdr:to>
      <xdr:col>6</xdr:col>
      <xdr:colOff>38100</xdr:colOff>
      <xdr:row>60</xdr:row>
      <xdr:rowOff>109855</xdr:rowOff>
    </xdr:to>
    <xdr:sp macro="" textlink="">
      <xdr:nvSpPr>
        <xdr:cNvPr id="83" name="フローチャート: 判断 82">
          <a:extLst>
            <a:ext uri="{FF2B5EF4-FFF2-40B4-BE49-F238E27FC236}">
              <a16:creationId xmlns:a16="http://schemas.microsoft.com/office/drawing/2014/main" id="{135E5F90-6ADD-4809-91CE-D0E2E5BDE3D6}"/>
            </a:ext>
          </a:extLst>
        </xdr:cNvPr>
        <xdr:cNvSpPr/>
      </xdr:nvSpPr>
      <xdr:spPr>
        <a:xfrm>
          <a:off x="1079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40090703-3481-4306-B784-4A4E5BADA8A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9F3A21AA-BCAE-4C6B-AF12-3C254E647F5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3148EFA6-9AAC-463B-9528-CDAFEF96F27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CE910F65-5CFC-432E-8E12-6DCB8EC88FA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5B0BE0B5-6AB4-4774-AF66-A9D683DECCE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29210</xdr:rowOff>
    </xdr:from>
    <xdr:to>
      <xdr:col>24</xdr:col>
      <xdr:colOff>114300</xdr:colOff>
      <xdr:row>61</xdr:row>
      <xdr:rowOff>130810</xdr:rowOff>
    </xdr:to>
    <xdr:sp macro="" textlink="">
      <xdr:nvSpPr>
        <xdr:cNvPr id="89" name="楕円 88">
          <a:extLst>
            <a:ext uri="{FF2B5EF4-FFF2-40B4-BE49-F238E27FC236}">
              <a16:creationId xmlns:a16="http://schemas.microsoft.com/office/drawing/2014/main" id="{BA6F1A8F-CF86-4845-BBE1-0AF7F0E1D018}"/>
            </a:ext>
          </a:extLst>
        </xdr:cNvPr>
        <xdr:cNvSpPr/>
      </xdr:nvSpPr>
      <xdr:spPr>
        <a:xfrm>
          <a:off x="45847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7637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1A783578-754C-4792-AB9A-616B846A78D3}"/>
            </a:ext>
          </a:extLst>
        </xdr:cNvPr>
        <xdr:cNvSpPr txBox="1"/>
      </xdr:nvSpPr>
      <xdr:spPr>
        <a:xfrm>
          <a:off x="4673600"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61595</xdr:rowOff>
    </xdr:from>
    <xdr:to>
      <xdr:col>20</xdr:col>
      <xdr:colOff>38100</xdr:colOff>
      <xdr:row>61</xdr:row>
      <xdr:rowOff>163195</xdr:rowOff>
    </xdr:to>
    <xdr:sp macro="" textlink="">
      <xdr:nvSpPr>
        <xdr:cNvPr id="91" name="楕円 90">
          <a:extLst>
            <a:ext uri="{FF2B5EF4-FFF2-40B4-BE49-F238E27FC236}">
              <a16:creationId xmlns:a16="http://schemas.microsoft.com/office/drawing/2014/main" id="{16E8F021-8EEF-47E0-AE72-B796340BF190}"/>
            </a:ext>
          </a:extLst>
        </xdr:cNvPr>
        <xdr:cNvSpPr/>
      </xdr:nvSpPr>
      <xdr:spPr>
        <a:xfrm>
          <a:off x="3746500" y="1052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80010</xdr:rowOff>
    </xdr:from>
    <xdr:to>
      <xdr:col>24</xdr:col>
      <xdr:colOff>63500</xdr:colOff>
      <xdr:row>61</xdr:row>
      <xdr:rowOff>112395</xdr:rowOff>
    </xdr:to>
    <xdr:cxnSp macro="">
      <xdr:nvCxnSpPr>
        <xdr:cNvPr id="92" name="直線コネクタ 91">
          <a:extLst>
            <a:ext uri="{FF2B5EF4-FFF2-40B4-BE49-F238E27FC236}">
              <a16:creationId xmlns:a16="http://schemas.microsoft.com/office/drawing/2014/main" id="{5F64D109-0DFA-4935-9E84-79DA8CC488EF}"/>
            </a:ext>
          </a:extLst>
        </xdr:cNvPr>
        <xdr:cNvCxnSpPr/>
      </xdr:nvCxnSpPr>
      <xdr:spPr>
        <a:xfrm flipV="1">
          <a:off x="3797300" y="1053846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29210</xdr:rowOff>
    </xdr:from>
    <xdr:to>
      <xdr:col>15</xdr:col>
      <xdr:colOff>101600</xdr:colOff>
      <xdr:row>61</xdr:row>
      <xdr:rowOff>130810</xdr:rowOff>
    </xdr:to>
    <xdr:sp macro="" textlink="">
      <xdr:nvSpPr>
        <xdr:cNvPr id="93" name="楕円 92">
          <a:extLst>
            <a:ext uri="{FF2B5EF4-FFF2-40B4-BE49-F238E27FC236}">
              <a16:creationId xmlns:a16="http://schemas.microsoft.com/office/drawing/2014/main" id="{16F86C85-1D6C-4A9B-B39F-D0F668FAB5EF}"/>
            </a:ext>
          </a:extLst>
        </xdr:cNvPr>
        <xdr:cNvSpPr/>
      </xdr:nvSpPr>
      <xdr:spPr>
        <a:xfrm>
          <a:off x="2857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80010</xdr:rowOff>
    </xdr:from>
    <xdr:to>
      <xdr:col>19</xdr:col>
      <xdr:colOff>177800</xdr:colOff>
      <xdr:row>61</xdr:row>
      <xdr:rowOff>112395</xdr:rowOff>
    </xdr:to>
    <xdr:cxnSp macro="">
      <xdr:nvCxnSpPr>
        <xdr:cNvPr id="94" name="直線コネクタ 93">
          <a:extLst>
            <a:ext uri="{FF2B5EF4-FFF2-40B4-BE49-F238E27FC236}">
              <a16:creationId xmlns:a16="http://schemas.microsoft.com/office/drawing/2014/main" id="{A7563215-64A0-47C9-8F3C-934675803184}"/>
            </a:ext>
          </a:extLst>
        </xdr:cNvPr>
        <xdr:cNvCxnSpPr/>
      </xdr:nvCxnSpPr>
      <xdr:spPr>
        <a:xfrm>
          <a:off x="2908300" y="1053846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168275</xdr:rowOff>
    </xdr:from>
    <xdr:to>
      <xdr:col>10</xdr:col>
      <xdr:colOff>165100</xdr:colOff>
      <xdr:row>61</xdr:row>
      <xdr:rowOff>98425</xdr:rowOff>
    </xdr:to>
    <xdr:sp macro="" textlink="">
      <xdr:nvSpPr>
        <xdr:cNvPr id="95" name="楕円 94">
          <a:extLst>
            <a:ext uri="{FF2B5EF4-FFF2-40B4-BE49-F238E27FC236}">
              <a16:creationId xmlns:a16="http://schemas.microsoft.com/office/drawing/2014/main" id="{B733BCC6-31E3-49FB-A685-9C3BB7714EE1}"/>
            </a:ext>
          </a:extLst>
        </xdr:cNvPr>
        <xdr:cNvSpPr/>
      </xdr:nvSpPr>
      <xdr:spPr>
        <a:xfrm>
          <a:off x="1968500" y="104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47625</xdr:rowOff>
    </xdr:from>
    <xdr:to>
      <xdr:col>15</xdr:col>
      <xdr:colOff>50800</xdr:colOff>
      <xdr:row>61</xdr:row>
      <xdr:rowOff>80010</xdr:rowOff>
    </xdr:to>
    <xdr:cxnSp macro="">
      <xdr:nvCxnSpPr>
        <xdr:cNvPr id="96" name="直線コネクタ 95">
          <a:extLst>
            <a:ext uri="{FF2B5EF4-FFF2-40B4-BE49-F238E27FC236}">
              <a16:creationId xmlns:a16="http://schemas.microsoft.com/office/drawing/2014/main" id="{388623EF-64D4-4B57-BA7C-2B20B07D9421}"/>
            </a:ext>
          </a:extLst>
        </xdr:cNvPr>
        <xdr:cNvCxnSpPr/>
      </xdr:nvCxnSpPr>
      <xdr:spPr>
        <a:xfrm>
          <a:off x="2019300" y="105060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135890</xdr:rowOff>
    </xdr:from>
    <xdr:to>
      <xdr:col>6</xdr:col>
      <xdr:colOff>38100</xdr:colOff>
      <xdr:row>61</xdr:row>
      <xdr:rowOff>66040</xdr:rowOff>
    </xdr:to>
    <xdr:sp macro="" textlink="">
      <xdr:nvSpPr>
        <xdr:cNvPr id="97" name="楕円 96">
          <a:extLst>
            <a:ext uri="{FF2B5EF4-FFF2-40B4-BE49-F238E27FC236}">
              <a16:creationId xmlns:a16="http://schemas.microsoft.com/office/drawing/2014/main" id="{88F1B269-6A57-4D51-A119-8F0E6BABF3A5}"/>
            </a:ext>
          </a:extLst>
        </xdr:cNvPr>
        <xdr:cNvSpPr/>
      </xdr:nvSpPr>
      <xdr:spPr>
        <a:xfrm>
          <a:off x="10795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15240</xdr:rowOff>
    </xdr:from>
    <xdr:to>
      <xdr:col>10</xdr:col>
      <xdr:colOff>114300</xdr:colOff>
      <xdr:row>61</xdr:row>
      <xdr:rowOff>47625</xdr:rowOff>
    </xdr:to>
    <xdr:cxnSp macro="">
      <xdr:nvCxnSpPr>
        <xdr:cNvPr id="98" name="直線コネクタ 97">
          <a:extLst>
            <a:ext uri="{FF2B5EF4-FFF2-40B4-BE49-F238E27FC236}">
              <a16:creationId xmlns:a16="http://schemas.microsoft.com/office/drawing/2014/main" id="{3374E86D-555C-489D-8679-23FC8514D2A8}"/>
            </a:ext>
          </a:extLst>
        </xdr:cNvPr>
        <xdr:cNvCxnSpPr/>
      </xdr:nvCxnSpPr>
      <xdr:spPr>
        <a:xfrm>
          <a:off x="1130300" y="104736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105427</xdr:rowOff>
    </xdr:from>
    <xdr:ext cx="405111" cy="259045"/>
    <xdr:sp macro="" textlink="">
      <xdr:nvSpPr>
        <xdr:cNvPr id="99" name="n_1aveValue【体育館・プール】&#10;有形固定資産減価償却率">
          <a:extLst>
            <a:ext uri="{FF2B5EF4-FFF2-40B4-BE49-F238E27FC236}">
              <a16:creationId xmlns:a16="http://schemas.microsoft.com/office/drawing/2014/main" id="{93E88CBC-E12F-41B9-89D8-CDB26DA8826A}"/>
            </a:ext>
          </a:extLst>
        </xdr:cNvPr>
        <xdr:cNvSpPr txBox="1"/>
      </xdr:nvSpPr>
      <xdr:spPr>
        <a:xfrm>
          <a:off x="3582044" y="1022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00" name="n_2aveValue【体育館・プール】&#10;有形固定資産減価償却率">
          <a:extLst>
            <a:ext uri="{FF2B5EF4-FFF2-40B4-BE49-F238E27FC236}">
              <a16:creationId xmlns:a16="http://schemas.microsoft.com/office/drawing/2014/main" id="{5D081207-833C-4A63-82FF-90AAAD3FE162}"/>
            </a:ext>
          </a:extLst>
        </xdr:cNvPr>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27322</xdr:rowOff>
    </xdr:from>
    <xdr:ext cx="405111" cy="259045"/>
    <xdr:sp macro="" textlink="">
      <xdr:nvSpPr>
        <xdr:cNvPr id="101" name="n_3aveValue【体育館・プール】&#10;有形固定資産減価償却率">
          <a:extLst>
            <a:ext uri="{FF2B5EF4-FFF2-40B4-BE49-F238E27FC236}">
              <a16:creationId xmlns:a16="http://schemas.microsoft.com/office/drawing/2014/main" id="{F0E97DAF-714B-4E16-B345-5C2D3DDC4B09}"/>
            </a:ext>
          </a:extLst>
        </xdr:cNvPr>
        <xdr:cNvSpPr txBox="1"/>
      </xdr:nvSpPr>
      <xdr:spPr>
        <a:xfrm>
          <a:off x="1816744" y="1014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126382</xdr:rowOff>
    </xdr:from>
    <xdr:ext cx="405111" cy="259045"/>
    <xdr:sp macro="" textlink="">
      <xdr:nvSpPr>
        <xdr:cNvPr id="102" name="n_4aveValue【体育館・プール】&#10;有形固定資産減価償却率">
          <a:extLst>
            <a:ext uri="{FF2B5EF4-FFF2-40B4-BE49-F238E27FC236}">
              <a16:creationId xmlns:a16="http://schemas.microsoft.com/office/drawing/2014/main" id="{75C548BB-8C06-462D-9EBF-36C7768ACF8A}"/>
            </a:ext>
          </a:extLst>
        </xdr:cNvPr>
        <xdr:cNvSpPr txBox="1"/>
      </xdr:nvSpPr>
      <xdr:spPr>
        <a:xfrm>
          <a:off x="927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154322</xdr:rowOff>
    </xdr:from>
    <xdr:ext cx="405111" cy="259045"/>
    <xdr:sp macro="" textlink="">
      <xdr:nvSpPr>
        <xdr:cNvPr id="103" name="n_1mainValue【体育館・プール】&#10;有形固定資産減価償却率">
          <a:extLst>
            <a:ext uri="{FF2B5EF4-FFF2-40B4-BE49-F238E27FC236}">
              <a16:creationId xmlns:a16="http://schemas.microsoft.com/office/drawing/2014/main" id="{8ED3FFFA-BDDB-4747-BF0F-D53A8267D8E6}"/>
            </a:ext>
          </a:extLst>
        </xdr:cNvPr>
        <xdr:cNvSpPr txBox="1"/>
      </xdr:nvSpPr>
      <xdr:spPr>
        <a:xfrm>
          <a:off x="3582044" y="1061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121937</xdr:rowOff>
    </xdr:from>
    <xdr:ext cx="405111" cy="259045"/>
    <xdr:sp macro="" textlink="">
      <xdr:nvSpPr>
        <xdr:cNvPr id="104" name="n_2mainValue【体育館・プール】&#10;有形固定資産減価償却率">
          <a:extLst>
            <a:ext uri="{FF2B5EF4-FFF2-40B4-BE49-F238E27FC236}">
              <a16:creationId xmlns:a16="http://schemas.microsoft.com/office/drawing/2014/main" id="{F54BBC37-1D03-4039-9571-0790F41B334D}"/>
            </a:ext>
          </a:extLst>
        </xdr:cNvPr>
        <xdr:cNvSpPr txBox="1"/>
      </xdr:nvSpPr>
      <xdr:spPr>
        <a:xfrm>
          <a:off x="2705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89552</xdr:rowOff>
    </xdr:from>
    <xdr:ext cx="405111" cy="259045"/>
    <xdr:sp macro="" textlink="">
      <xdr:nvSpPr>
        <xdr:cNvPr id="105" name="n_3mainValue【体育館・プール】&#10;有形固定資産減価償却率">
          <a:extLst>
            <a:ext uri="{FF2B5EF4-FFF2-40B4-BE49-F238E27FC236}">
              <a16:creationId xmlns:a16="http://schemas.microsoft.com/office/drawing/2014/main" id="{6BC7DC3F-FD11-4250-B91C-1FA0B5E01D27}"/>
            </a:ext>
          </a:extLst>
        </xdr:cNvPr>
        <xdr:cNvSpPr txBox="1"/>
      </xdr:nvSpPr>
      <xdr:spPr>
        <a:xfrm>
          <a:off x="1816744" y="1054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57167</xdr:rowOff>
    </xdr:from>
    <xdr:ext cx="405111" cy="259045"/>
    <xdr:sp macro="" textlink="">
      <xdr:nvSpPr>
        <xdr:cNvPr id="106" name="n_4mainValue【体育館・プール】&#10;有形固定資産減価償却率">
          <a:extLst>
            <a:ext uri="{FF2B5EF4-FFF2-40B4-BE49-F238E27FC236}">
              <a16:creationId xmlns:a16="http://schemas.microsoft.com/office/drawing/2014/main" id="{61C717BA-A3B8-4BEE-82E6-F8ED503041F2}"/>
            </a:ext>
          </a:extLst>
        </xdr:cNvPr>
        <xdr:cNvSpPr txBox="1"/>
      </xdr:nvSpPr>
      <xdr:spPr>
        <a:xfrm>
          <a:off x="9277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EE379898-8D49-49B7-8DB1-912045198F8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E07F6C04-BD4D-4E62-A89F-7762B006D7D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0827BA89-37DC-4C63-9C92-4A337698860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67FC29EC-CB32-4B0D-A175-53D31BC0BB3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C21A54D4-33FE-46BF-88FF-5A77DA71415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67E6BCDC-BD8B-4705-AD65-E8134D5FE5D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654856F8-A2B6-4589-82C0-9FF40D9BFB8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E44F0EEE-0054-4BEA-80E2-271EDD744DC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4F54AA8E-BA34-43B6-A2FD-71508230256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9EEC8281-8957-4E32-920C-E7E8A8C9521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7" name="直線コネクタ 116">
          <a:extLst>
            <a:ext uri="{FF2B5EF4-FFF2-40B4-BE49-F238E27FC236}">
              <a16:creationId xmlns:a16="http://schemas.microsoft.com/office/drawing/2014/main" id="{7DA75425-38AD-45B8-B5EB-C7C05BFD57F4}"/>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8" name="テキスト ボックス 117">
          <a:extLst>
            <a:ext uri="{FF2B5EF4-FFF2-40B4-BE49-F238E27FC236}">
              <a16:creationId xmlns:a16="http://schemas.microsoft.com/office/drawing/2014/main" id="{43FB0F72-1B89-4A9C-A55A-ED468E093E3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9" name="直線コネクタ 118">
          <a:extLst>
            <a:ext uri="{FF2B5EF4-FFF2-40B4-BE49-F238E27FC236}">
              <a16:creationId xmlns:a16="http://schemas.microsoft.com/office/drawing/2014/main" id="{CFB3784F-F23E-4A62-B9BB-25535AAC5BB1}"/>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0" name="テキスト ボックス 119">
          <a:extLst>
            <a:ext uri="{FF2B5EF4-FFF2-40B4-BE49-F238E27FC236}">
              <a16:creationId xmlns:a16="http://schemas.microsoft.com/office/drawing/2014/main" id="{A3D3BACC-A671-4FF5-895C-99F83B4C4922}"/>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1" name="直線コネクタ 120">
          <a:extLst>
            <a:ext uri="{FF2B5EF4-FFF2-40B4-BE49-F238E27FC236}">
              <a16:creationId xmlns:a16="http://schemas.microsoft.com/office/drawing/2014/main" id="{749539ED-1CEB-40BD-AF61-C0F0C99C90D9}"/>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22" name="テキスト ボックス 121">
          <a:extLst>
            <a:ext uri="{FF2B5EF4-FFF2-40B4-BE49-F238E27FC236}">
              <a16:creationId xmlns:a16="http://schemas.microsoft.com/office/drawing/2014/main" id="{874F0393-CF9E-499B-B924-91757AC1D1BB}"/>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3" name="直線コネクタ 122">
          <a:extLst>
            <a:ext uri="{FF2B5EF4-FFF2-40B4-BE49-F238E27FC236}">
              <a16:creationId xmlns:a16="http://schemas.microsoft.com/office/drawing/2014/main" id="{96E8D485-EC3A-49E3-B1AE-C29C1E7C9DFB}"/>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24" name="テキスト ボックス 123">
          <a:extLst>
            <a:ext uri="{FF2B5EF4-FFF2-40B4-BE49-F238E27FC236}">
              <a16:creationId xmlns:a16="http://schemas.microsoft.com/office/drawing/2014/main" id="{51021565-BDAC-4702-A0BF-03863779DE8E}"/>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4EEE3C4D-3895-4D12-828B-0FA9D7AA567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5308C387-68EC-43F2-B403-E8B012C0266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BB7EB1FB-29AB-4A28-9634-BF4404F7881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120701</xdr:rowOff>
    </xdr:from>
    <xdr:to>
      <xdr:col>54</xdr:col>
      <xdr:colOff>189865</xdr:colOff>
      <xdr:row>63</xdr:row>
      <xdr:rowOff>164135</xdr:rowOff>
    </xdr:to>
    <xdr:cxnSp macro="">
      <xdr:nvCxnSpPr>
        <xdr:cNvPr id="128" name="直線コネクタ 127">
          <a:extLst>
            <a:ext uri="{FF2B5EF4-FFF2-40B4-BE49-F238E27FC236}">
              <a16:creationId xmlns:a16="http://schemas.microsoft.com/office/drawing/2014/main" id="{BB898826-28F4-490F-A8DC-31944776DB77}"/>
            </a:ext>
          </a:extLst>
        </xdr:cNvPr>
        <xdr:cNvCxnSpPr/>
      </xdr:nvCxnSpPr>
      <xdr:spPr>
        <a:xfrm flipV="1">
          <a:off x="10476865" y="9550451"/>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129" name="【体育館・プール】&#10;一人当たり面積最小値テキスト">
          <a:extLst>
            <a:ext uri="{FF2B5EF4-FFF2-40B4-BE49-F238E27FC236}">
              <a16:creationId xmlns:a16="http://schemas.microsoft.com/office/drawing/2014/main" id="{BD41E88E-D14D-4581-A843-718047DA03AC}"/>
            </a:ext>
          </a:extLst>
        </xdr:cNvPr>
        <xdr:cNvSpPr txBox="1"/>
      </xdr:nvSpPr>
      <xdr:spPr>
        <a:xfrm>
          <a:off x="10515600" y="1096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130" name="直線コネクタ 129">
          <a:extLst>
            <a:ext uri="{FF2B5EF4-FFF2-40B4-BE49-F238E27FC236}">
              <a16:creationId xmlns:a16="http://schemas.microsoft.com/office/drawing/2014/main" id="{D72A8EAD-9A7A-471C-A089-5BFC9272050C}"/>
            </a:ext>
          </a:extLst>
        </xdr:cNvPr>
        <xdr:cNvCxnSpPr/>
      </xdr:nvCxnSpPr>
      <xdr:spPr>
        <a:xfrm>
          <a:off x="10388600" y="1096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67378</xdr:rowOff>
    </xdr:from>
    <xdr:ext cx="469744" cy="259045"/>
    <xdr:sp macro="" textlink="">
      <xdr:nvSpPr>
        <xdr:cNvPr id="131" name="【体育館・プール】&#10;一人当たり面積最大値テキスト">
          <a:extLst>
            <a:ext uri="{FF2B5EF4-FFF2-40B4-BE49-F238E27FC236}">
              <a16:creationId xmlns:a16="http://schemas.microsoft.com/office/drawing/2014/main" id="{DDC72232-6BDD-4F13-BF97-6F6E5C53CA97}"/>
            </a:ext>
          </a:extLst>
        </xdr:cNvPr>
        <xdr:cNvSpPr txBox="1"/>
      </xdr:nvSpPr>
      <xdr:spPr>
        <a:xfrm>
          <a:off x="10515600" y="932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120701</xdr:rowOff>
    </xdr:from>
    <xdr:to>
      <xdr:col>55</xdr:col>
      <xdr:colOff>88900</xdr:colOff>
      <xdr:row>55</xdr:row>
      <xdr:rowOff>120701</xdr:rowOff>
    </xdr:to>
    <xdr:cxnSp macro="">
      <xdr:nvCxnSpPr>
        <xdr:cNvPr id="132" name="直線コネクタ 131">
          <a:extLst>
            <a:ext uri="{FF2B5EF4-FFF2-40B4-BE49-F238E27FC236}">
              <a16:creationId xmlns:a16="http://schemas.microsoft.com/office/drawing/2014/main" id="{EDF07FB8-33D6-463A-8D2C-D0ECE10A1ACA}"/>
            </a:ext>
          </a:extLst>
        </xdr:cNvPr>
        <xdr:cNvCxnSpPr/>
      </xdr:nvCxnSpPr>
      <xdr:spPr>
        <a:xfrm>
          <a:off x="10388600" y="955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115181</xdr:rowOff>
    </xdr:from>
    <xdr:ext cx="469744" cy="259045"/>
    <xdr:sp macro="" textlink="">
      <xdr:nvSpPr>
        <xdr:cNvPr id="133" name="【体育館・プール】&#10;一人当たり面積平均値テキスト">
          <a:extLst>
            <a:ext uri="{FF2B5EF4-FFF2-40B4-BE49-F238E27FC236}">
              <a16:creationId xmlns:a16="http://schemas.microsoft.com/office/drawing/2014/main" id="{8BA007E2-F6A2-4BA2-B2E1-9E7AAB44A465}"/>
            </a:ext>
          </a:extLst>
        </xdr:cNvPr>
        <xdr:cNvSpPr txBox="1"/>
      </xdr:nvSpPr>
      <xdr:spPr>
        <a:xfrm>
          <a:off x="10515600" y="10402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92304</xdr:rowOff>
    </xdr:from>
    <xdr:to>
      <xdr:col>55</xdr:col>
      <xdr:colOff>50800</xdr:colOff>
      <xdr:row>62</xdr:row>
      <xdr:rowOff>22454</xdr:rowOff>
    </xdr:to>
    <xdr:sp macro="" textlink="">
      <xdr:nvSpPr>
        <xdr:cNvPr id="134" name="フローチャート: 判断 133">
          <a:extLst>
            <a:ext uri="{FF2B5EF4-FFF2-40B4-BE49-F238E27FC236}">
              <a16:creationId xmlns:a16="http://schemas.microsoft.com/office/drawing/2014/main" id="{FE767203-AA45-4A97-A8B1-1AE32C314F60}"/>
            </a:ext>
          </a:extLst>
        </xdr:cNvPr>
        <xdr:cNvSpPr/>
      </xdr:nvSpPr>
      <xdr:spPr>
        <a:xfrm>
          <a:off x="10426700" y="10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118364</xdr:rowOff>
    </xdr:from>
    <xdr:to>
      <xdr:col>50</xdr:col>
      <xdr:colOff>165100</xdr:colOff>
      <xdr:row>62</xdr:row>
      <xdr:rowOff>48514</xdr:rowOff>
    </xdr:to>
    <xdr:sp macro="" textlink="">
      <xdr:nvSpPr>
        <xdr:cNvPr id="135" name="フローチャート: 判断 134">
          <a:extLst>
            <a:ext uri="{FF2B5EF4-FFF2-40B4-BE49-F238E27FC236}">
              <a16:creationId xmlns:a16="http://schemas.microsoft.com/office/drawing/2014/main" id="{3DCD232B-2781-4947-8449-770133E273AE}"/>
            </a:ext>
          </a:extLst>
        </xdr:cNvPr>
        <xdr:cNvSpPr/>
      </xdr:nvSpPr>
      <xdr:spPr>
        <a:xfrm>
          <a:off x="9588500" y="1057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132994</xdr:rowOff>
    </xdr:from>
    <xdr:to>
      <xdr:col>46</xdr:col>
      <xdr:colOff>38100</xdr:colOff>
      <xdr:row>62</xdr:row>
      <xdr:rowOff>63144</xdr:rowOff>
    </xdr:to>
    <xdr:sp macro="" textlink="">
      <xdr:nvSpPr>
        <xdr:cNvPr id="136" name="フローチャート: 判断 135">
          <a:extLst>
            <a:ext uri="{FF2B5EF4-FFF2-40B4-BE49-F238E27FC236}">
              <a16:creationId xmlns:a16="http://schemas.microsoft.com/office/drawing/2014/main" id="{D90AA180-CC4C-4070-A951-89C8C966A638}"/>
            </a:ext>
          </a:extLst>
        </xdr:cNvPr>
        <xdr:cNvSpPr/>
      </xdr:nvSpPr>
      <xdr:spPr>
        <a:xfrm>
          <a:off x="8699500" y="1059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127051</xdr:rowOff>
    </xdr:from>
    <xdr:to>
      <xdr:col>41</xdr:col>
      <xdr:colOff>101600</xdr:colOff>
      <xdr:row>62</xdr:row>
      <xdr:rowOff>57201</xdr:rowOff>
    </xdr:to>
    <xdr:sp macro="" textlink="">
      <xdr:nvSpPr>
        <xdr:cNvPr id="137" name="フローチャート: 判断 136">
          <a:extLst>
            <a:ext uri="{FF2B5EF4-FFF2-40B4-BE49-F238E27FC236}">
              <a16:creationId xmlns:a16="http://schemas.microsoft.com/office/drawing/2014/main" id="{6EB271C1-9230-42B4-BEC0-D16BC6AC358B}"/>
            </a:ext>
          </a:extLst>
        </xdr:cNvPr>
        <xdr:cNvSpPr/>
      </xdr:nvSpPr>
      <xdr:spPr>
        <a:xfrm>
          <a:off x="7810500" y="105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112420</xdr:rowOff>
    </xdr:from>
    <xdr:to>
      <xdr:col>36</xdr:col>
      <xdr:colOff>165100</xdr:colOff>
      <xdr:row>62</xdr:row>
      <xdr:rowOff>42570</xdr:rowOff>
    </xdr:to>
    <xdr:sp macro="" textlink="">
      <xdr:nvSpPr>
        <xdr:cNvPr id="138" name="フローチャート: 判断 137">
          <a:extLst>
            <a:ext uri="{FF2B5EF4-FFF2-40B4-BE49-F238E27FC236}">
              <a16:creationId xmlns:a16="http://schemas.microsoft.com/office/drawing/2014/main" id="{0CFC90A3-4B9A-44F0-8AF7-CE525ABEC1C8}"/>
            </a:ext>
          </a:extLst>
        </xdr:cNvPr>
        <xdr:cNvSpPr/>
      </xdr:nvSpPr>
      <xdr:spPr>
        <a:xfrm>
          <a:off x="6921500" y="1057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1D567B27-4A01-404B-B9F7-A62E49ED7BB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F2CEFDAE-79AB-4070-A6C0-634601F35F4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DF351EAE-9008-4132-8334-68E2FFFF80B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C9E5592D-2B50-41C3-9E92-F595DD9E8D6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55D900F2-E970-4A8B-8EF0-17A5BEE0E9D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54813</xdr:rowOff>
    </xdr:from>
    <xdr:to>
      <xdr:col>55</xdr:col>
      <xdr:colOff>50800</xdr:colOff>
      <xdr:row>62</xdr:row>
      <xdr:rowOff>156413</xdr:rowOff>
    </xdr:to>
    <xdr:sp macro="" textlink="">
      <xdr:nvSpPr>
        <xdr:cNvPr id="144" name="楕円 143">
          <a:extLst>
            <a:ext uri="{FF2B5EF4-FFF2-40B4-BE49-F238E27FC236}">
              <a16:creationId xmlns:a16="http://schemas.microsoft.com/office/drawing/2014/main" id="{4451A9AB-F3C8-472B-8DE7-40B20293C788}"/>
            </a:ext>
          </a:extLst>
        </xdr:cNvPr>
        <xdr:cNvSpPr/>
      </xdr:nvSpPr>
      <xdr:spPr>
        <a:xfrm>
          <a:off x="10426700" y="1068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33240</xdr:rowOff>
    </xdr:from>
    <xdr:ext cx="469744" cy="259045"/>
    <xdr:sp macro="" textlink="">
      <xdr:nvSpPr>
        <xdr:cNvPr id="145" name="【体育館・プール】&#10;一人当たり面積該当値テキスト">
          <a:extLst>
            <a:ext uri="{FF2B5EF4-FFF2-40B4-BE49-F238E27FC236}">
              <a16:creationId xmlns:a16="http://schemas.microsoft.com/office/drawing/2014/main" id="{2990A9F6-BC74-423A-8AC7-B0809D774A64}"/>
            </a:ext>
          </a:extLst>
        </xdr:cNvPr>
        <xdr:cNvSpPr txBox="1"/>
      </xdr:nvSpPr>
      <xdr:spPr>
        <a:xfrm>
          <a:off x="10515600" y="1066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62585</xdr:rowOff>
    </xdr:from>
    <xdr:to>
      <xdr:col>50</xdr:col>
      <xdr:colOff>165100</xdr:colOff>
      <xdr:row>62</xdr:row>
      <xdr:rowOff>164185</xdr:rowOff>
    </xdr:to>
    <xdr:sp macro="" textlink="">
      <xdr:nvSpPr>
        <xdr:cNvPr id="146" name="楕円 145">
          <a:extLst>
            <a:ext uri="{FF2B5EF4-FFF2-40B4-BE49-F238E27FC236}">
              <a16:creationId xmlns:a16="http://schemas.microsoft.com/office/drawing/2014/main" id="{F1F3F0A6-AF58-42C6-AD22-096710B39CFD}"/>
            </a:ext>
          </a:extLst>
        </xdr:cNvPr>
        <xdr:cNvSpPr/>
      </xdr:nvSpPr>
      <xdr:spPr>
        <a:xfrm>
          <a:off x="9588500" y="1069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105613</xdr:rowOff>
    </xdr:from>
    <xdr:to>
      <xdr:col>55</xdr:col>
      <xdr:colOff>0</xdr:colOff>
      <xdr:row>62</xdr:row>
      <xdr:rowOff>113385</xdr:rowOff>
    </xdr:to>
    <xdr:cxnSp macro="">
      <xdr:nvCxnSpPr>
        <xdr:cNvPr id="147" name="直線コネクタ 146">
          <a:extLst>
            <a:ext uri="{FF2B5EF4-FFF2-40B4-BE49-F238E27FC236}">
              <a16:creationId xmlns:a16="http://schemas.microsoft.com/office/drawing/2014/main" id="{D0752F3D-35D5-4108-85E2-B32E4039D040}"/>
            </a:ext>
          </a:extLst>
        </xdr:cNvPr>
        <xdr:cNvCxnSpPr/>
      </xdr:nvCxnSpPr>
      <xdr:spPr>
        <a:xfrm flipV="1">
          <a:off x="9639300" y="10735513"/>
          <a:ext cx="8382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70358</xdr:rowOff>
    </xdr:from>
    <xdr:to>
      <xdr:col>46</xdr:col>
      <xdr:colOff>38100</xdr:colOff>
      <xdr:row>63</xdr:row>
      <xdr:rowOff>508</xdr:rowOff>
    </xdr:to>
    <xdr:sp macro="" textlink="">
      <xdr:nvSpPr>
        <xdr:cNvPr id="148" name="楕円 147">
          <a:extLst>
            <a:ext uri="{FF2B5EF4-FFF2-40B4-BE49-F238E27FC236}">
              <a16:creationId xmlns:a16="http://schemas.microsoft.com/office/drawing/2014/main" id="{9BB19239-05F6-4087-9506-229A5C374ECB}"/>
            </a:ext>
          </a:extLst>
        </xdr:cNvPr>
        <xdr:cNvSpPr/>
      </xdr:nvSpPr>
      <xdr:spPr>
        <a:xfrm>
          <a:off x="8699500" y="1070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113385</xdr:rowOff>
    </xdr:from>
    <xdr:to>
      <xdr:col>50</xdr:col>
      <xdr:colOff>114300</xdr:colOff>
      <xdr:row>62</xdr:row>
      <xdr:rowOff>121158</xdr:rowOff>
    </xdr:to>
    <xdr:cxnSp macro="">
      <xdr:nvCxnSpPr>
        <xdr:cNvPr id="149" name="直線コネクタ 148">
          <a:extLst>
            <a:ext uri="{FF2B5EF4-FFF2-40B4-BE49-F238E27FC236}">
              <a16:creationId xmlns:a16="http://schemas.microsoft.com/office/drawing/2014/main" id="{CAC7DC1C-2C94-49A4-898B-30759B71D086}"/>
            </a:ext>
          </a:extLst>
        </xdr:cNvPr>
        <xdr:cNvCxnSpPr/>
      </xdr:nvCxnSpPr>
      <xdr:spPr>
        <a:xfrm flipV="1">
          <a:off x="8750300" y="10743285"/>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77216</xdr:rowOff>
    </xdr:from>
    <xdr:to>
      <xdr:col>41</xdr:col>
      <xdr:colOff>101600</xdr:colOff>
      <xdr:row>63</xdr:row>
      <xdr:rowOff>7366</xdr:rowOff>
    </xdr:to>
    <xdr:sp macro="" textlink="">
      <xdr:nvSpPr>
        <xdr:cNvPr id="150" name="楕円 149">
          <a:extLst>
            <a:ext uri="{FF2B5EF4-FFF2-40B4-BE49-F238E27FC236}">
              <a16:creationId xmlns:a16="http://schemas.microsoft.com/office/drawing/2014/main" id="{D1C6D45B-ACEF-481E-8288-8B0FC91DE469}"/>
            </a:ext>
          </a:extLst>
        </xdr:cNvPr>
        <xdr:cNvSpPr/>
      </xdr:nvSpPr>
      <xdr:spPr>
        <a:xfrm>
          <a:off x="7810500" y="1070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121158</xdr:rowOff>
    </xdr:from>
    <xdr:to>
      <xdr:col>45</xdr:col>
      <xdr:colOff>177800</xdr:colOff>
      <xdr:row>62</xdr:row>
      <xdr:rowOff>128016</xdr:rowOff>
    </xdr:to>
    <xdr:cxnSp macro="">
      <xdr:nvCxnSpPr>
        <xdr:cNvPr id="151" name="直線コネクタ 150">
          <a:extLst>
            <a:ext uri="{FF2B5EF4-FFF2-40B4-BE49-F238E27FC236}">
              <a16:creationId xmlns:a16="http://schemas.microsoft.com/office/drawing/2014/main" id="{7E249226-F9E4-4D14-A1AD-8CFA7D38EE5F}"/>
            </a:ext>
          </a:extLst>
        </xdr:cNvPr>
        <xdr:cNvCxnSpPr/>
      </xdr:nvCxnSpPr>
      <xdr:spPr>
        <a:xfrm flipV="1">
          <a:off x="7861300" y="1075105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83617</xdr:rowOff>
    </xdr:from>
    <xdr:to>
      <xdr:col>36</xdr:col>
      <xdr:colOff>165100</xdr:colOff>
      <xdr:row>63</xdr:row>
      <xdr:rowOff>13767</xdr:rowOff>
    </xdr:to>
    <xdr:sp macro="" textlink="">
      <xdr:nvSpPr>
        <xdr:cNvPr id="152" name="楕円 151">
          <a:extLst>
            <a:ext uri="{FF2B5EF4-FFF2-40B4-BE49-F238E27FC236}">
              <a16:creationId xmlns:a16="http://schemas.microsoft.com/office/drawing/2014/main" id="{AF6F3B68-398E-4E7D-81A0-662FD68F9F29}"/>
            </a:ext>
          </a:extLst>
        </xdr:cNvPr>
        <xdr:cNvSpPr/>
      </xdr:nvSpPr>
      <xdr:spPr>
        <a:xfrm>
          <a:off x="6921500" y="1071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128016</xdr:rowOff>
    </xdr:from>
    <xdr:to>
      <xdr:col>41</xdr:col>
      <xdr:colOff>50800</xdr:colOff>
      <xdr:row>62</xdr:row>
      <xdr:rowOff>134417</xdr:rowOff>
    </xdr:to>
    <xdr:cxnSp macro="">
      <xdr:nvCxnSpPr>
        <xdr:cNvPr id="153" name="直線コネクタ 152">
          <a:extLst>
            <a:ext uri="{FF2B5EF4-FFF2-40B4-BE49-F238E27FC236}">
              <a16:creationId xmlns:a16="http://schemas.microsoft.com/office/drawing/2014/main" id="{381E3EB1-CFB7-48D7-8DF1-3F2DA1ABD439}"/>
            </a:ext>
          </a:extLst>
        </xdr:cNvPr>
        <xdr:cNvCxnSpPr/>
      </xdr:nvCxnSpPr>
      <xdr:spPr>
        <a:xfrm flipV="1">
          <a:off x="6972300" y="10757916"/>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65041</xdr:rowOff>
    </xdr:from>
    <xdr:ext cx="469744" cy="259045"/>
    <xdr:sp macro="" textlink="">
      <xdr:nvSpPr>
        <xdr:cNvPr id="154" name="n_1aveValue【体育館・プール】&#10;一人当たり面積">
          <a:extLst>
            <a:ext uri="{FF2B5EF4-FFF2-40B4-BE49-F238E27FC236}">
              <a16:creationId xmlns:a16="http://schemas.microsoft.com/office/drawing/2014/main" id="{1997E372-623C-4C39-B0DF-4BC24A2211ED}"/>
            </a:ext>
          </a:extLst>
        </xdr:cNvPr>
        <xdr:cNvSpPr txBox="1"/>
      </xdr:nvSpPr>
      <xdr:spPr>
        <a:xfrm>
          <a:off x="9391727" y="1035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79671</xdr:rowOff>
    </xdr:from>
    <xdr:ext cx="469744" cy="259045"/>
    <xdr:sp macro="" textlink="">
      <xdr:nvSpPr>
        <xdr:cNvPr id="155" name="n_2aveValue【体育館・プール】&#10;一人当たり面積">
          <a:extLst>
            <a:ext uri="{FF2B5EF4-FFF2-40B4-BE49-F238E27FC236}">
              <a16:creationId xmlns:a16="http://schemas.microsoft.com/office/drawing/2014/main" id="{86C3D74A-38E1-4696-9A47-0F4278755657}"/>
            </a:ext>
          </a:extLst>
        </xdr:cNvPr>
        <xdr:cNvSpPr txBox="1"/>
      </xdr:nvSpPr>
      <xdr:spPr>
        <a:xfrm>
          <a:off x="8515427" y="1036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73728</xdr:rowOff>
    </xdr:from>
    <xdr:ext cx="469744" cy="259045"/>
    <xdr:sp macro="" textlink="">
      <xdr:nvSpPr>
        <xdr:cNvPr id="156" name="n_3aveValue【体育館・プール】&#10;一人当たり面積">
          <a:extLst>
            <a:ext uri="{FF2B5EF4-FFF2-40B4-BE49-F238E27FC236}">
              <a16:creationId xmlns:a16="http://schemas.microsoft.com/office/drawing/2014/main" id="{D868B079-9CE9-472A-B478-9FCC4F3E78DD}"/>
            </a:ext>
          </a:extLst>
        </xdr:cNvPr>
        <xdr:cNvSpPr txBox="1"/>
      </xdr:nvSpPr>
      <xdr:spPr>
        <a:xfrm>
          <a:off x="7626427" y="1036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59097</xdr:rowOff>
    </xdr:from>
    <xdr:ext cx="469744" cy="259045"/>
    <xdr:sp macro="" textlink="">
      <xdr:nvSpPr>
        <xdr:cNvPr id="157" name="n_4aveValue【体育館・プール】&#10;一人当たり面積">
          <a:extLst>
            <a:ext uri="{FF2B5EF4-FFF2-40B4-BE49-F238E27FC236}">
              <a16:creationId xmlns:a16="http://schemas.microsoft.com/office/drawing/2014/main" id="{7FB8A3AC-792E-4E8E-9496-0C46841DD4B5}"/>
            </a:ext>
          </a:extLst>
        </xdr:cNvPr>
        <xdr:cNvSpPr txBox="1"/>
      </xdr:nvSpPr>
      <xdr:spPr>
        <a:xfrm>
          <a:off x="6737427" y="103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155312</xdr:rowOff>
    </xdr:from>
    <xdr:ext cx="469744" cy="259045"/>
    <xdr:sp macro="" textlink="">
      <xdr:nvSpPr>
        <xdr:cNvPr id="158" name="n_1mainValue【体育館・プール】&#10;一人当たり面積">
          <a:extLst>
            <a:ext uri="{FF2B5EF4-FFF2-40B4-BE49-F238E27FC236}">
              <a16:creationId xmlns:a16="http://schemas.microsoft.com/office/drawing/2014/main" id="{13B8F968-58C3-4D92-8461-615497B33518}"/>
            </a:ext>
          </a:extLst>
        </xdr:cNvPr>
        <xdr:cNvSpPr txBox="1"/>
      </xdr:nvSpPr>
      <xdr:spPr>
        <a:xfrm>
          <a:off x="9391727" y="1078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163085</xdr:rowOff>
    </xdr:from>
    <xdr:ext cx="469744" cy="259045"/>
    <xdr:sp macro="" textlink="">
      <xdr:nvSpPr>
        <xdr:cNvPr id="159" name="n_2mainValue【体育館・プール】&#10;一人当たり面積">
          <a:extLst>
            <a:ext uri="{FF2B5EF4-FFF2-40B4-BE49-F238E27FC236}">
              <a16:creationId xmlns:a16="http://schemas.microsoft.com/office/drawing/2014/main" id="{6C0BB5D2-942F-4FFC-B92D-8093538D9961}"/>
            </a:ext>
          </a:extLst>
        </xdr:cNvPr>
        <xdr:cNvSpPr txBox="1"/>
      </xdr:nvSpPr>
      <xdr:spPr>
        <a:xfrm>
          <a:off x="8515427" y="1079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169943</xdr:rowOff>
    </xdr:from>
    <xdr:ext cx="469744" cy="259045"/>
    <xdr:sp macro="" textlink="">
      <xdr:nvSpPr>
        <xdr:cNvPr id="160" name="n_3mainValue【体育館・プール】&#10;一人当たり面積">
          <a:extLst>
            <a:ext uri="{FF2B5EF4-FFF2-40B4-BE49-F238E27FC236}">
              <a16:creationId xmlns:a16="http://schemas.microsoft.com/office/drawing/2014/main" id="{5F241AF0-B3B6-4B07-B2B6-88C41C3C770F}"/>
            </a:ext>
          </a:extLst>
        </xdr:cNvPr>
        <xdr:cNvSpPr txBox="1"/>
      </xdr:nvSpPr>
      <xdr:spPr>
        <a:xfrm>
          <a:off x="7626427" y="1079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4894</xdr:rowOff>
    </xdr:from>
    <xdr:ext cx="469744" cy="259045"/>
    <xdr:sp macro="" textlink="">
      <xdr:nvSpPr>
        <xdr:cNvPr id="161" name="n_4mainValue【体育館・プール】&#10;一人当たり面積">
          <a:extLst>
            <a:ext uri="{FF2B5EF4-FFF2-40B4-BE49-F238E27FC236}">
              <a16:creationId xmlns:a16="http://schemas.microsoft.com/office/drawing/2014/main" id="{C6573093-C5AA-486C-9C10-C3B86189F1DC}"/>
            </a:ext>
          </a:extLst>
        </xdr:cNvPr>
        <xdr:cNvSpPr txBox="1"/>
      </xdr:nvSpPr>
      <xdr:spPr>
        <a:xfrm>
          <a:off x="6737427" y="10806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EE0B64FB-883E-433B-B317-E39368DF788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27F2D621-5E80-4F2A-B3DA-23E1EDD9039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E32B43B7-F2B2-4600-95C0-BECCE9EF620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692B4813-0F11-4923-9250-ED20A17EE98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B353FF69-22E4-443E-8B88-384BC929E83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32CCCECC-5A3B-4310-AA27-AB588F1F198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A68DFAF5-CDE9-4901-BF9B-D9EA74ACC28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F6CE6092-848C-4F76-9BAB-5BACFA1684AF}"/>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0" name="正方形/長方形 169">
          <a:extLst>
            <a:ext uri="{FF2B5EF4-FFF2-40B4-BE49-F238E27FC236}">
              <a16:creationId xmlns:a16="http://schemas.microsoft.com/office/drawing/2014/main" id="{F84CFD02-3EF9-4E5E-8C1B-DD2CF6AB6D5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1" name="正方形/長方形 170">
          <a:extLst>
            <a:ext uri="{FF2B5EF4-FFF2-40B4-BE49-F238E27FC236}">
              <a16:creationId xmlns:a16="http://schemas.microsoft.com/office/drawing/2014/main" id="{DD9C7C96-3C55-42B2-BADE-3B4869FDCC3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2" name="正方形/長方形 171">
          <a:extLst>
            <a:ext uri="{FF2B5EF4-FFF2-40B4-BE49-F238E27FC236}">
              <a16:creationId xmlns:a16="http://schemas.microsoft.com/office/drawing/2014/main" id="{8410C5B6-912D-430B-BABD-AE191F88F5D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3" name="正方形/長方形 172">
          <a:extLst>
            <a:ext uri="{FF2B5EF4-FFF2-40B4-BE49-F238E27FC236}">
              <a16:creationId xmlns:a16="http://schemas.microsoft.com/office/drawing/2014/main" id="{B4B22ABA-6BA8-4266-A71F-B5827A1D583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4" name="正方形/長方形 173">
          <a:extLst>
            <a:ext uri="{FF2B5EF4-FFF2-40B4-BE49-F238E27FC236}">
              <a16:creationId xmlns:a16="http://schemas.microsoft.com/office/drawing/2014/main" id="{7222B836-B643-4251-91DB-A31288007CE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5" name="正方形/長方形 174">
          <a:extLst>
            <a:ext uri="{FF2B5EF4-FFF2-40B4-BE49-F238E27FC236}">
              <a16:creationId xmlns:a16="http://schemas.microsoft.com/office/drawing/2014/main" id="{ADAF6620-9B2A-4B6C-A840-025E26BEAFA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6" name="正方形/長方形 175">
          <a:extLst>
            <a:ext uri="{FF2B5EF4-FFF2-40B4-BE49-F238E27FC236}">
              <a16:creationId xmlns:a16="http://schemas.microsoft.com/office/drawing/2014/main" id="{5E80F17E-60E4-42E3-AA8A-D5CA7434E5D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7" name="正方形/長方形 176">
          <a:extLst>
            <a:ext uri="{FF2B5EF4-FFF2-40B4-BE49-F238E27FC236}">
              <a16:creationId xmlns:a16="http://schemas.microsoft.com/office/drawing/2014/main" id="{005D19B9-097E-4B64-910F-D4C24FD04A03}"/>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8" name="正方形/長方形 177">
          <a:extLst>
            <a:ext uri="{FF2B5EF4-FFF2-40B4-BE49-F238E27FC236}">
              <a16:creationId xmlns:a16="http://schemas.microsoft.com/office/drawing/2014/main" id="{98D01C04-61C0-4977-8A4B-B2BE9BF5C22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9" name="正方形/長方形 178">
          <a:extLst>
            <a:ext uri="{FF2B5EF4-FFF2-40B4-BE49-F238E27FC236}">
              <a16:creationId xmlns:a16="http://schemas.microsoft.com/office/drawing/2014/main" id="{D0C4AE83-781A-490C-8550-2D4663E567F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0" name="正方形/長方形 179">
          <a:extLst>
            <a:ext uri="{FF2B5EF4-FFF2-40B4-BE49-F238E27FC236}">
              <a16:creationId xmlns:a16="http://schemas.microsoft.com/office/drawing/2014/main" id="{D9B8B0CE-F9F8-42A4-95DC-28AE4677D0A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1" name="正方形/長方形 180">
          <a:extLst>
            <a:ext uri="{FF2B5EF4-FFF2-40B4-BE49-F238E27FC236}">
              <a16:creationId xmlns:a16="http://schemas.microsoft.com/office/drawing/2014/main" id="{3ABEFCC4-7372-4B6D-8F8E-95A04B9A565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2" name="正方形/長方形 181">
          <a:extLst>
            <a:ext uri="{FF2B5EF4-FFF2-40B4-BE49-F238E27FC236}">
              <a16:creationId xmlns:a16="http://schemas.microsoft.com/office/drawing/2014/main" id="{980ADDE6-15E1-45D7-BA0F-493D6301D4F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3" name="正方形/長方形 182">
          <a:extLst>
            <a:ext uri="{FF2B5EF4-FFF2-40B4-BE49-F238E27FC236}">
              <a16:creationId xmlns:a16="http://schemas.microsoft.com/office/drawing/2014/main" id="{08289040-67B8-41D0-85F7-5626898491B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4" name="正方形/長方形 183">
          <a:extLst>
            <a:ext uri="{FF2B5EF4-FFF2-40B4-BE49-F238E27FC236}">
              <a16:creationId xmlns:a16="http://schemas.microsoft.com/office/drawing/2014/main" id="{30442763-F7B3-4D50-A11A-DBC561AAAAD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5" name="正方形/長方形 184">
          <a:extLst>
            <a:ext uri="{FF2B5EF4-FFF2-40B4-BE49-F238E27FC236}">
              <a16:creationId xmlns:a16="http://schemas.microsoft.com/office/drawing/2014/main" id="{48A1BA4E-0BE0-432A-9E7F-3E5609BF449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6" name="正方形/長方形 185">
          <a:extLst>
            <a:ext uri="{FF2B5EF4-FFF2-40B4-BE49-F238E27FC236}">
              <a16:creationId xmlns:a16="http://schemas.microsoft.com/office/drawing/2014/main" id="{15B96296-BFA6-48FB-BAB8-DA82B812C9A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7" name="正方形/長方形 186">
          <a:extLst>
            <a:ext uri="{FF2B5EF4-FFF2-40B4-BE49-F238E27FC236}">
              <a16:creationId xmlns:a16="http://schemas.microsoft.com/office/drawing/2014/main" id="{CF4FC81E-C6B7-4679-91CF-2AEE22CC889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8" name="正方形/長方形 187">
          <a:extLst>
            <a:ext uri="{FF2B5EF4-FFF2-40B4-BE49-F238E27FC236}">
              <a16:creationId xmlns:a16="http://schemas.microsoft.com/office/drawing/2014/main" id="{1F730F30-6D38-47D4-B2F6-2BC8496827F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89" name="正方形/長方形 188">
          <a:extLst>
            <a:ext uri="{FF2B5EF4-FFF2-40B4-BE49-F238E27FC236}">
              <a16:creationId xmlns:a16="http://schemas.microsoft.com/office/drawing/2014/main" id="{B8554113-4DF4-4311-BB73-2ECF83834F6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0" name="正方形/長方形 189">
          <a:extLst>
            <a:ext uri="{FF2B5EF4-FFF2-40B4-BE49-F238E27FC236}">
              <a16:creationId xmlns:a16="http://schemas.microsoft.com/office/drawing/2014/main" id="{04D85296-0FF5-419A-BF81-0558B43A560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1" name="正方形/長方形 190">
          <a:extLst>
            <a:ext uri="{FF2B5EF4-FFF2-40B4-BE49-F238E27FC236}">
              <a16:creationId xmlns:a16="http://schemas.microsoft.com/office/drawing/2014/main" id="{45B8531B-6935-4A8D-A0A7-C94CAC09488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2" name="正方形/長方形 191">
          <a:extLst>
            <a:ext uri="{FF2B5EF4-FFF2-40B4-BE49-F238E27FC236}">
              <a16:creationId xmlns:a16="http://schemas.microsoft.com/office/drawing/2014/main" id="{412E26DD-1E48-42D8-8286-36BFDD4BBBC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3" name="正方形/長方形 192">
          <a:extLst>
            <a:ext uri="{FF2B5EF4-FFF2-40B4-BE49-F238E27FC236}">
              <a16:creationId xmlns:a16="http://schemas.microsoft.com/office/drawing/2014/main" id="{795FA00D-7286-42A9-A27F-4B2A2D0421E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4" name="正方形/長方形 193">
          <a:extLst>
            <a:ext uri="{FF2B5EF4-FFF2-40B4-BE49-F238E27FC236}">
              <a16:creationId xmlns:a16="http://schemas.microsoft.com/office/drawing/2014/main" id="{7AEEC5AE-A14D-4A72-8E28-692C50DCF74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5" name="正方形/長方形 194">
          <a:extLst>
            <a:ext uri="{FF2B5EF4-FFF2-40B4-BE49-F238E27FC236}">
              <a16:creationId xmlns:a16="http://schemas.microsoft.com/office/drawing/2014/main" id="{97F48DE0-456F-4126-BC68-384A5F7F772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6" name="正方形/長方形 195">
          <a:extLst>
            <a:ext uri="{FF2B5EF4-FFF2-40B4-BE49-F238E27FC236}">
              <a16:creationId xmlns:a16="http://schemas.microsoft.com/office/drawing/2014/main" id="{A05324DA-ABAB-4C55-9372-7DDFAF5DF10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7" name="正方形/長方形 196">
          <a:extLst>
            <a:ext uri="{FF2B5EF4-FFF2-40B4-BE49-F238E27FC236}">
              <a16:creationId xmlns:a16="http://schemas.microsoft.com/office/drawing/2014/main" id="{0AC031C8-72C2-48CD-98A4-AE43EC3BBC1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8" name="正方形/長方形 197">
          <a:extLst>
            <a:ext uri="{FF2B5EF4-FFF2-40B4-BE49-F238E27FC236}">
              <a16:creationId xmlns:a16="http://schemas.microsoft.com/office/drawing/2014/main" id="{808091DA-1E6F-4EA2-B1E6-C75C33DBBE0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99" name="正方形/長方形 198">
          <a:extLst>
            <a:ext uri="{FF2B5EF4-FFF2-40B4-BE49-F238E27FC236}">
              <a16:creationId xmlns:a16="http://schemas.microsoft.com/office/drawing/2014/main" id="{A6E82B0E-FBDF-4401-869F-EEF2820BDA1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0" name="正方形/長方形 199">
          <a:extLst>
            <a:ext uri="{FF2B5EF4-FFF2-40B4-BE49-F238E27FC236}">
              <a16:creationId xmlns:a16="http://schemas.microsoft.com/office/drawing/2014/main" id="{F268E775-AC94-4CF2-9884-A5CCE53B9CB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1" name="正方形/長方形 200">
          <a:extLst>
            <a:ext uri="{FF2B5EF4-FFF2-40B4-BE49-F238E27FC236}">
              <a16:creationId xmlns:a16="http://schemas.microsoft.com/office/drawing/2014/main" id="{C32D137B-231E-46B9-9263-6B1573F6CC9E}"/>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02" name="正方形/長方形 201">
          <a:extLst>
            <a:ext uri="{FF2B5EF4-FFF2-40B4-BE49-F238E27FC236}">
              <a16:creationId xmlns:a16="http://schemas.microsoft.com/office/drawing/2014/main" id="{9C80CA24-8E30-49B0-9930-2FA56AF6A92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03" name="正方形/長方形 202">
          <a:extLst>
            <a:ext uri="{FF2B5EF4-FFF2-40B4-BE49-F238E27FC236}">
              <a16:creationId xmlns:a16="http://schemas.microsoft.com/office/drawing/2014/main" id="{733E9979-7C8D-43AC-949C-72A7351357A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04" name="正方形/長方形 203">
          <a:extLst>
            <a:ext uri="{FF2B5EF4-FFF2-40B4-BE49-F238E27FC236}">
              <a16:creationId xmlns:a16="http://schemas.microsoft.com/office/drawing/2014/main" id="{66FABE70-36FF-48A7-97A9-48C9215E51A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05" name="正方形/長方形 204">
          <a:extLst>
            <a:ext uri="{FF2B5EF4-FFF2-40B4-BE49-F238E27FC236}">
              <a16:creationId xmlns:a16="http://schemas.microsoft.com/office/drawing/2014/main" id="{6F6344EC-9D02-4A52-BD3A-7068DB96A66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06" name="正方形/長方形 205">
          <a:extLst>
            <a:ext uri="{FF2B5EF4-FFF2-40B4-BE49-F238E27FC236}">
              <a16:creationId xmlns:a16="http://schemas.microsoft.com/office/drawing/2014/main" id="{26131F02-2D22-4F65-8FA7-8CB769EBD34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07" name="正方形/長方形 206">
          <a:extLst>
            <a:ext uri="{FF2B5EF4-FFF2-40B4-BE49-F238E27FC236}">
              <a16:creationId xmlns:a16="http://schemas.microsoft.com/office/drawing/2014/main" id="{E41A53C3-CCD2-4001-83B0-11F0CFFD2C5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08" name="正方形/長方形 207">
          <a:extLst>
            <a:ext uri="{FF2B5EF4-FFF2-40B4-BE49-F238E27FC236}">
              <a16:creationId xmlns:a16="http://schemas.microsoft.com/office/drawing/2014/main" id="{D1392BD7-DB66-441F-935B-DEA4DDC968B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09" name="正方形/長方形 208">
          <a:extLst>
            <a:ext uri="{FF2B5EF4-FFF2-40B4-BE49-F238E27FC236}">
              <a16:creationId xmlns:a16="http://schemas.microsoft.com/office/drawing/2014/main" id="{CB16181E-8215-40F6-9AA1-ABE81BDCC906}"/>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10" name="正方形/長方形 209">
          <a:extLst>
            <a:ext uri="{FF2B5EF4-FFF2-40B4-BE49-F238E27FC236}">
              <a16:creationId xmlns:a16="http://schemas.microsoft.com/office/drawing/2014/main" id="{6B079B91-9922-4C85-82CD-E92148361DD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11" name="正方形/長方形 210">
          <a:extLst>
            <a:ext uri="{FF2B5EF4-FFF2-40B4-BE49-F238E27FC236}">
              <a16:creationId xmlns:a16="http://schemas.microsoft.com/office/drawing/2014/main" id="{84699BDC-7B92-49C4-BEE0-E7FD6AA51C5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12" name="正方形/長方形 211">
          <a:extLst>
            <a:ext uri="{FF2B5EF4-FFF2-40B4-BE49-F238E27FC236}">
              <a16:creationId xmlns:a16="http://schemas.microsoft.com/office/drawing/2014/main" id="{EB85DD3E-A8B1-4696-AAEB-42301108B36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13" name="正方形/長方形 212">
          <a:extLst>
            <a:ext uri="{FF2B5EF4-FFF2-40B4-BE49-F238E27FC236}">
              <a16:creationId xmlns:a16="http://schemas.microsoft.com/office/drawing/2014/main" id="{C3EA6AFF-C9D3-4E56-A908-BFBD5A1AABC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14" name="正方形/長方形 213">
          <a:extLst>
            <a:ext uri="{FF2B5EF4-FFF2-40B4-BE49-F238E27FC236}">
              <a16:creationId xmlns:a16="http://schemas.microsoft.com/office/drawing/2014/main" id="{B267DCFD-655B-4AA5-A185-F3CE841E990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15" name="正方形/長方形 214">
          <a:extLst>
            <a:ext uri="{FF2B5EF4-FFF2-40B4-BE49-F238E27FC236}">
              <a16:creationId xmlns:a16="http://schemas.microsoft.com/office/drawing/2014/main" id="{71116310-4EFB-4A22-9869-E5A91047435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16" name="正方形/長方形 215">
          <a:extLst>
            <a:ext uri="{FF2B5EF4-FFF2-40B4-BE49-F238E27FC236}">
              <a16:creationId xmlns:a16="http://schemas.microsoft.com/office/drawing/2014/main" id="{6F003EF4-84F7-4214-AD34-6B0AFA7B447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17" name="正方形/長方形 216">
          <a:extLst>
            <a:ext uri="{FF2B5EF4-FFF2-40B4-BE49-F238E27FC236}">
              <a16:creationId xmlns:a16="http://schemas.microsoft.com/office/drawing/2014/main" id="{F53D798C-68EB-40A2-A6B6-2BCEB6BD947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18" name="テキスト ボックス 217">
          <a:extLst>
            <a:ext uri="{FF2B5EF4-FFF2-40B4-BE49-F238E27FC236}">
              <a16:creationId xmlns:a16="http://schemas.microsoft.com/office/drawing/2014/main" id="{1D75417D-10C1-4F11-9777-411A4567E81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19" name="直線コネクタ 218">
          <a:extLst>
            <a:ext uri="{FF2B5EF4-FFF2-40B4-BE49-F238E27FC236}">
              <a16:creationId xmlns:a16="http://schemas.microsoft.com/office/drawing/2014/main" id="{0DB60386-A1D8-4E26-8F35-6D934F1BE86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220" name="テキスト ボックス 219">
          <a:extLst>
            <a:ext uri="{FF2B5EF4-FFF2-40B4-BE49-F238E27FC236}">
              <a16:creationId xmlns:a16="http://schemas.microsoft.com/office/drawing/2014/main" id="{E84715F4-03C8-4A6E-9765-319864FE15F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221" name="直線コネクタ 220">
          <a:extLst>
            <a:ext uri="{FF2B5EF4-FFF2-40B4-BE49-F238E27FC236}">
              <a16:creationId xmlns:a16="http://schemas.microsoft.com/office/drawing/2014/main" id="{78C490C1-9A04-43DA-A428-D9D9B750E58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222" name="テキスト ボックス 221">
          <a:extLst>
            <a:ext uri="{FF2B5EF4-FFF2-40B4-BE49-F238E27FC236}">
              <a16:creationId xmlns:a16="http://schemas.microsoft.com/office/drawing/2014/main" id="{35BE228B-8486-4A41-85F8-F1DB41F9CA7C}"/>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223" name="直線コネクタ 222">
          <a:extLst>
            <a:ext uri="{FF2B5EF4-FFF2-40B4-BE49-F238E27FC236}">
              <a16:creationId xmlns:a16="http://schemas.microsoft.com/office/drawing/2014/main" id="{F98DD176-04FF-4061-BF1E-AD426C66D9D4}"/>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224" name="テキスト ボックス 223">
          <a:extLst>
            <a:ext uri="{FF2B5EF4-FFF2-40B4-BE49-F238E27FC236}">
              <a16:creationId xmlns:a16="http://schemas.microsoft.com/office/drawing/2014/main" id="{77C77D4C-D450-4F4C-9160-6E6A69918BD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225" name="直線コネクタ 224">
          <a:extLst>
            <a:ext uri="{FF2B5EF4-FFF2-40B4-BE49-F238E27FC236}">
              <a16:creationId xmlns:a16="http://schemas.microsoft.com/office/drawing/2014/main" id="{8ADF6649-05F9-4C4B-B703-7A7F5E0E351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226" name="テキスト ボックス 225">
          <a:extLst>
            <a:ext uri="{FF2B5EF4-FFF2-40B4-BE49-F238E27FC236}">
              <a16:creationId xmlns:a16="http://schemas.microsoft.com/office/drawing/2014/main" id="{8B9E2BB7-1EDB-4FC1-8F29-5B533BD649E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227" name="直線コネクタ 226">
          <a:extLst>
            <a:ext uri="{FF2B5EF4-FFF2-40B4-BE49-F238E27FC236}">
              <a16:creationId xmlns:a16="http://schemas.microsoft.com/office/drawing/2014/main" id="{F114126C-95DA-4B5E-A55B-735EDC6B1F08}"/>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228" name="テキスト ボックス 227">
          <a:extLst>
            <a:ext uri="{FF2B5EF4-FFF2-40B4-BE49-F238E27FC236}">
              <a16:creationId xmlns:a16="http://schemas.microsoft.com/office/drawing/2014/main" id="{C5A05817-FF64-4CC2-B5B7-4738C6B4B192}"/>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229" name="直線コネクタ 228">
          <a:extLst>
            <a:ext uri="{FF2B5EF4-FFF2-40B4-BE49-F238E27FC236}">
              <a16:creationId xmlns:a16="http://schemas.microsoft.com/office/drawing/2014/main" id="{738B5275-D652-44A8-B6B1-F37D0082648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230" name="テキスト ボックス 229">
          <a:extLst>
            <a:ext uri="{FF2B5EF4-FFF2-40B4-BE49-F238E27FC236}">
              <a16:creationId xmlns:a16="http://schemas.microsoft.com/office/drawing/2014/main" id="{935E9819-52A6-4B8C-8E51-534A2087B61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231" name="直線コネクタ 230">
          <a:extLst>
            <a:ext uri="{FF2B5EF4-FFF2-40B4-BE49-F238E27FC236}">
              <a16:creationId xmlns:a16="http://schemas.microsoft.com/office/drawing/2014/main" id="{86EDE645-87D1-4E5B-BDBC-74F706857B32}"/>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232" name="テキスト ボックス 231">
          <a:extLst>
            <a:ext uri="{FF2B5EF4-FFF2-40B4-BE49-F238E27FC236}">
              <a16:creationId xmlns:a16="http://schemas.microsoft.com/office/drawing/2014/main" id="{4FB9FC92-4878-49F0-B493-85B21E003203}"/>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33" name="直線コネクタ 232">
          <a:extLst>
            <a:ext uri="{FF2B5EF4-FFF2-40B4-BE49-F238E27FC236}">
              <a16:creationId xmlns:a16="http://schemas.microsoft.com/office/drawing/2014/main" id="{41B7B5DD-0D38-412D-B35A-6272768EE8D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234" name="【保健センター・保健所】&#10;有形固定資産減価償却率グラフ枠">
          <a:extLst>
            <a:ext uri="{FF2B5EF4-FFF2-40B4-BE49-F238E27FC236}">
              <a16:creationId xmlns:a16="http://schemas.microsoft.com/office/drawing/2014/main" id="{0FF86707-C983-4347-B09A-D67244E9C71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81643</xdr:rowOff>
    </xdr:from>
    <xdr:to>
      <xdr:col>85</xdr:col>
      <xdr:colOff>126364</xdr:colOff>
      <xdr:row>64</xdr:row>
      <xdr:rowOff>130628</xdr:rowOff>
    </xdr:to>
    <xdr:cxnSp macro="">
      <xdr:nvCxnSpPr>
        <xdr:cNvPr id="235" name="直線コネクタ 234">
          <a:extLst>
            <a:ext uri="{FF2B5EF4-FFF2-40B4-BE49-F238E27FC236}">
              <a16:creationId xmlns:a16="http://schemas.microsoft.com/office/drawing/2014/main" id="{CF26852D-E768-4549-878F-BD8D042165C0}"/>
            </a:ext>
          </a:extLst>
        </xdr:cNvPr>
        <xdr:cNvCxnSpPr/>
      </xdr:nvCxnSpPr>
      <xdr:spPr>
        <a:xfrm flipV="1">
          <a:off x="16318864" y="9854293"/>
          <a:ext cx="0" cy="1249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236" name="【保健センター・保健所】&#10;有形固定資産減価償却率最小値テキスト">
          <a:extLst>
            <a:ext uri="{FF2B5EF4-FFF2-40B4-BE49-F238E27FC236}">
              <a16:creationId xmlns:a16="http://schemas.microsoft.com/office/drawing/2014/main" id="{F7B5EA23-4112-4356-97D7-897A2675C54E}"/>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237" name="直線コネクタ 236">
          <a:extLst>
            <a:ext uri="{FF2B5EF4-FFF2-40B4-BE49-F238E27FC236}">
              <a16:creationId xmlns:a16="http://schemas.microsoft.com/office/drawing/2014/main" id="{E19AF28A-0240-447D-8962-FD197AAA570F}"/>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28320</xdr:rowOff>
    </xdr:from>
    <xdr:ext cx="405111" cy="259045"/>
    <xdr:sp macro="" textlink="">
      <xdr:nvSpPr>
        <xdr:cNvPr id="238" name="【保健センター・保健所】&#10;有形固定資産減価償却率最大値テキスト">
          <a:extLst>
            <a:ext uri="{FF2B5EF4-FFF2-40B4-BE49-F238E27FC236}">
              <a16:creationId xmlns:a16="http://schemas.microsoft.com/office/drawing/2014/main" id="{320F3D6E-9470-4D1F-B3A6-54C8A9638588}"/>
            </a:ext>
          </a:extLst>
        </xdr:cNvPr>
        <xdr:cNvSpPr txBox="1"/>
      </xdr:nvSpPr>
      <xdr:spPr>
        <a:xfrm>
          <a:off x="16357600" y="9629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81643</xdr:rowOff>
    </xdr:from>
    <xdr:to>
      <xdr:col>86</xdr:col>
      <xdr:colOff>25400</xdr:colOff>
      <xdr:row>57</xdr:row>
      <xdr:rowOff>81643</xdr:rowOff>
    </xdr:to>
    <xdr:cxnSp macro="">
      <xdr:nvCxnSpPr>
        <xdr:cNvPr id="239" name="直線コネクタ 238">
          <a:extLst>
            <a:ext uri="{FF2B5EF4-FFF2-40B4-BE49-F238E27FC236}">
              <a16:creationId xmlns:a16="http://schemas.microsoft.com/office/drawing/2014/main" id="{B0E70905-EECE-4605-8E0B-81171EFC553A}"/>
            </a:ext>
          </a:extLst>
        </xdr:cNvPr>
        <xdr:cNvCxnSpPr/>
      </xdr:nvCxnSpPr>
      <xdr:spPr>
        <a:xfrm>
          <a:off x="16230600" y="985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7637</xdr:rowOff>
    </xdr:from>
    <xdr:ext cx="405111" cy="259045"/>
    <xdr:sp macro="" textlink="">
      <xdr:nvSpPr>
        <xdr:cNvPr id="240" name="【保健センター・保健所】&#10;有形固定資産減価償却率平均値テキスト">
          <a:extLst>
            <a:ext uri="{FF2B5EF4-FFF2-40B4-BE49-F238E27FC236}">
              <a16:creationId xmlns:a16="http://schemas.microsoft.com/office/drawing/2014/main" id="{CD2C3843-39DE-4164-A4CA-2BF88E53B092}"/>
            </a:ext>
          </a:extLst>
        </xdr:cNvPr>
        <xdr:cNvSpPr txBox="1"/>
      </xdr:nvSpPr>
      <xdr:spPr>
        <a:xfrm>
          <a:off x="16357600" y="10294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241" name="フローチャート: 判断 240">
          <a:extLst>
            <a:ext uri="{FF2B5EF4-FFF2-40B4-BE49-F238E27FC236}">
              <a16:creationId xmlns:a16="http://schemas.microsoft.com/office/drawing/2014/main" id="{96EAE488-9FB8-42A3-8C04-3CF95D90C3BC}"/>
            </a:ext>
          </a:extLst>
        </xdr:cNvPr>
        <xdr:cNvSpPr/>
      </xdr:nvSpPr>
      <xdr:spPr>
        <a:xfrm>
          <a:off x="162687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171269</xdr:rowOff>
    </xdr:from>
    <xdr:to>
      <xdr:col>81</xdr:col>
      <xdr:colOff>101600</xdr:colOff>
      <xdr:row>60</xdr:row>
      <xdr:rowOff>101419</xdr:rowOff>
    </xdr:to>
    <xdr:sp macro="" textlink="">
      <xdr:nvSpPr>
        <xdr:cNvPr id="242" name="フローチャート: 判断 241">
          <a:extLst>
            <a:ext uri="{FF2B5EF4-FFF2-40B4-BE49-F238E27FC236}">
              <a16:creationId xmlns:a16="http://schemas.microsoft.com/office/drawing/2014/main" id="{F237F027-26C2-4839-B73E-1F2650D05164}"/>
            </a:ext>
          </a:extLst>
        </xdr:cNvPr>
        <xdr:cNvSpPr/>
      </xdr:nvSpPr>
      <xdr:spPr>
        <a:xfrm>
          <a:off x="15430500" y="1028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138612</xdr:rowOff>
    </xdr:from>
    <xdr:to>
      <xdr:col>76</xdr:col>
      <xdr:colOff>165100</xdr:colOff>
      <xdr:row>60</xdr:row>
      <xdr:rowOff>68762</xdr:rowOff>
    </xdr:to>
    <xdr:sp macro="" textlink="">
      <xdr:nvSpPr>
        <xdr:cNvPr id="243" name="フローチャート: 判断 242">
          <a:extLst>
            <a:ext uri="{FF2B5EF4-FFF2-40B4-BE49-F238E27FC236}">
              <a16:creationId xmlns:a16="http://schemas.microsoft.com/office/drawing/2014/main" id="{AFC9A29E-7EC3-4936-AC85-94218AA4D0E2}"/>
            </a:ext>
          </a:extLst>
        </xdr:cNvPr>
        <xdr:cNvSpPr/>
      </xdr:nvSpPr>
      <xdr:spPr>
        <a:xfrm>
          <a:off x="145415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138612</xdr:rowOff>
    </xdr:from>
    <xdr:to>
      <xdr:col>72</xdr:col>
      <xdr:colOff>38100</xdr:colOff>
      <xdr:row>60</xdr:row>
      <xdr:rowOff>68762</xdr:rowOff>
    </xdr:to>
    <xdr:sp macro="" textlink="">
      <xdr:nvSpPr>
        <xdr:cNvPr id="244" name="フローチャート: 判断 243">
          <a:extLst>
            <a:ext uri="{FF2B5EF4-FFF2-40B4-BE49-F238E27FC236}">
              <a16:creationId xmlns:a16="http://schemas.microsoft.com/office/drawing/2014/main" id="{3AEB6626-3E10-42D6-9B74-F3F112FD4F73}"/>
            </a:ext>
          </a:extLst>
        </xdr:cNvPr>
        <xdr:cNvSpPr/>
      </xdr:nvSpPr>
      <xdr:spPr>
        <a:xfrm>
          <a:off x="136525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83094</xdr:rowOff>
    </xdr:from>
    <xdr:to>
      <xdr:col>67</xdr:col>
      <xdr:colOff>101600</xdr:colOff>
      <xdr:row>60</xdr:row>
      <xdr:rowOff>13244</xdr:rowOff>
    </xdr:to>
    <xdr:sp macro="" textlink="">
      <xdr:nvSpPr>
        <xdr:cNvPr id="245" name="フローチャート: 判断 244">
          <a:extLst>
            <a:ext uri="{FF2B5EF4-FFF2-40B4-BE49-F238E27FC236}">
              <a16:creationId xmlns:a16="http://schemas.microsoft.com/office/drawing/2014/main" id="{3C39F451-D5CB-433E-ADDD-B04F39A8A22A}"/>
            </a:ext>
          </a:extLst>
        </xdr:cNvPr>
        <xdr:cNvSpPr/>
      </xdr:nvSpPr>
      <xdr:spPr>
        <a:xfrm>
          <a:off x="12763500" y="1019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60520CF9-CD48-48BC-8FDE-6634A2BA00B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BB768B8E-E57D-44A3-A0DD-B304C467730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CEF0A41D-A590-4B13-A2A3-CA50265820A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ED88B3A4-AB02-4319-BBEE-703BA224362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5B425DB4-4ED1-46E6-9347-64F41F28DE8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30843</xdr:rowOff>
    </xdr:from>
    <xdr:to>
      <xdr:col>85</xdr:col>
      <xdr:colOff>177800</xdr:colOff>
      <xdr:row>57</xdr:row>
      <xdr:rowOff>132443</xdr:rowOff>
    </xdr:to>
    <xdr:sp macro="" textlink="">
      <xdr:nvSpPr>
        <xdr:cNvPr id="251" name="楕円 250">
          <a:extLst>
            <a:ext uri="{FF2B5EF4-FFF2-40B4-BE49-F238E27FC236}">
              <a16:creationId xmlns:a16="http://schemas.microsoft.com/office/drawing/2014/main" id="{A54FFED5-8C12-4F64-8BF3-C06767471880}"/>
            </a:ext>
          </a:extLst>
        </xdr:cNvPr>
        <xdr:cNvSpPr/>
      </xdr:nvSpPr>
      <xdr:spPr>
        <a:xfrm>
          <a:off x="16268700" y="980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155320</xdr:rowOff>
    </xdr:from>
    <xdr:ext cx="405111" cy="259045"/>
    <xdr:sp macro="" textlink="">
      <xdr:nvSpPr>
        <xdr:cNvPr id="252" name="【保健センター・保健所】&#10;有形固定資産減価償却率該当値テキスト">
          <a:extLst>
            <a:ext uri="{FF2B5EF4-FFF2-40B4-BE49-F238E27FC236}">
              <a16:creationId xmlns:a16="http://schemas.microsoft.com/office/drawing/2014/main" id="{ACC4492A-2CBB-4760-BD54-E300907D6902}"/>
            </a:ext>
          </a:extLst>
        </xdr:cNvPr>
        <xdr:cNvSpPr txBox="1"/>
      </xdr:nvSpPr>
      <xdr:spPr>
        <a:xfrm>
          <a:off x="16357600" y="9756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125549</xdr:rowOff>
    </xdr:from>
    <xdr:to>
      <xdr:col>81</xdr:col>
      <xdr:colOff>101600</xdr:colOff>
      <xdr:row>57</xdr:row>
      <xdr:rowOff>55699</xdr:rowOff>
    </xdr:to>
    <xdr:sp macro="" textlink="">
      <xdr:nvSpPr>
        <xdr:cNvPr id="253" name="楕円 252">
          <a:extLst>
            <a:ext uri="{FF2B5EF4-FFF2-40B4-BE49-F238E27FC236}">
              <a16:creationId xmlns:a16="http://schemas.microsoft.com/office/drawing/2014/main" id="{41E5543E-D7F5-4037-9A4A-E0B0D1F4D7A5}"/>
            </a:ext>
          </a:extLst>
        </xdr:cNvPr>
        <xdr:cNvSpPr/>
      </xdr:nvSpPr>
      <xdr:spPr>
        <a:xfrm>
          <a:off x="15430500" y="972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4899</xdr:rowOff>
    </xdr:from>
    <xdr:to>
      <xdr:col>85</xdr:col>
      <xdr:colOff>127000</xdr:colOff>
      <xdr:row>57</xdr:row>
      <xdr:rowOff>81643</xdr:rowOff>
    </xdr:to>
    <xdr:cxnSp macro="">
      <xdr:nvCxnSpPr>
        <xdr:cNvPr id="254" name="直線コネクタ 253">
          <a:extLst>
            <a:ext uri="{FF2B5EF4-FFF2-40B4-BE49-F238E27FC236}">
              <a16:creationId xmlns:a16="http://schemas.microsoft.com/office/drawing/2014/main" id="{8066E329-8E8B-446D-A07D-D6F3FD6C174F}"/>
            </a:ext>
          </a:extLst>
        </xdr:cNvPr>
        <xdr:cNvCxnSpPr/>
      </xdr:nvCxnSpPr>
      <xdr:spPr>
        <a:xfrm>
          <a:off x="15481300" y="9777549"/>
          <a:ext cx="8382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48804</xdr:rowOff>
    </xdr:from>
    <xdr:to>
      <xdr:col>76</xdr:col>
      <xdr:colOff>165100</xdr:colOff>
      <xdr:row>56</xdr:row>
      <xdr:rowOff>150404</xdr:rowOff>
    </xdr:to>
    <xdr:sp macro="" textlink="">
      <xdr:nvSpPr>
        <xdr:cNvPr id="255" name="楕円 254">
          <a:extLst>
            <a:ext uri="{FF2B5EF4-FFF2-40B4-BE49-F238E27FC236}">
              <a16:creationId xmlns:a16="http://schemas.microsoft.com/office/drawing/2014/main" id="{B28C1F97-2CD0-4C94-9028-058DC0956785}"/>
            </a:ext>
          </a:extLst>
        </xdr:cNvPr>
        <xdr:cNvSpPr/>
      </xdr:nvSpPr>
      <xdr:spPr>
        <a:xfrm>
          <a:off x="14541500" y="965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99604</xdr:rowOff>
    </xdr:from>
    <xdr:to>
      <xdr:col>81</xdr:col>
      <xdr:colOff>50800</xdr:colOff>
      <xdr:row>57</xdr:row>
      <xdr:rowOff>4899</xdr:rowOff>
    </xdr:to>
    <xdr:cxnSp macro="">
      <xdr:nvCxnSpPr>
        <xdr:cNvPr id="256" name="直線コネクタ 255">
          <a:extLst>
            <a:ext uri="{FF2B5EF4-FFF2-40B4-BE49-F238E27FC236}">
              <a16:creationId xmlns:a16="http://schemas.microsoft.com/office/drawing/2014/main" id="{4B20813B-0BA5-4734-B360-2B9F786B234E}"/>
            </a:ext>
          </a:extLst>
        </xdr:cNvPr>
        <xdr:cNvCxnSpPr/>
      </xdr:nvCxnSpPr>
      <xdr:spPr>
        <a:xfrm>
          <a:off x="14592300" y="9700804"/>
          <a:ext cx="8890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143510</xdr:rowOff>
    </xdr:from>
    <xdr:to>
      <xdr:col>72</xdr:col>
      <xdr:colOff>38100</xdr:colOff>
      <xdr:row>56</xdr:row>
      <xdr:rowOff>73660</xdr:rowOff>
    </xdr:to>
    <xdr:sp macro="" textlink="">
      <xdr:nvSpPr>
        <xdr:cNvPr id="257" name="楕円 256">
          <a:extLst>
            <a:ext uri="{FF2B5EF4-FFF2-40B4-BE49-F238E27FC236}">
              <a16:creationId xmlns:a16="http://schemas.microsoft.com/office/drawing/2014/main" id="{7288113B-D8E9-4889-BEFC-A336A131BAF2}"/>
            </a:ext>
          </a:extLst>
        </xdr:cNvPr>
        <xdr:cNvSpPr/>
      </xdr:nvSpPr>
      <xdr:spPr>
        <a:xfrm>
          <a:off x="13652500" y="957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22860</xdr:rowOff>
    </xdr:from>
    <xdr:to>
      <xdr:col>76</xdr:col>
      <xdr:colOff>114300</xdr:colOff>
      <xdr:row>56</xdr:row>
      <xdr:rowOff>99604</xdr:rowOff>
    </xdr:to>
    <xdr:cxnSp macro="">
      <xdr:nvCxnSpPr>
        <xdr:cNvPr id="258" name="直線コネクタ 257">
          <a:extLst>
            <a:ext uri="{FF2B5EF4-FFF2-40B4-BE49-F238E27FC236}">
              <a16:creationId xmlns:a16="http://schemas.microsoft.com/office/drawing/2014/main" id="{198FEB30-6378-4080-9D98-06F1BC985FF4}"/>
            </a:ext>
          </a:extLst>
        </xdr:cNvPr>
        <xdr:cNvCxnSpPr/>
      </xdr:nvCxnSpPr>
      <xdr:spPr>
        <a:xfrm>
          <a:off x="13703300" y="9624060"/>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66766</xdr:rowOff>
    </xdr:from>
    <xdr:to>
      <xdr:col>67</xdr:col>
      <xdr:colOff>101600</xdr:colOff>
      <xdr:row>55</xdr:row>
      <xdr:rowOff>168366</xdr:rowOff>
    </xdr:to>
    <xdr:sp macro="" textlink="">
      <xdr:nvSpPr>
        <xdr:cNvPr id="259" name="楕円 258">
          <a:extLst>
            <a:ext uri="{FF2B5EF4-FFF2-40B4-BE49-F238E27FC236}">
              <a16:creationId xmlns:a16="http://schemas.microsoft.com/office/drawing/2014/main" id="{18F9E0A8-F0F4-4AED-BF85-13FB993649B0}"/>
            </a:ext>
          </a:extLst>
        </xdr:cNvPr>
        <xdr:cNvSpPr/>
      </xdr:nvSpPr>
      <xdr:spPr>
        <a:xfrm>
          <a:off x="12763500" y="949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117566</xdr:rowOff>
    </xdr:from>
    <xdr:to>
      <xdr:col>71</xdr:col>
      <xdr:colOff>177800</xdr:colOff>
      <xdr:row>56</xdr:row>
      <xdr:rowOff>22860</xdr:rowOff>
    </xdr:to>
    <xdr:cxnSp macro="">
      <xdr:nvCxnSpPr>
        <xdr:cNvPr id="260" name="直線コネクタ 259">
          <a:extLst>
            <a:ext uri="{FF2B5EF4-FFF2-40B4-BE49-F238E27FC236}">
              <a16:creationId xmlns:a16="http://schemas.microsoft.com/office/drawing/2014/main" id="{A6468A5A-38A8-4410-BAE3-86E0A5313198}"/>
            </a:ext>
          </a:extLst>
        </xdr:cNvPr>
        <xdr:cNvCxnSpPr/>
      </xdr:nvCxnSpPr>
      <xdr:spPr>
        <a:xfrm>
          <a:off x="12814300" y="9547316"/>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92546</xdr:rowOff>
    </xdr:from>
    <xdr:ext cx="405111" cy="259045"/>
    <xdr:sp macro="" textlink="">
      <xdr:nvSpPr>
        <xdr:cNvPr id="261" name="n_1aveValue【保健センター・保健所】&#10;有形固定資産減価償却率">
          <a:extLst>
            <a:ext uri="{FF2B5EF4-FFF2-40B4-BE49-F238E27FC236}">
              <a16:creationId xmlns:a16="http://schemas.microsoft.com/office/drawing/2014/main" id="{6F0D68C9-D7F2-4CA0-AEBD-80436F8C4548}"/>
            </a:ext>
          </a:extLst>
        </xdr:cNvPr>
        <xdr:cNvSpPr txBox="1"/>
      </xdr:nvSpPr>
      <xdr:spPr>
        <a:xfrm>
          <a:off x="15266044" y="1037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59889</xdr:rowOff>
    </xdr:from>
    <xdr:ext cx="405111" cy="259045"/>
    <xdr:sp macro="" textlink="">
      <xdr:nvSpPr>
        <xdr:cNvPr id="262" name="n_2aveValue【保健センター・保健所】&#10;有形固定資産減価償却率">
          <a:extLst>
            <a:ext uri="{FF2B5EF4-FFF2-40B4-BE49-F238E27FC236}">
              <a16:creationId xmlns:a16="http://schemas.microsoft.com/office/drawing/2014/main" id="{172A842B-792B-4A33-BB4B-C3755E429D31}"/>
            </a:ext>
          </a:extLst>
        </xdr:cNvPr>
        <xdr:cNvSpPr txBox="1"/>
      </xdr:nvSpPr>
      <xdr:spPr>
        <a:xfrm>
          <a:off x="14389744" y="1034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59889</xdr:rowOff>
    </xdr:from>
    <xdr:ext cx="405111" cy="259045"/>
    <xdr:sp macro="" textlink="">
      <xdr:nvSpPr>
        <xdr:cNvPr id="263" name="n_3aveValue【保健センター・保健所】&#10;有形固定資産減価償却率">
          <a:extLst>
            <a:ext uri="{FF2B5EF4-FFF2-40B4-BE49-F238E27FC236}">
              <a16:creationId xmlns:a16="http://schemas.microsoft.com/office/drawing/2014/main" id="{AC5244A5-6CB8-47C3-A637-7A3F023E99C9}"/>
            </a:ext>
          </a:extLst>
        </xdr:cNvPr>
        <xdr:cNvSpPr txBox="1"/>
      </xdr:nvSpPr>
      <xdr:spPr>
        <a:xfrm>
          <a:off x="13500744" y="1034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4371</xdr:rowOff>
    </xdr:from>
    <xdr:ext cx="405111" cy="259045"/>
    <xdr:sp macro="" textlink="">
      <xdr:nvSpPr>
        <xdr:cNvPr id="264" name="n_4aveValue【保健センター・保健所】&#10;有形固定資産減価償却率">
          <a:extLst>
            <a:ext uri="{FF2B5EF4-FFF2-40B4-BE49-F238E27FC236}">
              <a16:creationId xmlns:a16="http://schemas.microsoft.com/office/drawing/2014/main" id="{BA4DCBE4-C64D-42B0-82DF-4B4E2E0C5678}"/>
            </a:ext>
          </a:extLst>
        </xdr:cNvPr>
        <xdr:cNvSpPr txBox="1"/>
      </xdr:nvSpPr>
      <xdr:spPr>
        <a:xfrm>
          <a:off x="12611744" y="1029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72226</xdr:rowOff>
    </xdr:from>
    <xdr:ext cx="405111" cy="259045"/>
    <xdr:sp macro="" textlink="">
      <xdr:nvSpPr>
        <xdr:cNvPr id="265" name="n_1mainValue【保健センター・保健所】&#10;有形固定資産減価償却率">
          <a:extLst>
            <a:ext uri="{FF2B5EF4-FFF2-40B4-BE49-F238E27FC236}">
              <a16:creationId xmlns:a16="http://schemas.microsoft.com/office/drawing/2014/main" id="{AE54BFBE-4049-4639-8ACC-62E3C19D5DAB}"/>
            </a:ext>
          </a:extLst>
        </xdr:cNvPr>
        <xdr:cNvSpPr txBox="1"/>
      </xdr:nvSpPr>
      <xdr:spPr>
        <a:xfrm>
          <a:off x="15266044" y="9501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166931</xdr:rowOff>
    </xdr:from>
    <xdr:ext cx="405111" cy="259045"/>
    <xdr:sp macro="" textlink="">
      <xdr:nvSpPr>
        <xdr:cNvPr id="266" name="n_2mainValue【保健センター・保健所】&#10;有形固定資産減価償却率">
          <a:extLst>
            <a:ext uri="{FF2B5EF4-FFF2-40B4-BE49-F238E27FC236}">
              <a16:creationId xmlns:a16="http://schemas.microsoft.com/office/drawing/2014/main" id="{9E87C4B6-51FF-47B5-BF86-DADD2A2CFD4B}"/>
            </a:ext>
          </a:extLst>
        </xdr:cNvPr>
        <xdr:cNvSpPr txBox="1"/>
      </xdr:nvSpPr>
      <xdr:spPr>
        <a:xfrm>
          <a:off x="14389744" y="942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54</xdr:row>
      <xdr:rowOff>90187</xdr:rowOff>
    </xdr:from>
    <xdr:ext cx="340478" cy="259045"/>
    <xdr:sp macro="" textlink="">
      <xdr:nvSpPr>
        <xdr:cNvPr id="267" name="n_3mainValue【保健センター・保健所】&#10;有形固定資産減価償却率">
          <a:extLst>
            <a:ext uri="{FF2B5EF4-FFF2-40B4-BE49-F238E27FC236}">
              <a16:creationId xmlns:a16="http://schemas.microsoft.com/office/drawing/2014/main" id="{B84A87B5-401A-40FE-A06C-8A77A1B6454E}"/>
            </a:ext>
          </a:extLst>
        </xdr:cNvPr>
        <xdr:cNvSpPr txBox="1"/>
      </xdr:nvSpPr>
      <xdr:spPr>
        <a:xfrm>
          <a:off x="13533061" y="9348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54</xdr:row>
      <xdr:rowOff>13443</xdr:rowOff>
    </xdr:from>
    <xdr:ext cx="340478" cy="259045"/>
    <xdr:sp macro="" textlink="">
      <xdr:nvSpPr>
        <xdr:cNvPr id="268" name="n_4mainValue【保健センター・保健所】&#10;有形固定資産減価償却率">
          <a:extLst>
            <a:ext uri="{FF2B5EF4-FFF2-40B4-BE49-F238E27FC236}">
              <a16:creationId xmlns:a16="http://schemas.microsoft.com/office/drawing/2014/main" id="{37BBAF03-1549-4601-B92F-6668BC5C87EA}"/>
            </a:ext>
          </a:extLst>
        </xdr:cNvPr>
        <xdr:cNvSpPr txBox="1"/>
      </xdr:nvSpPr>
      <xdr:spPr>
        <a:xfrm>
          <a:off x="12644061" y="92717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69" name="正方形/長方形 268">
          <a:extLst>
            <a:ext uri="{FF2B5EF4-FFF2-40B4-BE49-F238E27FC236}">
              <a16:creationId xmlns:a16="http://schemas.microsoft.com/office/drawing/2014/main" id="{F19ECBD0-180C-4849-B4CC-BC67AF139DF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70" name="正方形/長方形 269">
          <a:extLst>
            <a:ext uri="{FF2B5EF4-FFF2-40B4-BE49-F238E27FC236}">
              <a16:creationId xmlns:a16="http://schemas.microsoft.com/office/drawing/2014/main" id="{9FC9E6AB-4D72-407C-B827-7F9155BBD8C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71" name="正方形/長方形 270">
          <a:extLst>
            <a:ext uri="{FF2B5EF4-FFF2-40B4-BE49-F238E27FC236}">
              <a16:creationId xmlns:a16="http://schemas.microsoft.com/office/drawing/2014/main" id="{E0B161EA-6982-4FD7-9239-CBEDC3B3966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72" name="正方形/長方形 271">
          <a:extLst>
            <a:ext uri="{FF2B5EF4-FFF2-40B4-BE49-F238E27FC236}">
              <a16:creationId xmlns:a16="http://schemas.microsoft.com/office/drawing/2014/main" id="{F29DB23D-15AD-4745-81F2-3B88FEF630F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73" name="正方形/長方形 272">
          <a:extLst>
            <a:ext uri="{FF2B5EF4-FFF2-40B4-BE49-F238E27FC236}">
              <a16:creationId xmlns:a16="http://schemas.microsoft.com/office/drawing/2014/main" id="{5C7C37F7-03F3-436D-B28F-B527A0734BA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74" name="正方形/長方形 273">
          <a:extLst>
            <a:ext uri="{FF2B5EF4-FFF2-40B4-BE49-F238E27FC236}">
              <a16:creationId xmlns:a16="http://schemas.microsoft.com/office/drawing/2014/main" id="{A27EA201-25F8-4B52-8506-78BFD3CF765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75" name="正方形/長方形 274">
          <a:extLst>
            <a:ext uri="{FF2B5EF4-FFF2-40B4-BE49-F238E27FC236}">
              <a16:creationId xmlns:a16="http://schemas.microsoft.com/office/drawing/2014/main" id="{93A6D1CF-B19B-4427-985D-3CD4E646343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76" name="正方形/長方形 275">
          <a:extLst>
            <a:ext uri="{FF2B5EF4-FFF2-40B4-BE49-F238E27FC236}">
              <a16:creationId xmlns:a16="http://schemas.microsoft.com/office/drawing/2014/main" id="{C6E7CB9F-2C5A-4DF2-8939-31BFBBAE1A2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77" name="テキスト ボックス 276">
          <a:extLst>
            <a:ext uri="{FF2B5EF4-FFF2-40B4-BE49-F238E27FC236}">
              <a16:creationId xmlns:a16="http://schemas.microsoft.com/office/drawing/2014/main" id="{19C3B7B7-3C01-4E87-8B6A-87C3A3B234C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78" name="直線コネクタ 277">
          <a:extLst>
            <a:ext uri="{FF2B5EF4-FFF2-40B4-BE49-F238E27FC236}">
              <a16:creationId xmlns:a16="http://schemas.microsoft.com/office/drawing/2014/main" id="{DACA4004-5A20-4EB5-BF89-4E7D7CB1F1D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279" name="直線コネクタ 278">
          <a:extLst>
            <a:ext uri="{FF2B5EF4-FFF2-40B4-BE49-F238E27FC236}">
              <a16:creationId xmlns:a16="http://schemas.microsoft.com/office/drawing/2014/main" id="{34363762-0CE6-4BA8-A75A-166CA74BD803}"/>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280" name="テキスト ボックス 279">
          <a:extLst>
            <a:ext uri="{FF2B5EF4-FFF2-40B4-BE49-F238E27FC236}">
              <a16:creationId xmlns:a16="http://schemas.microsoft.com/office/drawing/2014/main" id="{3CF17AE0-3324-4AD9-AA50-5EDF738F7A3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281" name="直線コネクタ 280">
          <a:extLst>
            <a:ext uri="{FF2B5EF4-FFF2-40B4-BE49-F238E27FC236}">
              <a16:creationId xmlns:a16="http://schemas.microsoft.com/office/drawing/2014/main" id="{1C3813F5-A514-4310-BBC9-26280AF9B926}"/>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282" name="テキスト ボックス 281">
          <a:extLst>
            <a:ext uri="{FF2B5EF4-FFF2-40B4-BE49-F238E27FC236}">
              <a16:creationId xmlns:a16="http://schemas.microsoft.com/office/drawing/2014/main" id="{58C4BE6A-CB1A-4A1C-A91B-4EC73586D6D9}"/>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283" name="直線コネクタ 282">
          <a:extLst>
            <a:ext uri="{FF2B5EF4-FFF2-40B4-BE49-F238E27FC236}">
              <a16:creationId xmlns:a16="http://schemas.microsoft.com/office/drawing/2014/main" id="{554F798F-8234-4530-8B62-B9603A5A9076}"/>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284" name="テキスト ボックス 283">
          <a:extLst>
            <a:ext uri="{FF2B5EF4-FFF2-40B4-BE49-F238E27FC236}">
              <a16:creationId xmlns:a16="http://schemas.microsoft.com/office/drawing/2014/main" id="{5959F478-A9EE-4AD2-8BB3-A9C0FBC1777E}"/>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285" name="直線コネクタ 284">
          <a:extLst>
            <a:ext uri="{FF2B5EF4-FFF2-40B4-BE49-F238E27FC236}">
              <a16:creationId xmlns:a16="http://schemas.microsoft.com/office/drawing/2014/main" id="{FD6D9DD7-18E4-4502-BBD3-2F84D485D004}"/>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286" name="テキスト ボックス 285">
          <a:extLst>
            <a:ext uri="{FF2B5EF4-FFF2-40B4-BE49-F238E27FC236}">
              <a16:creationId xmlns:a16="http://schemas.microsoft.com/office/drawing/2014/main" id="{EEEBC539-B7AC-4F87-985E-8D0EA259AEE4}"/>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87" name="直線コネクタ 286">
          <a:extLst>
            <a:ext uri="{FF2B5EF4-FFF2-40B4-BE49-F238E27FC236}">
              <a16:creationId xmlns:a16="http://schemas.microsoft.com/office/drawing/2014/main" id="{F7B1EA45-DAD5-4402-BD02-4AC644EAB84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88" name="テキスト ボックス 287">
          <a:extLst>
            <a:ext uri="{FF2B5EF4-FFF2-40B4-BE49-F238E27FC236}">
              <a16:creationId xmlns:a16="http://schemas.microsoft.com/office/drawing/2014/main" id="{6828510D-2B06-4EA1-B163-FDE17886709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89" name="【保健センター・保健所】&#10;一人当たり面積グラフ枠">
          <a:extLst>
            <a:ext uri="{FF2B5EF4-FFF2-40B4-BE49-F238E27FC236}">
              <a16:creationId xmlns:a16="http://schemas.microsoft.com/office/drawing/2014/main" id="{409D729C-6738-40A8-BE87-B3C347C0529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63</xdr:row>
      <xdr:rowOff>59436</xdr:rowOff>
    </xdr:to>
    <xdr:cxnSp macro="">
      <xdr:nvCxnSpPr>
        <xdr:cNvPr id="290" name="直線コネクタ 289">
          <a:extLst>
            <a:ext uri="{FF2B5EF4-FFF2-40B4-BE49-F238E27FC236}">
              <a16:creationId xmlns:a16="http://schemas.microsoft.com/office/drawing/2014/main" id="{0F49B503-4DB5-4960-A003-3CFF398E6081}"/>
            </a:ext>
          </a:extLst>
        </xdr:cNvPr>
        <xdr:cNvCxnSpPr/>
      </xdr:nvCxnSpPr>
      <xdr:spPr>
        <a:xfrm flipV="1">
          <a:off x="22160864" y="9637776"/>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291" name="【保健センター・保健所】&#10;一人当たり面積最小値テキスト">
          <a:extLst>
            <a:ext uri="{FF2B5EF4-FFF2-40B4-BE49-F238E27FC236}">
              <a16:creationId xmlns:a16="http://schemas.microsoft.com/office/drawing/2014/main" id="{D7B61612-4667-4BA6-B03C-53CBB5D76732}"/>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292" name="直線コネクタ 291">
          <a:extLst>
            <a:ext uri="{FF2B5EF4-FFF2-40B4-BE49-F238E27FC236}">
              <a16:creationId xmlns:a16="http://schemas.microsoft.com/office/drawing/2014/main" id="{A93AE1B2-CA69-4589-AC5B-23696398489E}"/>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293" name="【保健センター・保健所】&#10;一人当たり面積最大値テキスト">
          <a:extLst>
            <a:ext uri="{FF2B5EF4-FFF2-40B4-BE49-F238E27FC236}">
              <a16:creationId xmlns:a16="http://schemas.microsoft.com/office/drawing/2014/main" id="{8BF7635F-3F87-4AF8-8AF0-17E3353D47BD}"/>
            </a:ext>
          </a:extLst>
        </xdr:cNvPr>
        <xdr:cNvSpPr txBox="1"/>
      </xdr:nvSpPr>
      <xdr:spPr>
        <a:xfrm>
          <a:off x="221996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294" name="直線コネクタ 293">
          <a:extLst>
            <a:ext uri="{FF2B5EF4-FFF2-40B4-BE49-F238E27FC236}">
              <a16:creationId xmlns:a16="http://schemas.microsoft.com/office/drawing/2014/main" id="{2ED02911-D219-40EC-B23E-0562904490AD}"/>
            </a:ext>
          </a:extLst>
        </xdr:cNvPr>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42943</xdr:rowOff>
    </xdr:from>
    <xdr:ext cx="469744" cy="259045"/>
    <xdr:sp macro="" textlink="">
      <xdr:nvSpPr>
        <xdr:cNvPr id="295" name="【保健センター・保健所】&#10;一人当たり面積平均値テキスト">
          <a:extLst>
            <a:ext uri="{FF2B5EF4-FFF2-40B4-BE49-F238E27FC236}">
              <a16:creationId xmlns:a16="http://schemas.microsoft.com/office/drawing/2014/main" id="{0022BD06-3999-41C7-A6B7-82C889FD2EE9}"/>
            </a:ext>
          </a:extLst>
        </xdr:cNvPr>
        <xdr:cNvSpPr txBox="1"/>
      </xdr:nvSpPr>
      <xdr:spPr>
        <a:xfrm>
          <a:off x="22199600" y="10329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20066</xdr:rowOff>
    </xdr:from>
    <xdr:to>
      <xdr:col>116</xdr:col>
      <xdr:colOff>114300</xdr:colOff>
      <xdr:row>61</xdr:row>
      <xdr:rowOff>121666</xdr:rowOff>
    </xdr:to>
    <xdr:sp macro="" textlink="">
      <xdr:nvSpPr>
        <xdr:cNvPr id="296" name="フローチャート: 判断 295">
          <a:extLst>
            <a:ext uri="{FF2B5EF4-FFF2-40B4-BE49-F238E27FC236}">
              <a16:creationId xmlns:a16="http://schemas.microsoft.com/office/drawing/2014/main" id="{E0B34741-AE0D-478A-99D8-ACF531B58F95}"/>
            </a:ext>
          </a:extLst>
        </xdr:cNvPr>
        <xdr:cNvSpPr/>
      </xdr:nvSpPr>
      <xdr:spPr>
        <a:xfrm>
          <a:off x="221107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297" name="フローチャート: 判断 296">
          <a:extLst>
            <a:ext uri="{FF2B5EF4-FFF2-40B4-BE49-F238E27FC236}">
              <a16:creationId xmlns:a16="http://schemas.microsoft.com/office/drawing/2014/main" id="{09165409-A969-46BE-8E5A-7F6562520715}"/>
            </a:ext>
          </a:extLst>
        </xdr:cNvPr>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68072</xdr:rowOff>
    </xdr:from>
    <xdr:to>
      <xdr:col>107</xdr:col>
      <xdr:colOff>101600</xdr:colOff>
      <xdr:row>61</xdr:row>
      <xdr:rowOff>169672</xdr:rowOff>
    </xdr:to>
    <xdr:sp macro="" textlink="">
      <xdr:nvSpPr>
        <xdr:cNvPr id="298" name="フローチャート: 判断 297">
          <a:extLst>
            <a:ext uri="{FF2B5EF4-FFF2-40B4-BE49-F238E27FC236}">
              <a16:creationId xmlns:a16="http://schemas.microsoft.com/office/drawing/2014/main" id="{3DB7ACAB-94AB-48C5-9757-F841E81E55CD}"/>
            </a:ext>
          </a:extLst>
        </xdr:cNvPr>
        <xdr:cNvSpPr/>
      </xdr:nvSpPr>
      <xdr:spPr>
        <a:xfrm>
          <a:off x="20383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88646</xdr:rowOff>
    </xdr:from>
    <xdr:to>
      <xdr:col>102</xdr:col>
      <xdr:colOff>165100</xdr:colOff>
      <xdr:row>62</xdr:row>
      <xdr:rowOff>18796</xdr:rowOff>
    </xdr:to>
    <xdr:sp macro="" textlink="">
      <xdr:nvSpPr>
        <xdr:cNvPr id="299" name="フローチャート: 判断 298">
          <a:extLst>
            <a:ext uri="{FF2B5EF4-FFF2-40B4-BE49-F238E27FC236}">
              <a16:creationId xmlns:a16="http://schemas.microsoft.com/office/drawing/2014/main" id="{1B02532D-6801-4E28-B547-DF88BCE88D80}"/>
            </a:ext>
          </a:extLst>
        </xdr:cNvPr>
        <xdr:cNvSpPr/>
      </xdr:nvSpPr>
      <xdr:spPr>
        <a:xfrm>
          <a:off x="19494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20066</xdr:rowOff>
    </xdr:from>
    <xdr:to>
      <xdr:col>98</xdr:col>
      <xdr:colOff>38100</xdr:colOff>
      <xdr:row>61</xdr:row>
      <xdr:rowOff>121666</xdr:rowOff>
    </xdr:to>
    <xdr:sp macro="" textlink="">
      <xdr:nvSpPr>
        <xdr:cNvPr id="300" name="フローチャート: 判断 299">
          <a:extLst>
            <a:ext uri="{FF2B5EF4-FFF2-40B4-BE49-F238E27FC236}">
              <a16:creationId xmlns:a16="http://schemas.microsoft.com/office/drawing/2014/main" id="{09B51C64-BFCE-47A7-8BE8-07490B9AC2E7}"/>
            </a:ext>
          </a:extLst>
        </xdr:cNvPr>
        <xdr:cNvSpPr/>
      </xdr:nvSpPr>
      <xdr:spPr>
        <a:xfrm>
          <a:off x="18605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01" name="テキスト ボックス 300">
          <a:extLst>
            <a:ext uri="{FF2B5EF4-FFF2-40B4-BE49-F238E27FC236}">
              <a16:creationId xmlns:a16="http://schemas.microsoft.com/office/drawing/2014/main" id="{60A2085F-A2D3-4460-99EF-52ED39DBC22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02" name="テキスト ボックス 301">
          <a:extLst>
            <a:ext uri="{FF2B5EF4-FFF2-40B4-BE49-F238E27FC236}">
              <a16:creationId xmlns:a16="http://schemas.microsoft.com/office/drawing/2014/main" id="{B9D22BD2-E64A-4F25-92FE-68C1CDCA78F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03" name="テキスト ボックス 302">
          <a:extLst>
            <a:ext uri="{FF2B5EF4-FFF2-40B4-BE49-F238E27FC236}">
              <a16:creationId xmlns:a16="http://schemas.microsoft.com/office/drawing/2014/main" id="{C2C971A1-1795-4D7A-8E9B-566B14A1CCE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04" name="テキスト ボックス 303">
          <a:extLst>
            <a:ext uri="{FF2B5EF4-FFF2-40B4-BE49-F238E27FC236}">
              <a16:creationId xmlns:a16="http://schemas.microsoft.com/office/drawing/2014/main" id="{8D43E4FD-A42C-4D49-AD3E-B925C1C2CA2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05" name="テキスト ボックス 304">
          <a:extLst>
            <a:ext uri="{FF2B5EF4-FFF2-40B4-BE49-F238E27FC236}">
              <a16:creationId xmlns:a16="http://schemas.microsoft.com/office/drawing/2014/main" id="{78096D15-35BB-4C20-9ABA-1406C6B993B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49784</xdr:rowOff>
    </xdr:from>
    <xdr:to>
      <xdr:col>116</xdr:col>
      <xdr:colOff>114300</xdr:colOff>
      <xdr:row>62</xdr:row>
      <xdr:rowOff>151384</xdr:rowOff>
    </xdr:to>
    <xdr:sp macro="" textlink="">
      <xdr:nvSpPr>
        <xdr:cNvPr id="306" name="楕円 305">
          <a:extLst>
            <a:ext uri="{FF2B5EF4-FFF2-40B4-BE49-F238E27FC236}">
              <a16:creationId xmlns:a16="http://schemas.microsoft.com/office/drawing/2014/main" id="{577F47BC-75AF-4A17-8C45-3D4971886183}"/>
            </a:ext>
          </a:extLst>
        </xdr:cNvPr>
        <xdr:cNvSpPr/>
      </xdr:nvSpPr>
      <xdr:spPr>
        <a:xfrm>
          <a:off x="22110700" y="1067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28211</xdr:rowOff>
    </xdr:from>
    <xdr:ext cx="469744" cy="259045"/>
    <xdr:sp macro="" textlink="">
      <xdr:nvSpPr>
        <xdr:cNvPr id="307" name="【保健センター・保健所】&#10;一人当たり面積該当値テキスト">
          <a:extLst>
            <a:ext uri="{FF2B5EF4-FFF2-40B4-BE49-F238E27FC236}">
              <a16:creationId xmlns:a16="http://schemas.microsoft.com/office/drawing/2014/main" id="{2F8675D5-7004-4EA7-8F01-BD640FAE6500}"/>
            </a:ext>
          </a:extLst>
        </xdr:cNvPr>
        <xdr:cNvSpPr txBox="1"/>
      </xdr:nvSpPr>
      <xdr:spPr>
        <a:xfrm>
          <a:off x="22199600" y="1065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58928</xdr:rowOff>
    </xdr:from>
    <xdr:to>
      <xdr:col>112</xdr:col>
      <xdr:colOff>38100</xdr:colOff>
      <xdr:row>62</xdr:row>
      <xdr:rowOff>160528</xdr:rowOff>
    </xdr:to>
    <xdr:sp macro="" textlink="">
      <xdr:nvSpPr>
        <xdr:cNvPr id="308" name="楕円 307">
          <a:extLst>
            <a:ext uri="{FF2B5EF4-FFF2-40B4-BE49-F238E27FC236}">
              <a16:creationId xmlns:a16="http://schemas.microsoft.com/office/drawing/2014/main" id="{3FB18F4F-3D70-4DFA-A8E0-6F581C350B73}"/>
            </a:ext>
          </a:extLst>
        </xdr:cNvPr>
        <xdr:cNvSpPr/>
      </xdr:nvSpPr>
      <xdr:spPr>
        <a:xfrm>
          <a:off x="21272500" y="106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100584</xdr:rowOff>
    </xdr:from>
    <xdr:to>
      <xdr:col>116</xdr:col>
      <xdr:colOff>63500</xdr:colOff>
      <xdr:row>62</xdr:row>
      <xdr:rowOff>109728</xdr:rowOff>
    </xdr:to>
    <xdr:cxnSp macro="">
      <xdr:nvCxnSpPr>
        <xdr:cNvPr id="309" name="直線コネクタ 308">
          <a:extLst>
            <a:ext uri="{FF2B5EF4-FFF2-40B4-BE49-F238E27FC236}">
              <a16:creationId xmlns:a16="http://schemas.microsoft.com/office/drawing/2014/main" id="{85AF49A8-7CF3-4D11-B80B-EEE9266E1B02}"/>
            </a:ext>
          </a:extLst>
        </xdr:cNvPr>
        <xdr:cNvCxnSpPr/>
      </xdr:nvCxnSpPr>
      <xdr:spPr>
        <a:xfrm flipV="1">
          <a:off x="21323300" y="1073048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65786</xdr:rowOff>
    </xdr:from>
    <xdr:to>
      <xdr:col>107</xdr:col>
      <xdr:colOff>101600</xdr:colOff>
      <xdr:row>62</xdr:row>
      <xdr:rowOff>167386</xdr:rowOff>
    </xdr:to>
    <xdr:sp macro="" textlink="">
      <xdr:nvSpPr>
        <xdr:cNvPr id="310" name="楕円 309">
          <a:extLst>
            <a:ext uri="{FF2B5EF4-FFF2-40B4-BE49-F238E27FC236}">
              <a16:creationId xmlns:a16="http://schemas.microsoft.com/office/drawing/2014/main" id="{19DD353B-6B17-4FDD-9B28-2F9570233A5E}"/>
            </a:ext>
          </a:extLst>
        </xdr:cNvPr>
        <xdr:cNvSpPr/>
      </xdr:nvSpPr>
      <xdr:spPr>
        <a:xfrm>
          <a:off x="20383500" y="1069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109728</xdr:rowOff>
    </xdr:from>
    <xdr:to>
      <xdr:col>111</xdr:col>
      <xdr:colOff>177800</xdr:colOff>
      <xdr:row>62</xdr:row>
      <xdr:rowOff>116586</xdr:rowOff>
    </xdr:to>
    <xdr:cxnSp macro="">
      <xdr:nvCxnSpPr>
        <xdr:cNvPr id="311" name="直線コネクタ 310">
          <a:extLst>
            <a:ext uri="{FF2B5EF4-FFF2-40B4-BE49-F238E27FC236}">
              <a16:creationId xmlns:a16="http://schemas.microsoft.com/office/drawing/2014/main" id="{B222E078-0C6E-431C-A1AD-72C598F6E529}"/>
            </a:ext>
          </a:extLst>
        </xdr:cNvPr>
        <xdr:cNvCxnSpPr/>
      </xdr:nvCxnSpPr>
      <xdr:spPr>
        <a:xfrm flipV="1">
          <a:off x="20434300" y="1073962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72644</xdr:rowOff>
    </xdr:from>
    <xdr:to>
      <xdr:col>102</xdr:col>
      <xdr:colOff>165100</xdr:colOff>
      <xdr:row>63</xdr:row>
      <xdr:rowOff>2794</xdr:rowOff>
    </xdr:to>
    <xdr:sp macro="" textlink="">
      <xdr:nvSpPr>
        <xdr:cNvPr id="312" name="楕円 311">
          <a:extLst>
            <a:ext uri="{FF2B5EF4-FFF2-40B4-BE49-F238E27FC236}">
              <a16:creationId xmlns:a16="http://schemas.microsoft.com/office/drawing/2014/main" id="{EE8459B8-16BE-4C37-8BD0-78EB553C87E6}"/>
            </a:ext>
          </a:extLst>
        </xdr:cNvPr>
        <xdr:cNvSpPr/>
      </xdr:nvSpPr>
      <xdr:spPr>
        <a:xfrm>
          <a:off x="194945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116586</xdr:rowOff>
    </xdr:from>
    <xdr:to>
      <xdr:col>107</xdr:col>
      <xdr:colOff>50800</xdr:colOff>
      <xdr:row>62</xdr:row>
      <xdr:rowOff>123444</xdr:rowOff>
    </xdr:to>
    <xdr:cxnSp macro="">
      <xdr:nvCxnSpPr>
        <xdr:cNvPr id="313" name="直線コネクタ 312">
          <a:extLst>
            <a:ext uri="{FF2B5EF4-FFF2-40B4-BE49-F238E27FC236}">
              <a16:creationId xmlns:a16="http://schemas.microsoft.com/office/drawing/2014/main" id="{BE98DF8E-C368-42EC-B491-423BCB90A4C3}"/>
            </a:ext>
          </a:extLst>
        </xdr:cNvPr>
        <xdr:cNvCxnSpPr/>
      </xdr:nvCxnSpPr>
      <xdr:spPr>
        <a:xfrm flipV="1">
          <a:off x="19545300" y="1074648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79502</xdr:rowOff>
    </xdr:from>
    <xdr:to>
      <xdr:col>98</xdr:col>
      <xdr:colOff>38100</xdr:colOff>
      <xdr:row>63</xdr:row>
      <xdr:rowOff>9652</xdr:rowOff>
    </xdr:to>
    <xdr:sp macro="" textlink="">
      <xdr:nvSpPr>
        <xdr:cNvPr id="314" name="楕円 313">
          <a:extLst>
            <a:ext uri="{FF2B5EF4-FFF2-40B4-BE49-F238E27FC236}">
              <a16:creationId xmlns:a16="http://schemas.microsoft.com/office/drawing/2014/main" id="{A9344605-F787-4306-9C7E-84965C7FF04E}"/>
            </a:ext>
          </a:extLst>
        </xdr:cNvPr>
        <xdr:cNvSpPr/>
      </xdr:nvSpPr>
      <xdr:spPr>
        <a:xfrm>
          <a:off x="18605500" y="1070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123444</xdr:rowOff>
    </xdr:from>
    <xdr:to>
      <xdr:col>102</xdr:col>
      <xdr:colOff>114300</xdr:colOff>
      <xdr:row>62</xdr:row>
      <xdr:rowOff>130302</xdr:rowOff>
    </xdr:to>
    <xdr:cxnSp macro="">
      <xdr:nvCxnSpPr>
        <xdr:cNvPr id="315" name="直線コネクタ 314">
          <a:extLst>
            <a:ext uri="{FF2B5EF4-FFF2-40B4-BE49-F238E27FC236}">
              <a16:creationId xmlns:a16="http://schemas.microsoft.com/office/drawing/2014/main" id="{040834F4-C470-4F99-A09A-336ADF1C1429}"/>
            </a:ext>
          </a:extLst>
        </xdr:cNvPr>
        <xdr:cNvCxnSpPr/>
      </xdr:nvCxnSpPr>
      <xdr:spPr>
        <a:xfrm flipV="1">
          <a:off x="18656300" y="1075334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158767</xdr:rowOff>
    </xdr:from>
    <xdr:ext cx="469744" cy="259045"/>
    <xdr:sp macro="" textlink="">
      <xdr:nvSpPr>
        <xdr:cNvPr id="316" name="n_1aveValue【保健センター・保健所】&#10;一人当たり面積">
          <a:extLst>
            <a:ext uri="{FF2B5EF4-FFF2-40B4-BE49-F238E27FC236}">
              <a16:creationId xmlns:a16="http://schemas.microsoft.com/office/drawing/2014/main" id="{F7FF12C9-C3E2-49BE-8E9C-1D22BA27D05D}"/>
            </a:ext>
          </a:extLst>
        </xdr:cNvPr>
        <xdr:cNvSpPr txBox="1"/>
      </xdr:nvSpPr>
      <xdr:spPr>
        <a:xfrm>
          <a:off x="21075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14749</xdr:rowOff>
    </xdr:from>
    <xdr:ext cx="469744" cy="259045"/>
    <xdr:sp macro="" textlink="">
      <xdr:nvSpPr>
        <xdr:cNvPr id="317" name="n_2aveValue【保健センター・保健所】&#10;一人当たり面積">
          <a:extLst>
            <a:ext uri="{FF2B5EF4-FFF2-40B4-BE49-F238E27FC236}">
              <a16:creationId xmlns:a16="http://schemas.microsoft.com/office/drawing/2014/main" id="{6B57939A-9E4A-43B8-A9DB-928C7C6C07E2}"/>
            </a:ext>
          </a:extLst>
        </xdr:cNvPr>
        <xdr:cNvSpPr txBox="1"/>
      </xdr:nvSpPr>
      <xdr:spPr>
        <a:xfrm>
          <a:off x="20199427" y="103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35323</xdr:rowOff>
    </xdr:from>
    <xdr:ext cx="469744" cy="259045"/>
    <xdr:sp macro="" textlink="">
      <xdr:nvSpPr>
        <xdr:cNvPr id="318" name="n_3aveValue【保健センター・保健所】&#10;一人当たり面積">
          <a:extLst>
            <a:ext uri="{FF2B5EF4-FFF2-40B4-BE49-F238E27FC236}">
              <a16:creationId xmlns:a16="http://schemas.microsoft.com/office/drawing/2014/main" id="{23B02DB6-06ED-49A1-9FA8-D7195C697512}"/>
            </a:ext>
          </a:extLst>
        </xdr:cNvPr>
        <xdr:cNvSpPr txBox="1"/>
      </xdr:nvSpPr>
      <xdr:spPr>
        <a:xfrm>
          <a:off x="193104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138193</xdr:rowOff>
    </xdr:from>
    <xdr:ext cx="469744" cy="259045"/>
    <xdr:sp macro="" textlink="">
      <xdr:nvSpPr>
        <xdr:cNvPr id="319" name="n_4aveValue【保健センター・保健所】&#10;一人当たり面積">
          <a:extLst>
            <a:ext uri="{FF2B5EF4-FFF2-40B4-BE49-F238E27FC236}">
              <a16:creationId xmlns:a16="http://schemas.microsoft.com/office/drawing/2014/main" id="{920A9B2C-A8F1-41EE-A170-D6A65965AA10}"/>
            </a:ext>
          </a:extLst>
        </xdr:cNvPr>
        <xdr:cNvSpPr txBox="1"/>
      </xdr:nvSpPr>
      <xdr:spPr>
        <a:xfrm>
          <a:off x="184214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151655</xdr:rowOff>
    </xdr:from>
    <xdr:ext cx="469744" cy="259045"/>
    <xdr:sp macro="" textlink="">
      <xdr:nvSpPr>
        <xdr:cNvPr id="320" name="n_1mainValue【保健センター・保健所】&#10;一人当たり面積">
          <a:extLst>
            <a:ext uri="{FF2B5EF4-FFF2-40B4-BE49-F238E27FC236}">
              <a16:creationId xmlns:a16="http://schemas.microsoft.com/office/drawing/2014/main" id="{67E1A41D-E087-4832-81D5-E286E0747B8D}"/>
            </a:ext>
          </a:extLst>
        </xdr:cNvPr>
        <xdr:cNvSpPr txBox="1"/>
      </xdr:nvSpPr>
      <xdr:spPr>
        <a:xfrm>
          <a:off x="21075727" y="1078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158513</xdr:rowOff>
    </xdr:from>
    <xdr:ext cx="469744" cy="259045"/>
    <xdr:sp macro="" textlink="">
      <xdr:nvSpPr>
        <xdr:cNvPr id="321" name="n_2mainValue【保健センター・保健所】&#10;一人当たり面積">
          <a:extLst>
            <a:ext uri="{FF2B5EF4-FFF2-40B4-BE49-F238E27FC236}">
              <a16:creationId xmlns:a16="http://schemas.microsoft.com/office/drawing/2014/main" id="{9CFE100F-49F8-4401-B209-E4DF4E745BFD}"/>
            </a:ext>
          </a:extLst>
        </xdr:cNvPr>
        <xdr:cNvSpPr txBox="1"/>
      </xdr:nvSpPr>
      <xdr:spPr>
        <a:xfrm>
          <a:off x="20199427" y="1078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165371</xdr:rowOff>
    </xdr:from>
    <xdr:ext cx="469744" cy="259045"/>
    <xdr:sp macro="" textlink="">
      <xdr:nvSpPr>
        <xdr:cNvPr id="322" name="n_3mainValue【保健センター・保健所】&#10;一人当たり面積">
          <a:extLst>
            <a:ext uri="{FF2B5EF4-FFF2-40B4-BE49-F238E27FC236}">
              <a16:creationId xmlns:a16="http://schemas.microsoft.com/office/drawing/2014/main" id="{BF3AECB1-8357-49A5-9EFB-FEC699B31329}"/>
            </a:ext>
          </a:extLst>
        </xdr:cNvPr>
        <xdr:cNvSpPr txBox="1"/>
      </xdr:nvSpPr>
      <xdr:spPr>
        <a:xfrm>
          <a:off x="19310427" y="1079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779</xdr:rowOff>
    </xdr:from>
    <xdr:ext cx="469744" cy="259045"/>
    <xdr:sp macro="" textlink="">
      <xdr:nvSpPr>
        <xdr:cNvPr id="323" name="n_4mainValue【保健センター・保健所】&#10;一人当たり面積">
          <a:extLst>
            <a:ext uri="{FF2B5EF4-FFF2-40B4-BE49-F238E27FC236}">
              <a16:creationId xmlns:a16="http://schemas.microsoft.com/office/drawing/2014/main" id="{7A6C43CA-F85B-44BF-812D-5F380040FA5A}"/>
            </a:ext>
          </a:extLst>
        </xdr:cNvPr>
        <xdr:cNvSpPr txBox="1"/>
      </xdr:nvSpPr>
      <xdr:spPr>
        <a:xfrm>
          <a:off x="18421427" y="1080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24" name="正方形/長方形 323">
          <a:extLst>
            <a:ext uri="{FF2B5EF4-FFF2-40B4-BE49-F238E27FC236}">
              <a16:creationId xmlns:a16="http://schemas.microsoft.com/office/drawing/2014/main" id="{D9217D4F-F27A-4634-9F9B-E80E712F9ED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25" name="正方形/長方形 324">
          <a:extLst>
            <a:ext uri="{FF2B5EF4-FFF2-40B4-BE49-F238E27FC236}">
              <a16:creationId xmlns:a16="http://schemas.microsoft.com/office/drawing/2014/main" id="{62526B2A-33DA-4EEA-8B8E-727B003397D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26" name="正方形/長方形 325">
          <a:extLst>
            <a:ext uri="{FF2B5EF4-FFF2-40B4-BE49-F238E27FC236}">
              <a16:creationId xmlns:a16="http://schemas.microsoft.com/office/drawing/2014/main" id="{ABBD3390-E183-4271-8DDC-7C6DFA3690A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27" name="正方形/長方形 326">
          <a:extLst>
            <a:ext uri="{FF2B5EF4-FFF2-40B4-BE49-F238E27FC236}">
              <a16:creationId xmlns:a16="http://schemas.microsoft.com/office/drawing/2014/main" id="{D9B1138B-DDE7-4702-8A4A-7A6E851659B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28" name="正方形/長方形 327">
          <a:extLst>
            <a:ext uri="{FF2B5EF4-FFF2-40B4-BE49-F238E27FC236}">
              <a16:creationId xmlns:a16="http://schemas.microsoft.com/office/drawing/2014/main" id="{725BCD28-1CEC-4AE9-AFC6-A870BE3FA88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29" name="正方形/長方形 328">
          <a:extLst>
            <a:ext uri="{FF2B5EF4-FFF2-40B4-BE49-F238E27FC236}">
              <a16:creationId xmlns:a16="http://schemas.microsoft.com/office/drawing/2014/main" id="{485B6253-F61C-4E68-B2A6-A2C54E9A336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0" name="正方形/長方形 329">
          <a:extLst>
            <a:ext uri="{FF2B5EF4-FFF2-40B4-BE49-F238E27FC236}">
              <a16:creationId xmlns:a16="http://schemas.microsoft.com/office/drawing/2014/main" id="{33156CEE-6F2B-4E82-B52C-7E65FE25FFD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1" name="正方形/長方形 330">
          <a:extLst>
            <a:ext uri="{FF2B5EF4-FFF2-40B4-BE49-F238E27FC236}">
              <a16:creationId xmlns:a16="http://schemas.microsoft.com/office/drawing/2014/main" id="{ED039A48-3CAA-4271-BF6B-114176B2257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2" name="テキスト ボックス 331">
          <a:extLst>
            <a:ext uri="{FF2B5EF4-FFF2-40B4-BE49-F238E27FC236}">
              <a16:creationId xmlns:a16="http://schemas.microsoft.com/office/drawing/2014/main" id="{7FEEE219-3528-4EDC-B07E-61657C839DD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3" name="直線コネクタ 332">
          <a:extLst>
            <a:ext uri="{FF2B5EF4-FFF2-40B4-BE49-F238E27FC236}">
              <a16:creationId xmlns:a16="http://schemas.microsoft.com/office/drawing/2014/main" id="{DDB1A705-0654-4130-899A-B7D7197FD30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34" name="テキスト ボックス 333">
          <a:extLst>
            <a:ext uri="{FF2B5EF4-FFF2-40B4-BE49-F238E27FC236}">
              <a16:creationId xmlns:a16="http://schemas.microsoft.com/office/drawing/2014/main" id="{6E0DCD0F-444E-4D26-8475-3A2FB300635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35" name="直線コネクタ 334">
          <a:extLst>
            <a:ext uri="{FF2B5EF4-FFF2-40B4-BE49-F238E27FC236}">
              <a16:creationId xmlns:a16="http://schemas.microsoft.com/office/drawing/2014/main" id="{72CA60D9-108B-4E6E-8BE2-0BD8E252C4A3}"/>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336" name="テキスト ボックス 335">
          <a:extLst>
            <a:ext uri="{FF2B5EF4-FFF2-40B4-BE49-F238E27FC236}">
              <a16:creationId xmlns:a16="http://schemas.microsoft.com/office/drawing/2014/main" id="{E6D5F0D7-4340-44DC-A0B9-0C9B53C44544}"/>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37" name="直線コネクタ 336">
          <a:extLst>
            <a:ext uri="{FF2B5EF4-FFF2-40B4-BE49-F238E27FC236}">
              <a16:creationId xmlns:a16="http://schemas.microsoft.com/office/drawing/2014/main" id="{405ABE9D-1A51-4840-996A-DE1C663D914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38" name="テキスト ボックス 337">
          <a:extLst>
            <a:ext uri="{FF2B5EF4-FFF2-40B4-BE49-F238E27FC236}">
              <a16:creationId xmlns:a16="http://schemas.microsoft.com/office/drawing/2014/main" id="{1BC0761F-6DD1-4360-8ED9-654B741F3337}"/>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39" name="直線コネクタ 338">
          <a:extLst>
            <a:ext uri="{FF2B5EF4-FFF2-40B4-BE49-F238E27FC236}">
              <a16:creationId xmlns:a16="http://schemas.microsoft.com/office/drawing/2014/main" id="{ACF80092-64B6-4A56-B183-74703592E65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40" name="テキスト ボックス 339">
          <a:extLst>
            <a:ext uri="{FF2B5EF4-FFF2-40B4-BE49-F238E27FC236}">
              <a16:creationId xmlns:a16="http://schemas.microsoft.com/office/drawing/2014/main" id="{EAAEADA4-57E6-435C-8F60-1BF7E63AAC2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41" name="直線コネクタ 340">
          <a:extLst>
            <a:ext uri="{FF2B5EF4-FFF2-40B4-BE49-F238E27FC236}">
              <a16:creationId xmlns:a16="http://schemas.microsoft.com/office/drawing/2014/main" id="{7224BD07-CC30-4EEC-8B39-ABA95BABE487}"/>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42" name="テキスト ボックス 341">
          <a:extLst>
            <a:ext uri="{FF2B5EF4-FFF2-40B4-BE49-F238E27FC236}">
              <a16:creationId xmlns:a16="http://schemas.microsoft.com/office/drawing/2014/main" id="{29A2908D-FDD9-4326-B73C-4C8A6B0A876A}"/>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43" name="直線コネクタ 342">
          <a:extLst>
            <a:ext uri="{FF2B5EF4-FFF2-40B4-BE49-F238E27FC236}">
              <a16:creationId xmlns:a16="http://schemas.microsoft.com/office/drawing/2014/main" id="{C5B63986-DB44-4C45-A9ED-4874A48DB69D}"/>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44" name="テキスト ボックス 343">
          <a:extLst>
            <a:ext uri="{FF2B5EF4-FFF2-40B4-BE49-F238E27FC236}">
              <a16:creationId xmlns:a16="http://schemas.microsoft.com/office/drawing/2014/main" id="{A494AA82-0F15-4E64-85E3-706CEDDF6F72}"/>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45" name="直線コネクタ 344">
          <a:extLst>
            <a:ext uri="{FF2B5EF4-FFF2-40B4-BE49-F238E27FC236}">
              <a16:creationId xmlns:a16="http://schemas.microsoft.com/office/drawing/2014/main" id="{C8B96899-E435-4532-B9FC-23E73AE4EF9B}"/>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346" name="テキスト ボックス 345">
          <a:extLst>
            <a:ext uri="{FF2B5EF4-FFF2-40B4-BE49-F238E27FC236}">
              <a16:creationId xmlns:a16="http://schemas.microsoft.com/office/drawing/2014/main" id="{EA51AE8C-8F2A-41BB-94CB-E6CFAB95428E}"/>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47" name="直線コネクタ 346">
          <a:extLst>
            <a:ext uri="{FF2B5EF4-FFF2-40B4-BE49-F238E27FC236}">
              <a16:creationId xmlns:a16="http://schemas.microsoft.com/office/drawing/2014/main" id="{9D748617-0B0F-4472-B2CA-3116ED80FE3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48" name="【消防施設】&#10;有形固定資産減価償却率グラフ枠">
          <a:extLst>
            <a:ext uri="{FF2B5EF4-FFF2-40B4-BE49-F238E27FC236}">
              <a16:creationId xmlns:a16="http://schemas.microsoft.com/office/drawing/2014/main" id="{120E1753-03BC-4188-9AFB-7562CFEF3E4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349" name="直線コネクタ 348">
          <a:extLst>
            <a:ext uri="{FF2B5EF4-FFF2-40B4-BE49-F238E27FC236}">
              <a16:creationId xmlns:a16="http://schemas.microsoft.com/office/drawing/2014/main" id="{A6380A5D-F99E-491A-A581-03718AA16FBF}"/>
            </a:ext>
          </a:extLst>
        </xdr:cNvPr>
        <xdr:cNvCxnSpPr/>
      </xdr:nvCxnSpPr>
      <xdr:spPr>
        <a:xfrm flipV="1">
          <a:off x="16318864"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350" name="【消防施設】&#10;有形固定資産減価償却率最小値テキスト">
          <a:extLst>
            <a:ext uri="{FF2B5EF4-FFF2-40B4-BE49-F238E27FC236}">
              <a16:creationId xmlns:a16="http://schemas.microsoft.com/office/drawing/2014/main" id="{D34528DA-1B0A-4DB2-8538-526B8C7DF309}"/>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351" name="直線コネクタ 350">
          <a:extLst>
            <a:ext uri="{FF2B5EF4-FFF2-40B4-BE49-F238E27FC236}">
              <a16:creationId xmlns:a16="http://schemas.microsoft.com/office/drawing/2014/main" id="{B69B3458-1059-439F-90C3-D3504BC952EB}"/>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352" name="【消防施設】&#10;有形固定資産減価償却率最大値テキスト">
          <a:extLst>
            <a:ext uri="{FF2B5EF4-FFF2-40B4-BE49-F238E27FC236}">
              <a16:creationId xmlns:a16="http://schemas.microsoft.com/office/drawing/2014/main" id="{98CFDDB4-5875-43C0-A178-84AE6640D6E3}"/>
            </a:ext>
          </a:extLst>
        </xdr:cNvPr>
        <xdr:cNvSpPr txBox="1"/>
      </xdr:nvSpPr>
      <xdr:spPr>
        <a:xfrm>
          <a:off x="16357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353" name="直線コネクタ 352">
          <a:extLst>
            <a:ext uri="{FF2B5EF4-FFF2-40B4-BE49-F238E27FC236}">
              <a16:creationId xmlns:a16="http://schemas.microsoft.com/office/drawing/2014/main" id="{81ACB595-304C-487C-8881-70C97A7CE337}"/>
            </a:ext>
          </a:extLst>
        </xdr:cNvPr>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155501</xdr:rowOff>
    </xdr:from>
    <xdr:ext cx="405111" cy="259045"/>
    <xdr:sp macro="" textlink="">
      <xdr:nvSpPr>
        <xdr:cNvPr id="354" name="【消防施設】&#10;有形固定資産減価償却率平均値テキスト">
          <a:extLst>
            <a:ext uri="{FF2B5EF4-FFF2-40B4-BE49-F238E27FC236}">
              <a16:creationId xmlns:a16="http://schemas.microsoft.com/office/drawing/2014/main" id="{F9F35471-EBEA-4E64-ADB9-D4FC792E349E}"/>
            </a:ext>
          </a:extLst>
        </xdr:cNvPr>
        <xdr:cNvSpPr txBox="1"/>
      </xdr:nvSpPr>
      <xdr:spPr>
        <a:xfrm>
          <a:off x="16357600" y="14042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355" name="フローチャート: 判断 354">
          <a:extLst>
            <a:ext uri="{FF2B5EF4-FFF2-40B4-BE49-F238E27FC236}">
              <a16:creationId xmlns:a16="http://schemas.microsoft.com/office/drawing/2014/main" id="{739C9B37-F12C-48A6-8462-129DD17EEBB3}"/>
            </a:ext>
          </a:extLst>
        </xdr:cNvPr>
        <xdr:cNvSpPr/>
      </xdr:nvSpPr>
      <xdr:spPr>
        <a:xfrm>
          <a:off x="162687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356" name="フローチャート: 判断 355">
          <a:extLst>
            <a:ext uri="{FF2B5EF4-FFF2-40B4-BE49-F238E27FC236}">
              <a16:creationId xmlns:a16="http://schemas.microsoft.com/office/drawing/2014/main" id="{8BB55F88-B589-4297-A01A-E7F49BDEC489}"/>
            </a:ext>
          </a:extLst>
        </xdr:cNvPr>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357" name="フローチャート: 判断 356">
          <a:extLst>
            <a:ext uri="{FF2B5EF4-FFF2-40B4-BE49-F238E27FC236}">
              <a16:creationId xmlns:a16="http://schemas.microsoft.com/office/drawing/2014/main" id="{5BA68365-47D3-4FCF-B3F0-2188CDCF2DB7}"/>
            </a:ext>
          </a:extLst>
        </xdr:cNvPr>
        <xdr:cNvSpPr/>
      </xdr:nvSpPr>
      <xdr:spPr>
        <a:xfrm>
          <a:off x="14541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358" name="フローチャート: 判断 357">
          <a:extLst>
            <a:ext uri="{FF2B5EF4-FFF2-40B4-BE49-F238E27FC236}">
              <a16:creationId xmlns:a16="http://schemas.microsoft.com/office/drawing/2014/main" id="{37AE601B-7539-41EB-AC6B-034D5612B887}"/>
            </a:ext>
          </a:extLst>
        </xdr:cNvPr>
        <xdr:cNvSpPr/>
      </xdr:nvSpPr>
      <xdr:spPr>
        <a:xfrm>
          <a:off x="13652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42818</xdr:rowOff>
    </xdr:from>
    <xdr:to>
      <xdr:col>67</xdr:col>
      <xdr:colOff>101600</xdr:colOff>
      <xdr:row>83</xdr:row>
      <xdr:rowOff>144418</xdr:rowOff>
    </xdr:to>
    <xdr:sp macro="" textlink="">
      <xdr:nvSpPr>
        <xdr:cNvPr id="359" name="フローチャート: 判断 358">
          <a:extLst>
            <a:ext uri="{FF2B5EF4-FFF2-40B4-BE49-F238E27FC236}">
              <a16:creationId xmlns:a16="http://schemas.microsoft.com/office/drawing/2014/main" id="{F21E02AA-4FDD-41F8-A5C4-AD1299C095E8}"/>
            </a:ext>
          </a:extLst>
        </xdr:cNvPr>
        <xdr:cNvSpPr/>
      </xdr:nvSpPr>
      <xdr:spPr>
        <a:xfrm>
          <a:off x="12763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2A82E890-96FA-4AE7-974B-429D1B19E06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C968BBC6-6A38-4188-A4A7-FD15BCB12BE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D53F3CCC-938B-4EAA-A5F5-9F2C4C9A3EB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EC8F13DA-EE27-4E59-8351-52F1459B846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11037360-4356-430E-8C61-600E9A7AA1C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365" name="楕円 364">
          <a:extLst>
            <a:ext uri="{FF2B5EF4-FFF2-40B4-BE49-F238E27FC236}">
              <a16:creationId xmlns:a16="http://schemas.microsoft.com/office/drawing/2014/main" id="{1BA28C0D-DE55-42FC-93C4-1E951E1081FD}"/>
            </a:ext>
          </a:extLst>
        </xdr:cNvPr>
        <xdr:cNvSpPr/>
      </xdr:nvSpPr>
      <xdr:spPr>
        <a:xfrm>
          <a:off x="16268700" y="1431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66964</xdr:rowOff>
    </xdr:from>
    <xdr:ext cx="405111" cy="259045"/>
    <xdr:sp macro="" textlink="">
      <xdr:nvSpPr>
        <xdr:cNvPr id="366" name="【消防施設】&#10;有形固定資産減価償却率該当値テキスト">
          <a:extLst>
            <a:ext uri="{FF2B5EF4-FFF2-40B4-BE49-F238E27FC236}">
              <a16:creationId xmlns:a16="http://schemas.microsoft.com/office/drawing/2014/main" id="{2743F82C-B1A7-4CB2-BBA4-C94C80847482}"/>
            </a:ext>
          </a:extLst>
        </xdr:cNvPr>
        <xdr:cNvSpPr txBox="1"/>
      </xdr:nvSpPr>
      <xdr:spPr>
        <a:xfrm>
          <a:off x="16357600" y="1429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54248</xdr:rowOff>
    </xdr:from>
    <xdr:to>
      <xdr:col>81</xdr:col>
      <xdr:colOff>101600</xdr:colOff>
      <xdr:row>83</xdr:row>
      <xdr:rowOff>155848</xdr:rowOff>
    </xdr:to>
    <xdr:sp macro="" textlink="">
      <xdr:nvSpPr>
        <xdr:cNvPr id="367" name="楕円 366">
          <a:extLst>
            <a:ext uri="{FF2B5EF4-FFF2-40B4-BE49-F238E27FC236}">
              <a16:creationId xmlns:a16="http://schemas.microsoft.com/office/drawing/2014/main" id="{220D6360-DB82-46A9-9865-A90669F9B1DB}"/>
            </a:ext>
          </a:extLst>
        </xdr:cNvPr>
        <xdr:cNvSpPr/>
      </xdr:nvSpPr>
      <xdr:spPr>
        <a:xfrm>
          <a:off x="15430500" y="1428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105048</xdr:rowOff>
    </xdr:from>
    <xdr:to>
      <xdr:col>85</xdr:col>
      <xdr:colOff>127000</xdr:colOff>
      <xdr:row>83</xdr:row>
      <xdr:rowOff>139337</xdr:rowOff>
    </xdr:to>
    <xdr:cxnSp macro="">
      <xdr:nvCxnSpPr>
        <xdr:cNvPr id="368" name="直線コネクタ 367">
          <a:extLst>
            <a:ext uri="{FF2B5EF4-FFF2-40B4-BE49-F238E27FC236}">
              <a16:creationId xmlns:a16="http://schemas.microsoft.com/office/drawing/2014/main" id="{A3C2536A-EF53-460C-82F7-05956253B8A4}"/>
            </a:ext>
          </a:extLst>
        </xdr:cNvPr>
        <xdr:cNvCxnSpPr/>
      </xdr:nvCxnSpPr>
      <xdr:spPr>
        <a:xfrm>
          <a:off x="15481300" y="14335398"/>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19957</xdr:rowOff>
    </xdr:from>
    <xdr:to>
      <xdr:col>76</xdr:col>
      <xdr:colOff>165100</xdr:colOff>
      <xdr:row>83</xdr:row>
      <xdr:rowOff>121557</xdr:rowOff>
    </xdr:to>
    <xdr:sp macro="" textlink="">
      <xdr:nvSpPr>
        <xdr:cNvPr id="369" name="楕円 368">
          <a:extLst>
            <a:ext uri="{FF2B5EF4-FFF2-40B4-BE49-F238E27FC236}">
              <a16:creationId xmlns:a16="http://schemas.microsoft.com/office/drawing/2014/main" id="{A33AE0EF-92E0-4FB4-99C2-8E5EE99923DA}"/>
            </a:ext>
          </a:extLst>
        </xdr:cNvPr>
        <xdr:cNvSpPr/>
      </xdr:nvSpPr>
      <xdr:spPr>
        <a:xfrm>
          <a:off x="14541500" y="1425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70757</xdr:rowOff>
    </xdr:from>
    <xdr:to>
      <xdr:col>81</xdr:col>
      <xdr:colOff>50800</xdr:colOff>
      <xdr:row>83</xdr:row>
      <xdr:rowOff>105048</xdr:rowOff>
    </xdr:to>
    <xdr:cxnSp macro="">
      <xdr:nvCxnSpPr>
        <xdr:cNvPr id="370" name="直線コネクタ 369">
          <a:extLst>
            <a:ext uri="{FF2B5EF4-FFF2-40B4-BE49-F238E27FC236}">
              <a16:creationId xmlns:a16="http://schemas.microsoft.com/office/drawing/2014/main" id="{925883D7-3BCA-442A-A3B2-D00F0ECAE37A}"/>
            </a:ext>
          </a:extLst>
        </xdr:cNvPr>
        <xdr:cNvCxnSpPr/>
      </xdr:nvCxnSpPr>
      <xdr:spPr>
        <a:xfrm>
          <a:off x="14592300" y="1430110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168548</xdr:rowOff>
    </xdr:from>
    <xdr:to>
      <xdr:col>72</xdr:col>
      <xdr:colOff>38100</xdr:colOff>
      <xdr:row>83</xdr:row>
      <xdr:rowOff>98698</xdr:rowOff>
    </xdr:to>
    <xdr:sp macro="" textlink="">
      <xdr:nvSpPr>
        <xdr:cNvPr id="371" name="楕円 370">
          <a:extLst>
            <a:ext uri="{FF2B5EF4-FFF2-40B4-BE49-F238E27FC236}">
              <a16:creationId xmlns:a16="http://schemas.microsoft.com/office/drawing/2014/main" id="{7DF48BD5-3BFE-4F58-9C20-C9FDE80E44BA}"/>
            </a:ext>
          </a:extLst>
        </xdr:cNvPr>
        <xdr:cNvSpPr/>
      </xdr:nvSpPr>
      <xdr:spPr>
        <a:xfrm>
          <a:off x="13652500" y="1422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47898</xdr:rowOff>
    </xdr:from>
    <xdr:to>
      <xdr:col>76</xdr:col>
      <xdr:colOff>114300</xdr:colOff>
      <xdr:row>83</xdr:row>
      <xdr:rowOff>70757</xdr:rowOff>
    </xdr:to>
    <xdr:cxnSp macro="">
      <xdr:nvCxnSpPr>
        <xdr:cNvPr id="372" name="直線コネクタ 371">
          <a:extLst>
            <a:ext uri="{FF2B5EF4-FFF2-40B4-BE49-F238E27FC236}">
              <a16:creationId xmlns:a16="http://schemas.microsoft.com/office/drawing/2014/main" id="{9DE25DE1-4610-4643-8A3F-A54657D0CCE4}"/>
            </a:ext>
          </a:extLst>
        </xdr:cNvPr>
        <xdr:cNvCxnSpPr/>
      </xdr:nvCxnSpPr>
      <xdr:spPr>
        <a:xfrm>
          <a:off x="13703300" y="1427824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130992</xdr:rowOff>
    </xdr:from>
    <xdr:to>
      <xdr:col>67</xdr:col>
      <xdr:colOff>101600</xdr:colOff>
      <xdr:row>83</xdr:row>
      <xdr:rowOff>61142</xdr:rowOff>
    </xdr:to>
    <xdr:sp macro="" textlink="">
      <xdr:nvSpPr>
        <xdr:cNvPr id="373" name="楕円 372">
          <a:extLst>
            <a:ext uri="{FF2B5EF4-FFF2-40B4-BE49-F238E27FC236}">
              <a16:creationId xmlns:a16="http://schemas.microsoft.com/office/drawing/2014/main" id="{475A3B5C-16FB-4C9F-95CA-8A5AABCFFF78}"/>
            </a:ext>
          </a:extLst>
        </xdr:cNvPr>
        <xdr:cNvSpPr/>
      </xdr:nvSpPr>
      <xdr:spPr>
        <a:xfrm>
          <a:off x="12763500" y="1418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10342</xdr:rowOff>
    </xdr:from>
    <xdr:to>
      <xdr:col>71</xdr:col>
      <xdr:colOff>177800</xdr:colOff>
      <xdr:row>83</xdr:row>
      <xdr:rowOff>47898</xdr:rowOff>
    </xdr:to>
    <xdr:cxnSp macro="">
      <xdr:nvCxnSpPr>
        <xdr:cNvPr id="374" name="直線コネクタ 373">
          <a:extLst>
            <a:ext uri="{FF2B5EF4-FFF2-40B4-BE49-F238E27FC236}">
              <a16:creationId xmlns:a16="http://schemas.microsoft.com/office/drawing/2014/main" id="{887990B3-6278-4102-9B86-046AF7EED977}"/>
            </a:ext>
          </a:extLst>
        </xdr:cNvPr>
        <xdr:cNvCxnSpPr/>
      </xdr:nvCxnSpPr>
      <xdr:spPr>
        <a:xfrm>
          <a:off x="12814300" y="1424069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56441</xdr:rowOff>
    </xdr:from>
    <xdr:ext cx="405111" cy="259045"/>
    <xdr:sp macro="" textlink="">
      <xdr:nvSpPr>
        <xdr:cNvPr id="375" name="n_1aveValue【消防施設】&#10;有形固定資産減価償却率">
          <a:extLst>
            <a:ext uri="{FF2B5EF4-FFF2-40B4-BE49-F238E27FC236}">
              <a16:creationId xmlns:a16="http://schemas.microsoft.com/office/drawing/2014/main" id="{BC924904-3785-42C2-92F3-422F308455B8}"/>
            </a:ext>
          </a:extLst>
        </xdr:cNvPr>
        <xdr:cNvSpPr txBox="1"/>
      </xdr:nvSpPr>
      <xdr:spPr>
        <a:xfrm>
          <a:off x="152660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66239</xdr:rowOff>
    </xdr:from>
    <xdr:ext cx="405111" cy="259045"/>
    <xdr:sp macro="" textlink="">
      <xdr:nvSpPr>
        <xdr:cNvPr id="376" name="n_2aveValue【消防施設】&#10;有形固定資産減価償却率">
          <a:extLst>
            <a:ext uri="{FF2B5EF4-FFF2-40B4-BE49-F238E27FC236}">
              <a16:creationId xmlns:a16="http://schemas.microsoft.com/office/drawing/2014/main" id="{4D150208-E559-4906-9884-FCDA3C01C567}"/>
            </a:ext>
          </a:extLst>
        </xdr:cNvPr>
        <xdr:cNvSpPr txBox="1"/>
      </xdr:nvSpPr>
      <xdr:spPr>
        <a:xfrm>
          <a:off x="143897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74403</xdr:rowOff>
    </xdr:from>
    <xdr:ext cx="405111" cy="259045"/>
    <xdr:sp macro="" textlink="">
      <xdr:nvSpPr>
        <xdr:cNvPr id="377" name="n_3aveValue【消防施設】&#10;有形固定資産減価償却率">
          <a:extLst>
            <a:ext uri="{FF2B5EF4-FFF2-40B4-BE49-F238E27FC236}">
              <a16:creationId xmlns:a16="http://schemas.microsoft.com/office/drawing/2014/main" id="{6C395D7A-51C7-4F60-BAC3-7305CC23459E}"/>
            </a:ext>
          </a:extLst>
        </xdr:cNvPr>
        <xdr:cNvSpPr txBox="1"/>
      </xdr:nvSpPr>
      <xdr:spPr>
        <a:xfrm>
          <a:off x="135007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135545</xdr:rowOff>
    </xdr:from>
    <xdr:ext cx="405111" cy="259045"/>
    <xdr:sp macro="" textlink="">
      <xdr:nvSpPr>
        <xdr:cNvPr id="378" name="n_4aveValue【消防施設】&#10;有形固定資産減価償却率">
          <a:extLst>
            <a:ext uri="{FF2B5EF4-FFF2-40B4-BE49-F238E27FC236}">
              <a16:creationId xmlns:a16="http://schemas.microsoft.com/office/drawing/2014/main" id="{0221212E-FF21-41C6-BA71-63A61CFB5DC2}"/>
            </a:ext>
          </a:extLst>
        </xdr:cNvPr>
        <xdr:cNvSpPr txBox="1"/>
      </xdr:nvSpPr>
      <xdr:spPr>
        <a:xfrm>
          <a:off x="12611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146975</xdr:rowOff>
    </xdr:from>
    <xdr:ext cx="405111" cy="259045"/>
    <xdr:sp macro="" textlink="">
      <xdr:nvSpPr>
        <xdr:cNvPr id="379" name="n_1mainValue【消防施設】&#10;有形固定資産減価償却率">
          <a:extLst>
            <a:ext uri="{FF2B5EF4-FFF2-40B4-BE49-F238E27FC236}">
              <a16:creationId xmlns:a16="http://schemas.microsoft.com/office/drawing/2014/main" id="{40D80848-F0A3-4D96-B43C-94EBCA2DC44C}"/>
            </a:ext>
          </a:extLst>
        </xdr:cNvPr>
        <xdr:cNvSpPr txBox="1"/>
      </xdr:nvSpPr>
      <xdr:spPr>
        <a:xfrm>
          <a:off x="152660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112684</xdr:rowOff>
    </xdr:from>
    <xdr:ext cx="405111" cy="259045"/>
    <xdr:sp macro="" textlink="">
      <xdr:nvSpPr>
        <xdr:cNvPr id="380" name="n_2mainValue【消防施設】&#10;有形固定資産減価償却率">
          <a:extLst>
            <a:ext uri="{FF2B5EF4-FFF2-40B4-BE49-F238E27FC236}">
              <a16:creationId xmlns:a16="http://schemas.microsoft.com/office/drawing/2014/main" id="{123C4EF0-29FF-4394-AB6F-C5F3C2ABCCD1}"/>
            </a:ext>
          </a:extLst>
        </xdr:cNvPr>
        <xdr:cNvSpPr txBox="1"/>
      </xdr:nvSpPr>
      <xdr:spPr>
        <a:xfrm>
          <a:off x="14389744" y="1434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89825</xdr:rowOff>
    </xdr:from>
    <xdr:ext cx="405111" cy="259045"/>
    <xdr:sp macro="" textlink="">
      <xdr:nvSpPr>
        <xdr:cNvPr id="381" name="n_3mainValue【消防施設】&#10;有形固定資産減価償却率">
          <a:extLst>
            <a:ext uri="{FF2B5EF4-FFF2-40B4-BE49-F238E27FC236}">
              <a16:creationId xmlns:a16="http://schemas.microsoft.com/office/drawing/2014/main" id="{5224146A-8F85-4EC7-B914-6A9E318401B9}"/>
            </a:ext>
          </a:extLst>
        </xdr:cNvPr>
        <xdr:cNvSpPr txBox="1"/>
      </xdr:nvSpPr>
      <xdr:spPr>
        <a:xfrm>
          <a:off x="13500744" y="1432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77669</xdr:rowOff>
    </xdr:from>
    <xdr:ext cx="405111" cy="259045"/>
    <xdr:sp macro="" textlink="">
      <xdr:nvSpPr>
        <xdr:cNvPr id="382" name="n_4mainValue【消防施設】&#10;有形固定資産減価償却率">
          <a:extLst>
            <a:ext uri="{FF2B5EF4-FFF2-40B4-BE49-F238E27FC236}">
              <a16:creationId xmlns:a16="http://schemas.microsoft.com/office/drawing/2014/main" id="{6EC21CE2-1B9C-4C03-B328-F42C1E8357B2}"/>
            </a:ext>
          </a:extLst>
        </xdr:cNvPr>
        <xdr:cNvSpPr txBox="1"/>
      </xdr:nvSpPr>
      <xdr:spPr>
        <a:xfrm>
          <a:off x="12611744" y="1396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3" name="正方形/長方形 382">
          <a:extLst>
            <a:ext uri="{FF2B5EF4-FFF2-40B4-BE49-F238E27FC236}">
              <a16:creationId xmlns:a16="http://schemas.microsoft.com/office/drawing/2014/main" id="{36843F3A-8FDB-4A80-8D05-BEC1F26FD57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4" name="正方形/長方形 383">
          <a:extLst>
            <a:ext uri="{FF2B5EF4-FFF2-40B4-BE49-F238E27FC236}">
              <a16:creationId xmlns:a16="http://schemas.microsoft.com/office/drawing/2014/main" id="{874B00D0-9C80-491E-9832-015829C8CAB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85" name="正方形/長方形 384">
          <a:extLst>
            <a:ext uri="{FF2B5EF4-FFF2-40B4-BE49-F238E27FC236}">
              <a16:creationId xmlns:a16="http://schemas.microsoft.com/office/drawing/2014/main" id="{8695BE57-3644-4CFD-8941-AACCA044E5D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86" name="正方形/長方形 385">
          <a:extLst>
            <a:ext uri="{FF2B5EF4-FFF2-40B4-BE49-F238E27FC236}">
              <a16:creationId xmlns:a16="http://schemas.microsoft.com/office/drawing/2014/main" id="{61BAD5B0-CEAA-4042-B913-FD9E4F9B7ED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87" name="正方形/長方形 386">
          <a:extLst>
            <a:ext uri="{FF2B5EF4-FFF2-40B4-BE49-F238E27FC236}">
              <a16:creationId xmlns:a16="http://schemas.microsoft.com/office/drawing/2014/main" id="{FB8AB83C-D1FC-402F-B06F-0AD591215A8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88" name="正方形/長方形 387">
          <a:extLst>
            <a:ext uri="{FF2B5EF4-FFF2-40B4-BE49-F238E27FC236}">
              <a16:creationId xmlns:a16="http://schemas.microsoft.com/office/drawing/2014/main" id="{CC2DE590-8F65-4B53-B879-B400129AF7A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89" name="正方形/長方形 388">
          <a:extLst>
            <a:ext uri="{FF2B5EF4-FFF2-40B4-BE49-F238E27FC236}">
              <a16:creationId xmlns:a16="http://schemas.microsoft.com/office/drawing/2014/main" id="{A62810D5-CB88-496B-A786-D4DFD17F391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0" name="正方形/長方形 389">
          <a:extLst>
            <a:ext uri="{FF2B5EF4-FFF2-40B4-BE49-F238E27FC236}">
              <a16:creationId xmlns:a16="http://schemas.microsoft.com/office/drawing/2014/main" id="{681D00B2-9EE2-43A0-906F-D981482D0C6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1" name="テキスト ボックス 390">
          <a:extLst>
            <a:ext uri="{FF2B5EF4-FFF2-40B4-BE49-F238E27FC236}">
              <a16:creationId xmlns:a16="http://schemas.microsoft.com/office/drawing/2014/main" id="{4D2A6DB9-C156-4C1F-8BA9-59D17C2F1C1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2" name="直線コネクタ 391">
          <a:extLst>
            <a:ext uri="{FF2B5EF4-FFF2-40B4-BE49-F238E27FC236}">
              <a16:creationId xmlns:a16="http://schemas.microsoft.com/office/drawing/2014/main" id="{23760714-366C-4E30-9356-AB2147F66A8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393" name="直線コネクタ 392">
          <a:extLst>
            <a:ext uri="{FF2B5EF4-FFF2-40B4-BE49-F238E27FC236}">
              <a16:creationId xmlns:a16="http://schemas.microsoft.com/office/drawing/2014/main" id="{3AD1A0A6-EE50-4884-9920-9D05DC392A38}"/>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394" name="テキスト ボックス 393">
          <a:extLst>
            <a:ext uri="{FF2B5EF4-FFF2-40B4-BE49-F238E27FC236}">
              <a16:creationId xmlns:a16="http://schemas.microsoft.com/office/drawing/2014/main" id="{5446B1D6-4320-4BEF-9853-A96F81C4FE7D}"/>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395" name="直線コネクタ 394">
          <a:extLst>
            <a:ext uri="{FF2B5EF4-FFF2-40B4-BE49-F238E27FC236}">
              <a16:creationId xmlns:a16="http://schemas.microsoft.com/office/drawing/2014/main" id="{812ADBDE-A314-4700-A97B-A71226068681}"/>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396" name="テキスト ボックス 395">
          <a:extLst>
            <a:ext uri="{FF2B5EF4-FFF2-40B4-BE49-F238E27FC236}">
              <a16:creationId xmlns:a16="http://schemas.microsoft.com/office/drawing/2014/main" id="{EBDBE83C-6E83-48B4-B49F-F2A2215C816F}"/>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397" name="直線コネクタ 396">
          <a:extLst>
            <a:ext uri="{FF2B5EF4-FFF2-40B4-BE49-F238E27FC236}">
              <a16:creationId xmlns:a16="http://schemas.microsoft.com/office/drawing/2014/main" id="{99C03634-B9F6-4A95-B399-8B12B6664017}"/>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398" name="テキスト ボックス 397">
          <a:extLst>
            <a:ext uri="{FF2B5EF4-FFF2-40B4-BE49-F238E27FC236}">
              <a16:creationId xmlns:a16="http://schemas.microsoft.com/office/drawing/2014/main" id="{810758F1-C70C-48DA-A4DA-683BC3E2E318}"/>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399" name="直線コネクタ 398">
          <a:extLst>
            <a:ext uri="{FF2B5EF4-FFF2-40B4-BE49-F238E27FC236}">
              <a16:creationId xmlns:a16="http://schemas.microsoft.com/office/drawing/2014/main" id="{FFDF6D6D-AFF3-4480-B78C-D5875AA1B09A}"/>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00" name="テキスト ボックス 399">
          <a:extLst>
            <a:ext uri="{FF2B5EF4-FFF2-40B4-BE49-F238E27FC236}">
              <a16:creationId xmlns:a16="http://schemas.microsoft.com/office/drawing/2014/main" id="{6437AC8B-2B0F-4992-B1A5-B016A34C1437}"/>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01" name="直線コネクタ 400">
          <a:extLst>
            <a:ext uri="{FF2B5EF4-FFF2-40B4-BE49-F238E27FC236}">
              <a16:creationId xmlns:a16="http://schemas.microsoft.com/office/drawing/2014/main" id="{9D5DDA6E-C0CE-4610-97C6-D2F040C96C81}"/>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02" name="テキスト ボックス 401">
          <a:extLst>
            <a:ext uri="{FF2B5EF4-FFF2-40B4-BE49-F238E27FC236}">
              <a16:creationId xmlns:a16="http://schemas.microsoft.com/office/drawing/2014/main" id="{3F41D033-3DA2-4F2D-AF63-A1CF1AE72B44}"/>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03" name="直線コネクタ 402">
          <a:extLst>
            <a:ext uri="{FF2B5EF4-FFF2-40B4-BE49-F238E27FC236}">
              <a16:creationId xmlns:a16="http://schemas.microsoft.com/office/drawing/2014/main" id="{3E10A6E5-0169-430D-818E-2B5AB8A0AFBC}"/>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04" name="テキスト ボックス 403">
          <a:extLst>
            <a:ext uri="{FF2B5EF4-FFF2-40B4-BE49-F238E27FC236}">
              <a16:creationId xmlns:a16="http://schemas.microsoft.com/office/drawing/2014/main" id="{21BB690C-EA87-4F57-960D-89CDA2D46FE7}"/>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5" name="直線コネクタ 404">
          <a:extLst>
            <a:ext uri="{FF2B5EF4-FFF2-40B4-BE49-F238E27FC236}">
              <a16:creationId xmlns:a16="http://schemas.microsoft.com/office/drawing/2014/main" id="{626D4552-C456-45E6-9921-90C336A2E3E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06" name="テキスト ボックス 405">
          <a:extLst>
            <a:ext uri="{FF2B5EF4-FFF2-40B4-BE49-F238E27FC236}">
              <a16:creationId xmlns:a16="http://schemas.microsoft.com/office/drawing/2014/main" id="{76E53B21-767C-4054-9343-8D8AFC9E23F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07" name="【消防施設】&#10;一人当たり面積グラフ枠">
          <a:extLst>
            <a:ext uri="{FF2B5EF4-FFF2-40B4-BE49-F238E27FC236}">
              <a16:creationId xmlns:a16="http://schemas.microsoft.com/office/drawing/2014/main" id="{3A73248C-F4A3-4BEE-845D-0A49D263F42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41366</xdr:rowOff>
    </xdr:from>
    <xdr:to>
      <xdr:col>116</xdr:col>
      <xdr:colOff>62864</xdr:colOff>
      <xdr:row>86</xdr:row>
      <xdr:rowOff>158931</xdr:rowOff>
    </xdr:to>
    <xdr:cxnSp macro="">
      <xdr:nvCxnSpPr>
        <xdr:cNvPr id="408" name="直線コネクタ 407">
          <a:extLst>
            <a:ext uri="{FF2B5EF4-FFF2-40B4-BE49-F238E27FC236}">
              <a16:creationId xmlns:a16="http://schemas.microsoft.com/office/drawing/2014/main" id="{1B93A470-DFB9-4F9C-993C-D9FE9DC33AB9}"/>
            </a:ext>
          </a:extLst>
        </xdr:cNvPr>
        <xdr:cNvCxnSpPr/>
      </xdr:nvCxnSpPr>
      <xdr:spPr>
        <a:xfrm flipV="1">
          <a:off x="22160864" y="13414466"/>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409" name="【消防施設】&#10;一人当たり面積最小値テキスト">
          <a:extLst>
            <a:ext uri="{FF2B5EF4-FFF2-40B4-BE49-F238E27FC236}">
              <a16:creationId xmlns:a16="http://schemas.microsoft.com/office/drawing/2014/main" id="{9CC6DD37-EC9D-4A45-B774-45FC3ABC1283}"/>
            </a:ext>
          </a:extLst>
        </xdr:cNvPr>
        <xdr:cNvSpPr txBox="1"/>
      </xdr:nvSpPr>
      <xdr:spPr>
        <a:xfrm>
          <a:off x="22199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410" name="直線コネクタ 409">
          <a:extLst>
            <a:ext uri="{FF2B5EF4-FFF2-40B4-BE49-F238E27FC236}">
              <a16:creationId xmlns:a16="http://schemas.microsoft.com/office/drawing/2014/main" id="{DE7BD37D-C350-411F-9E4A-557C74545A5A}"/>
            </a:ext>
          </a:extLst>
        </xdr:cNvPr>
        <xdr:cNvCxnSpPr/>
      </xdr:nvCxnSpPr>
      <xdr:spPr>
        <a:xfrm>
          <a:off x="22072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159493</xdr:rowOff>
    </xdr:from>
    <xdr:ext cx="469744" cy="259045"/>
    <xdr:sp macro="" textlink="">
      <xdr:nvSpPr>
        <xdr:cNvPr id="411" name="【消防施設】&#10;一人当たり面積最大値テキスト">
          <a:extLst>
            <a:ext uri="{FF2B5EF4-FFF2-40B4-BE49-F238E27FC236}">
              <a16:creationId xmlns:a16="http://schemas.microsoft.com/office/drawing/2014/main" id="{AF2D5E61-831F-4068-8D7F-D971FCB6829A}"/>
            </a:ext>
          </a:extLst>
        </xdr:cNvPr>
        <xdr:cNvSpPr txBox="1"/>
      </xdr:nvSpPr>
      <xdr:spPr>
        <a:xfrm>
          <a:off x="22199600" y="1318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41366</xdr:rowOff>
    </xdr:from>
    <xdr:to>
      <xdr:col>116</xdr:col>
      <xdr:colOff>152400</xdr:colOff>
      <xdr:row>78</xdr:row>
      <xdr:rowOff>41366</xdr:rowOff>
    </xdr:to>
    <xdr:cxnSp macro="">
      <xdr:nvCxnSpPr>
        <xdr:cNvPr id="412" name="直線コネクタ 411">
          <a:extLst>
            <a:ext uri="{FF2B5EF4-FFF2-40B4-BE49-F238E27FC236}">
              <a16:creationId xmlns:a16="http://schemas.microsoft.com/office/drawing/2014/main" id="{F7DBA022-0B73-44AF-B494-38B1812921FB}"/>
            </a:ext>
          </a:extLst>
        </xdr:cNvPr>
        <xdr:cNvCxnSpPr/>
      </xdr:nvCxnSpPr>
      <xdr:spPr>
        <a:xfrm>
          <a:off x="22072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137721</xdr:rowOff>
    </xdr:from>
    <xdr:ext cx="469744" cy="259045"/>
    <xdr:sp macro="" textlink="">
      <xdr:nvSpPr>
        <xdr:cNvPr id="413" name="【消防施設】&#10;一人当たり面積平均値テキスト">
          <a:extLst>
            <a:ext uri="{FF2B5EF4-FFF2-40B4-BE49-F238E27FC236}">
              <a16:creationId xmlns:a16="http://schemas.microsoft.com/office/drawing/2014/main" id="{ADB969E7-AAC2-4C95-BB15-0B3E63A6B832}"/>
            </a:ext>
          </a:extLst>
        </xdr:cNvPr>
        <xdr:cNvSpPr txBox="1"/>
      </xdr:nvSpPr>
      <xdr:spPr>
        <a:xfrm>
          <a:off x="22199600" y="14539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159294</xdr:rowOff>
    </xdr:from>
    <xdr:to>
      <xdr:col>116</xdr:col>
      <xdr:colOff>114300</xdr:colOff>
      <xdr:row>85</xdr:row>
      <xdr:rowOff>89444</xdr:rowOff>
    </xdr:to>
    <xdr:sp macro="" textlink="">
      <xdr:nvSpPr>
        <xdr:cNvPr id="414" name="フローチャート: 判断 413">
          <a:extLst>
            <a:ext uri="{FF2B5EF4-FFF2-40B4-BE49-F238E27FC236}">
              <a16:creationId xmlns:a16="http://schemas.microsoft.com/office/drawing/2014/main" id="{40CD744B-E6EC-4F6C-9709-F55B40FDC5A3}"/>
            </a:ext>
          </a:extLst>
        </xdr:cNvPr>
        <xdr:cNvSpPr/>
      </xdr:nvSpPr>
      <xdr:spPr>
        <a:xfrm>
          <a:off x="22110700" y="1456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415" name="フローチャート: 判断 414">
          <a:extLst>
            <a:ext uri="{FF2B5EF4-FFF2-40B4-BE49-F238E27FC236}">
              <a16:creationId xmlns:a16="http://schemas.microsoft.com/office/drawing/2014/main" id="{7F48F78C-C109-4A14-A8E7-E93252ED5AD5}"/>
            </a:ext>
          </a:extLst>
        </xdr:cNvPr>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163649</xdr:rowOff>
    </xdr:from>
    <xdr:to>
      <xdr:col>107</xdr:col>
      <xdr:colOff>101600</xdr:colOff>
      <xdr:row>85</xdr:row>
      <xdr:rowOff>93799</xdr:rowOff>
    </xdr:to>
    <xdr:sp macro="" textlink="">
      <xdr:nvSpPr>
        <xdr:cNvPr id="416" name="フローチャート: 判断 415">
          <a:extLst>
            <a:ext uri="{FF2B5EF4-FFF2-40B4-BE49-F238E27FC236}">
              <a16:creationId xmlns:a16="http://schemas.microsoft.com/office/drawing/2014/main" id="{8CFC244F-C676-48FD-BAA3-FD58FE8FD979}"/>
            </a:ext>
          </a:extLst>
        </xdr:cNvPr>
        <xdr:cNvSpPr/>
      </xdr:nvSpPr>
      <xdr:spPr>
        <a:xfrm>
          <a:off x="20383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45538</xdr:rowOff>
    </xdr:from>
    <xdr:to>
      <xdr:col>102</xdr:col>
      <xdr:colOff>165100</xdr:colOff>
      <xdr:row>85</xdr:row>
      <xdr:rowOff>147138</xdr:rowOff>
    </xdr:to>
    <xdr:sp macro="" textlink="">
      <xdr:nvSpPr>
        <xdr:cNvPr id="417" name="フローチャート: 判断 416">
          <a:extLst>
            <a:ext uri="{FF2B5EF4-FFF2-40B4-BE49-F238E27FC236}">
              <a16:creationId xmlns:a16="http://schemas.microsoft.com/office/drawing/2014/main" id="{C42810A2-BA5B-423D-817D-03D944694184}"/>
            </a:ext>
          </a:extLst>
        </xdr:cNvPr>
        <xdr:cNvSpPr/>
      </xdr:nvSpPr>
      <xdr:spPr>
        <a:xfrm>
          <a:off x="19494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50981</xdr:rowOff>
    </xdr:from>
    <xdr:to>
      <xdr:col>98</xdr:col>
      <xdr:colOff>38100</xdr:colOff>
      <xdr:row>85</xdr:row>
      <xdr:rowOff>152581</xdr:rowOff>
    </xdr:to>
    <xdr:sp macro="" textlink="">
      <xdr:nvSpPr>
        <xdr:cNvPr id="418" name="フローチャート: 判断 417">
          <a:extLst>
            <a:ext uri="{FF2B5EF4-FFF2-40B4-BE49-F238E27FC236}">
              <a16:creationId xmlns:a16="http://schemas.microsoft.com/office/drawing/2014/main" id="{B7DBA52A-B88F-47B5-B15E-7B8153464FA9}"/>
            </a:ext>
          </a:extLst>
        </xdr:cNvPr>
        <xdr:cNvSpPr/>
      </xdr:nvSpPr>
      <xdr:spPr>
        <a:xfrm>
          <a:off x="18605500" y="1462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19" name="テキスト ボックス 418">
          <a:extLst>
            <a:ext uri="{FF2B5EF4-FFF2-40B4-BE49-F238E27FC236}">
              <a16:creationId xmlns:a16="http://schemas.microsoft.com/office/drawing/2014/main" id="{475D81E5-2099-4D84-98E5-438AD8A0C6F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20" name="テキスト ボックス 419">
          <a:extLst>
            <a:ext uri="{FF2B5EF4-FFF2-40B4-BE49-F238E27FC236}">
              <a16:creationId xmlns:a16="http://schemas.microsoft.com/office/drawing/2014/main" id="{61F35EEB-4D09-4D8D-B115-D09261AC77C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21" name="テキスト ボックス 420">
          <a:extLst>
            <a:ext uri="{FF2B5EF4-FFF2-40B4-BE49-F238E27FC236}">
              <a16:creationId xmlns:a16="http://schemas.microsoft.com/office/drawing/2014/main" id="{612D80EF-39EB-4AFE-9684-51361B77B03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2" name="テキスト ボックス 421">
          <a:extLst>
            <a:ext uri="{FF2B5EF4-FFF2-40B4-BE49-F238E27FC236}">
              <a16:creationId xmlns:a16="http://schemas.microsoft.com/office/drawing/2014/main" id="{A140279D-65B6-43F4-B442-A0513A186EE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3" name="テキスト ボックス 422">
          <a:extLst>
            <a:ext uri="{FF2B5EF4-FFF2-40B4-BE49-F238E27FC236}">
              <a16:creationId xmlns:a16="http://schemas.microsoft.com/office/drawing/2014/main" id="{D8127C45-A25F-4CBB-9694-9D61CD7E4BA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170724</xdr:rowOff>
    </xdr:from>
    <xdr:to>
      <xdr:col>116</xdr:col>
      <xdr:colOff>114300</xdr:colOff>
      <xdr:row>84</xdr:row>
      <xdr:rowOff>100874</xdr:rowOff>
    </xdr:to>
    <xdr:sp macro="" textlink="">
      <xdr:nvSpPr>
        <xdr:cNvPr id="424" name="楕円 423">
          <a:extLst>
            <a:ext uri="{FF2B5EF4-FFF2-40B4-BE49-F238E27FC236}">
              <a16:creationId xmlns:a16="http://schemas.microsoft.com/office/drawing/2014/main" id="{FCB4B265-A7B8-4A4F-A9A3-CC19231369ED}"/>
            </a:ext>
          </a:extLst>
        </xdr:cNvPr>
        <xdr:cNvSpPr/>
      </xdr:nvSpPr>
      <xdr:spPr>
        <a:xfrm>
          <a:off x="22110700" y="1440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22151</xdr:rowOff>
    </xdr:from>
    <xdr:ext cx="469744" cy="259045"/>
    <xdr:sp macro="" textlink="">
      <xdr:nvSpPr>
        <xdr:cNvPr id="425" name="【消防施設】&#10;一人当たり面積該当値テキスト">
          <a:extLst>
            <a:ext uri="{FF2B5EF4-FFF2-40B4-BE49-F238E27FC236}">
              <a16:creationId xmlns:a16="http://schemas.microsoft.com/office/drawing/2014/main" id="{3315455A-5162-4277-B6DE-0289CC4EF9FA}"/>
            </a:ext>
          </a:extLst>
        </xdr:cNvPr>
        <xdr:cNvSpPr txBox="1"/>
      </xdr:nvSpPr>
      <xdr:spPr>
        <a:xfrm>
          <a:off x="22199600"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15602</xdr:rowOff>
    </xdr:from>
    <xdr:to>
      <xdr:col>112</xdr:col>
      <xdr:colOff>38100</xdr:colOff>
      <xdr:row>84</xdr:row>
      <xdr:rowOff>117202</xdr:rowOff>
    </xdr:to>
    <xdr:sp macro="" textlink="">
      <xdr:nvSpPr>
        <xdr:cNvPr id="426" name="楕円 425">
          <a:extLst>
            <a:ext uri="{FF2B5EF4-FFF2-40B4-BE49-F238E27FC236}">
              <a16:creationId xmlns:a16="http://schemas.microsoft.com/office/drawing/2014/main" id="{25471EC1-3F40-462C-B2D7-015C9926BDDB}"/>
            </a:ext>
          </a:extLst>
        </xdr:cNvPr>
        <xdr:cNvSpPr/>
      </xdr:nvSpPr>
      <xdr:spPr>
        <a:xfrm>
          <a:off x="21272500" y="1441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50074</xdr:rowOff>
    </xdr:from>
    <xdr:to>
      <xdr:col>116</xdr:col>
      <xdr:colOff>63500</xdr:colOff>
      <xdr:row>84</xdr:row>
      <xdr:rowOff>66402</xdr:rowOff>
    </xdr:to>
    <xdr:cxnSp macro="">
      <xdr:nvCxnSpPr>
        <xdr:cNvPr id="427" name="直線コネクタ 426">
          <a:extLst>
            <a:ext uri="{FF2B5EF4-FFF2-40B4-BE49-F238E27FC236}">
              <a16:creationId xmlns:a16="http://schemas.microsoft.com/office/drawing/2014/main" id="{BB3F31A8-41D2-41D6-9350-C0671E501D2F}"/>
            </a:ext>
          </a:extLst>
        </xdr:cNvPr>
        <xdr:cNvCxnSpPr/>
      </xdr:nvCxnSpPr>
      <xdr:spPr>
        <a:xfrm flipV="1">
          <a:off x="21323300" y="14451874"/>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30843</xdr:rowOff>
    </xdr:from>
    <xdr:to>
      <xdr:col>107</xdr:col>
      <xdr:colOff>101600</xdr:colOff>
      <xdr:row>84</xdr:row>
      <xdr:rowOff>132443</xdr:rowOff>
    </xdr:to>
    <xdr:sp macro="" textlink="">
      <xdr:nvSpPr>
        <xdr:cNvPr id="428" name="楕円 427">
          <a:extLst>
            <a:ext uri="{FF2B5EF4-FFF2-40B4-BE49-F238E27FC236}">
              <a16:creationId xmlns:a16="http://schemas.microsoft.com/office/drawing/2014/main" id="{78E99EA8-10CF-41F8-AE86-89A601901A0B}"/>
            </a:ext>
          </a:extLst>
        </xdr:cNvPr>
        <xdr:cNvSpPr/>
      </xdr:nvSpPr>
      <xdr:spPr>
        <a:xfrm>
          <a:off x="20383500" y="1443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66402</xdr:rowOff>
    </xdr:from>
    <xdr:to>
      <xdr:col>111</xdr:col>
      <xdr:colOff>177800</xdr:colOff>
      <xdr:row>84</xdr:row>
      <xdr:rowOff>81643</xdr:rowOff>
    </xdr:to>
    <xdr:cxnSp macro="">
      <xdr:nvCxnSpPr>
        <xdr:cNvPr id="429" name="直線コネクタ 428">
          <a:extLst>
            <a:ext uri="{FF2B5EF4-FFF2-40B4-BE49-F238E27FC236}">
              <a16:creationId xmlns:a16="http://schemas.microsoft.com/office/drawing/2014/main" id="{4F7EC1DE-FAC8-4EE8-BC0C-D806731135AF}"/>
            </a:ext>
          </a:extLst>
        </xdr:cNvPr>
        <xdr:cNvCxnSpPr/>
      </xdr:nvCxnSpPr>
      <xdr:spPr>
        <a:xfrm flipV="1">
          <a:off x="20434300" y="14468202"/>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43906</xdr:rowOff>
    </xdr:from>
    <xdr:to>
      <xdr:col>102</xdr:col>
      <xdr:colOff>165100</xdr:colOff>
      <xdr:row>84</xdr:row>
      <xdr:rowOff>145506</xdr:rowOff>
    </xdr:to>
    <xdr:sp macro="" textlink="">
      <xdr:nvSpPr>
        <xdr:cNvPr id="430" name="楕円 429">
          <a:extLst>
            <a:ext uri="{FF2B5EF4-FFF2-40B4-BE49-F238E27FC236}">
              <a16:creationId xmlns:a16="http://schemas.microsoft.com/office/drawing/2014/main" id="{ACA7CD4E-F507-4CCC-9D33-FFB8BB2BC203}"/>
            </a:ext>
          </a:extLst>
        </xdr:cNvPr>
        <xdr:cNvSpPr/>
      </xdr:nvSpPr>
      <xdr:spPr>
        <a:xfrm>
          <a:off x="19494500" y="1444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81643</xdr:rowOff>
    </xdr:from>
    <xdr:to>
      <xdr:col>107</xdr:col>
      <xdr:colOff>50800</xdr:colOff>
      <xdr:row>84</xdr:row>
      <xdr:rowOff>94706</xdr:rowOff>
    </xdr:to>
    <xdr:cxnSp macro="">
      <xdr:nvCxnSpPr>
        <xdr:cNvPr id="431" name="直線コネクタ 430">
          <a:extLst>
            <a:ext uri="{FF2B5EF4-FFF2-40B4-BE49-F238E27FC236}">
              <a16:creationId xmlns:a16="http://schemas.microsoft.com/office/drawing/2014/main" id="{7A283BE3-9D1A-4E91-9D03-9F619AABE5CF}"/>
            </a:ext>
          </a:extLst>
        </xdr:cNvPr>
        <xdr:cNvCxnSpPr/>
      </xdr:nvCxnSpPr>
      <xdr:spPr>
        <a:xfrm flipV="1">
          <a:off x="19545300" y="1448344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55880</xdr:rowOff>
    </xdr:from>
    <xdr:to>
      <xdr:col>98</xdr:col>
      <xdr:colOff>38100</xdr:colOff>
      <xdr:row>84</xdr:row>
      <xdr:rowOff>157480</xdr:rowOff>
    </xdr:to>
    <xdr:sp macro="" textlink="">
      <xdr:nvSpPr>
        <xdr:cNvPr id="432" name="楕円 431">
          <a:extLst>
            <a:ext uri="{FF2B5EF4-FFF2-40B4-BE49-F238E27FC236}">
              <a16:creationId xmlns:a16="http://schemas.microsoft.com/office/drawing/2014/main" id="{7D64EBCB-9AA4-48EC-AF6A-3A535DD3F289}"/>
            </a:ext>
          </a:extLst>
        </xdr:cNvPr>
        <xdr:cNvSpPr/>
      </xdr:nvSpPr>
      <xdr:spPr>
        <a:xfrm>
          <a:off x="18605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94706</xdr:rowOff>
    </xdr:from>
    <xdr:to>
      <xdr:col>102</xdr:col>
      <xdr:colOff>114300</xdr:colOff>
      <xdr:row>84</xdr:row>
      <xdr:rowOff>106680</xdr:rowOff>
    </xdr:to>
    <xdr:cxnSp macro="">
      <xdr:nvCxnSpPr>
        <xdr:cNvPr id="433" name="直線コネクタ 432">
          <a:extLst>
            <a:ext uri="{FF2B5EF4-FFF2-40B4-BE49-F238E27FC236}">
              <a16:creationId xmlns:a16="http://schemas.microsoft.com/office/drawing/2014/main" id="{6816845E-79BE-42C2-A90E-283815B8598F}"/>
            </a:ext>
          </a:extLst>
        </xdr:cNvPr>
        <xdr:cNvCxnSpPr/>
      </xdr:nvCxnSpPr>
      <xdr:spPr>
        <a:xfrm flipV="1">
          <a:off x="18656300" y="14496506"/>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68597</xdr:rowOff>
    </xdr:from>
    <xdr:ext cx="469744" cy="259045"/>
    <xdr:sp macro="" textlink="">
      <xdr:nvSpPr>
        <xdr:cNvPr id="434" name="n_1aveValue【消防施設】&#10;一人当たり面積">
          <a:extLst>
            <a:ext uri="{FF2B5EF4-FFF2-40B4-BE49-F238E27FC236}">
              <a16:creationId xmlns:a16="http://schemas.microsoft.com/office/drawing/2014/main" id="{3E33FEF2-2614-466A-9162-AFA4C0AE5A8F}"/>
            </a:ext>
          </a:extLst>
        </xdr:cNvPr>
        <xdr:cNvSpPr txBox="1"/>
      </xdr:nvSpPr>
      <xdr:spPr>
        <a:xfrm>
          <a:off x="210757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84926</xdr:rowOff>
    </xdr:from>
    <xdr:ext cx="469744" cy="259045"/>
    <xdr:sp macro="" textlink="">
      <xdr:nvSpPr>
        <xdr:cNvPr id="435" name="n_2aveValue【消防施設】&#10;一人当たり面積">
          <a:extLst>
            <a:ext uri="{FF2B5EF4-FFF2-40B4-BE49-F238E27FC236}">
              <a16:creationId xmlns:a16="http://schemas.microsoft.com/office/drawing/2014/main" id="{A9F2D594-4AEF-4B86-BE3F-6A06712FD58E}"/>
            </a:ext>
          </a:extLst>
        </xdr:cNvPr>
        <xdr:cNvSpPr txBox="1"/>
      </xdr:nvSpPr>
      <xdr:spPr>
        <a:xfrm>
          <a:off x="20199427" y="1465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138265</xdr:rowOff>
    </xdr:from>
    <xdr:ext cx="469744" cy="259045"/>
    <xdr:sp macro="" textlink="">
      <xdr:nvSpPr>
        <xdr:cNvPr id="436" name="n_3aveValue【消防施設】&#10;一人当たり面積">
          <a:extLst>
            <a:ext uri="{FF2B5EF4-FFF2-40B4-BE49-F238E27FC236}">
              <a16:creationId xmlns:a16="http://schemas.microsoft.com/office/drawing/2014/main" id="{A3BA8A38-00BB-494B-A845-C99711D5D906}"/>
            </a:ext>
          </a:extLst>
        </xdr:cNvPr>
        <xdr:cNvSpPr txBox="1"/>
      </xdr:nvSpPr>
      <xdr:spPr>
        <a:xfrm>
          <a:off x="19310427" y="1471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143708</xdr:rowOff>
    </xdr:from>
    <xdr:ext cx="469744" cy="259045"/>
    <xdr:sp macro="" textlink="">
      <xdr:nvSpPr>
        <xdr:cNvPr id="437" name="n_4aveValue【消防施設】&#10;一人当たり面積">
          <a:extLst>
            <a:ext uri="{FF2B5EF4-FFF2-40B4-BE49-F238E27FC236}">
              <a16:creationId xmlns:a16="http://schemas.microsoft.com/office/drawing/2014/main" id="{2B9533CE-3D06-450D-97A5-04DA7B965020}"/>
            </a:ext>
          </a:extLst>
        </xdr:cNvPr>
        <xdr:cNvSpPr txBox="1"/>
      </xdr:nvSpPr>
      <xdr:spPr>
        <a:xfrm>
          <a:off x="18421427" y="1471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133729</xdr:rowOff>
    </xdr:from>
    <xdr:ext cx="469744" cy="259045"/>
    <xdr:sp macro="" textlink="">
      <xdr:nvSpPr>
        <xdr:cNvPr id="438" name="n_1mainValue【消防施設】&#10;一人当たり面積">
          <a:extLst>
            <a:ext uri="{FF2B5EF4-FFF2-40B4-BE49-F238E27FC236}">
              <a16:creationId xmlns:a16="http://schemas.microsoft.com/office/drawing/2014/main" id="{806E534A-E5F2-4D4F-BE7C-3E60E8578157}"/>
            </a:ext>
          </a:extLst>
        </xdr:cNvPr>
        <xdr:cNvSpPr txBox="1"/>
      </xdr:nvSpPr>
      <xdr:spPr>
        <a:xfrm>
          <a:off x="21075727" y="1419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148970</xdr:rowOff>
    </xdr:from>
    <xdr:ext cx="469744" cy="259045"/>
    <xdr:sp macro="" textlink="">
      <xdr:nvSpPr>
        <xdr:cNvPr id="439" name="n_2mainValue【消防施設】&#10;一人当たり面積">
          <a:extLst>
            <a:ext uri="{FF2B5EF4-FFF2-40B4-BE49-F238E27FC236}">
              <a16:creationId xmlns:a16="http://schemas.microsoft.com/office/drawing/2014/main" id="{6B08AFED-59B8-422B-8388-CC1EDFC8C714}"/>
            </a:ext>
          </a:extLst>
        </xdr:cNvPr>
        <xdr:cNvSpPr txBox="1"/>
      </xdr:nvSpPr>
      <xdr:spPr>
        <a:xfrm>
          <a:off x="20199427" y="1420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162033</xdr:rowOff>
    </xdr:from>
    <xdr:ext cx="469744" cy="259045"/>
    <xdr:sp macro="" textlink="">
      <xdr:nvSpPr>
        <xdr:cNvPr id="440" name="n_3mainValue【消防施設】&#10;一人当たり面積">
          <a:extLst>
            <a:ext uri="{FF2B5EF4-FFF2-40B4-BE49-F238E27FC236}">
              <a16:creationId xmlns:a16="http://schemas.microsoft.com/office/drawing/2014/main" id="{1659F51A-2DC2-482D-9DD0-AB072C8C8B2A}"/>
            </a:ext>
          </a:extLst>
        </xdr:cNvPr>
        <xdr:cNvSpPr txBox="1"/>
      </xdr:nvSpPr>
      <xdr:spPr>
        <a:xfrm>
          <a:off x="19310427" y="1422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441" name="n_4mainValue【消防施設】&#10;一人当たり面積">
          <a:extLst>
            <a:ext uri="{FF2B5EF4-FFF2-40B4-BE49-F238E27FC236}">
              <a16:creationId xmlns:a16="http://schemas.microsoft.com/office/drawing/2014/main" id="{0E41F419-0B75-4520-9705-1197B91552F3}"/>
            </a:ext>
          </a:extLst>
        </xdr:cNvPr>
        <xdr:cNvSpPr txBox="1"/>
      </xdr:nvSpPr>
      <xdr:spPr>
        <a:xfrm>
          <a:off x="18421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42" name="正方形/長方形 441">
          <a:extLst>
            <a:ext uri="{FF2B5EF4-FFF2-40B4-BE49-F238E27FC236}">
              <a16:creationId xmlns:a16="http://schemas.microsoft.com/office/drawing/2014/main" id="{A6170376-43E9-4702-801C-6DC3AAE26AD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3" name="正方形/長方形 442">
          <a:extLst>
            <a:ext uri="{FF2B5EF4-FFF2-40B4-BE49-F238E27FC236}">
              <a16:creationId xmlns:a16="http://schemas.microsoft.com/office/drawing/2014/main" id="{AB801CAD-8158-4154-BD3F-3315F55B37D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4" name="正方形/長方形 443">
          <a:extLst>
            <a:ext uri="{FF2B5EF4-FFF2-40B4-BE49-F238E27FC236}">
              <a16:creationId xmlns:a16="http://schemas.microsoft.com/office/drawing/2014/main" id="{A89946A8-308C-450E-9A5C-7E6F6E06577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5" name="正方形/長方形 444">
          <a:extLst>
            <a:ext uri="{FF2B5EF4-FFF2-40B4-BE49-F238E27FC236}">
              <a16:creationId xmlns:a16="http://schemas.microsoft.com/office/drawing/2014/main" id="{4966A961-9943-403B-9939-02F10AC257C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6" name="正方形/長方形 445">
          <a:extLst>
            <a:ext uri="{FF2B5EF4-FFF2-40B4-BE49-F238E27FC236}">
              <a16:creationId xmlns:a16="http://schemas.microsoft.com/office/drawing/2014/main" id="{938B5180-EDC7-439A-AF3B-4F5794F848E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7" name="正方形/長方形 446">
          <a:extLst>
            <a:ext uri="{FF2B5EF4-FFF2-40B4-BE49-F238E27FC236}">
              <a16:creationId xmlns:a16="http://schemas.microsoft.com/office/drawing/2014/main" id="{07E6DF92-F628-4C5E-A37C-7177DD42DF5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8" name="正方形/長方形 447">
          <a:extLst>
            <a:ext uri="{FF2B5EF4-FFF2-40B4-BE49-F238E27FC236}">
              <a16:creationId xmlns:a16="http://schemas.microsoft.com/office/drawing/2014/main" id="{27B34835-768C-48E7-9C54-3EF21F7A0F8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9" name="正方形/長方形 448">
          <a:extLst>
            <a:ext uri="{FF2B5EF4-FFF2-40B4-BE49-F238E27FC236}">
              <a16:creationId xmlns:a16="http://schemas.microsoft.com/office/drawing/2014/main" id="{35C859AD-5FA8-4422-BAAD-7AD1E4F0191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0" name="テキスト ボックス 449">
          <a:extLst>
            <a:ext uri="{FF2B5EF4-FFF2-40B4-BE49-F238E27FC236}">
              <a16:creationId xmlns:a16="http://schemas.microsoft.com/office/drawing/2014/main" id="{67CE640F-8337-4B54-9D17-CD76C24A136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1" name="直線コネクタ 450">
          <a:extLst>
            <a:ext uri="{FF2B5EF4-FFF2-40B4-BE49-F238E27FC236}">
              <a16:creationId xmlns:a16="http://schemas.microsoft.com/office/drawing/2014/main" id="{A6073CF1-8EE5-4DB9-8B88-19DBFE7291B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2" name="テキスト ボックス 451">
          <a:extLst>
            <a:ext uri="{FF2B5EF4-FFF2-40B4-BE49-F238E27FC236}">
              <a16:creationId xmlns:a16="http://schemas.microsoft.com/office/drawing/2014/main" id="{E8F570DF-C1BC-4E51-BD0E-86CB2AB1DDC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3" name="直線コネクタ 452">
          <a:extLst>
            <a:ext uri="{FF2B5EF4-FFF2-40B4-BE49-F238E27FC236}">
              <a16:creationId xmlns:a16="http://schemas.microsoft.com/office/drawing/2014/main" id="{D01266BE-5115-4B2C-9B6B-867A80E57B0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4" name="テキスト ボックス 453">
          <a:extLst>
            <a:ext uri="{FF2B5EF4-FFF2-40B4-BE49-F238E27FC236}">
              <a16:creationId xmlns:a16="http://schemas.microsoft.com/office/drawing/2014/main" id="{669AA1D3-63FF-4820-AC10-B43521E7A09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5" name="直線コネクタ 454">
          <a:extLst>
            <a:ext uri="{FF2B5EF4-FFF2-40B4-BE49-F238E27FC236}">
              <a16:creationId xmlns:a16="http://schemas.microsoft.com/office/drawing/2014/main" id="{10CCFC81-4904-4BB6-973E-08C9565F8E7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6" name="テキスト ボックス 455">
          <a:extLst>
            <a:ext uri="{FF2B5EF4-FFF2-40B4-BE49-F238E27FC236}">
              <a16:creationId xmlns:a16="http://schemas.microsoft.com/office/drawing/2014/main" id="{8B37E29D-DCDE-42A2-A991-33C9B7C42D0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7" name="直線コネクタ 456">
          <a:extLst>
            <a:ext uri="{FF2B5EF4-FFF2-40B4-BE49-F238E27FC236}">
              <a16:creationId xmlns:a16="http://schemas.microsoft.com/office/drawing/2014/main" id="{66254395-D616-4527-9CC3-BB0DF79E281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8" name="テキスト ボックス 457">
          <a:extLst>
            <a:ext uri="{FF2B5EF4-FFF2-40B4-BE49-F238E27FC236}">
              <a16:creationId xmlns:a16="http://schemas.microsoft.com/office/drawing/2014/main" id="{FE5FAC76-D336-41A7-A55E-4839A4C9A4B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59" name="直線コネクタ 458">
          <a:extLst>
            <a:ext uri="{FF2B5EF4-FFF2-40B4-BE49-F238E27FC236}">
              <a16:creationId xmlns:a16="http://schemas.microsoft.com/office/drawing/2014/main" id="{61A569C4-5F13-4697-B998-8ADC7E9E26B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60" name="テキスト ボックス 459">
          <a:extLst>
            <a:ext uri="{FF2B5EF4-FFF2-40B4-BE49-F238E27FC236}">
              <a16:creationId xmlns:a16="http://schemas.microsoft.com/office/drawing/2014/main" id="{9AF67926-3C4E-4D42-86AC-0DE3D1308E4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61" name="直線コネクタ 460">
          <a:extLst>
            <a:ext uri="{FF2B5EF4-FFF2-40B4-BE49-F238E27FC236}">
              <a16:creationId xmlns:a16="http://schemas.microsoft.com/office/drawing/2014/main" id="{28E42A7F-4991-4193-8B04-28EF4725360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2" name="テキスト ボックス 461">
          <a:extLst>
            <a:ext uri="{FF2B5EF4-FFF2-40B4-BE49-F238E27FC236}">
              <a16:creationId xmlns:a16="http://schemas.microsoft.com/office/drawing/2014/main" id="{CD3A1834-268C-449A-97D3-FE21ECA276A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3" name="直線コネクタ 462">
          <a:extLst>
            <a:ext uri="{FF2B5EF4-FFF2-40B4-BE49-F238E27FC236}">
              <a16:creationId xmlns:a16="http://schemas.microsoft.com/office/drawing/2014/main" id="{63001794-DFE2-4963-B93E-0C187A93923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4" name="テキスト ボックス 463">
          <a:extLst>
            <a:ext uri="{FF2B5EF4-FFF2-40B4-BE49-F238E27FC236}">
              <a16:creationId xmlns:a16="http://schemas.microsoft.com/office/drawing/2014/main" id="{2C63543E-CCAA-4494-9BCA-BF7D6A3441A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5" name="直線コネクタ 464">
          <a:extLst>
            <a:ext uri="{FF2B5EF4-FFF2-40B4-BE49-F238E27FC236}">
              <a16:creationId xmlns:a16="http://schemas.microsoft.com/office/drawing/2014/main" id="{2FF5C658-DB84-4E54-9EE8-BE38BC29579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6" name="【庁舎】&#10;有形固定資産減価償却率グラフ枠">
          <a:extLst>
            <a:ext uri="{FF2B5EF4-FFF2-40B4-BE49-F238E27FC236}">
              <a16:creationId xmlns:a16="http://schemas.microsoft.com/office/drawing/2014/main" id="{A026236D-9587-4370-A735-249AE862D92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467" name="直線コネクタ 466">
          <a:extLst>
            <a:ext uri="{FF2B5EF4-FFF2-40B4-BE49-F238E27FC236}">
              <a16:creationId xmlns:a16="http://schemas.microsoft.com/office/drawing/2014/main" id="{278A54BF-DDC9-4B51-BF96-FB015DED06AE}"/>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68" name="【庁舎】&#10;有形固定資産減価償却率最小値テキスト">
          <a:extLst>
            <a:ext uri="{FF2B5EF4-FFF2-40B4-BE49-F238E27FC236}">
              <a16:creationId xmlns:a16="http://schemas.microsoft.com/office/drawing/2014/main" id="{3A50969D-0CA9-4728-9B0F-CE871ABDB5F4}"/>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69" name="直線コネクタ 468">
          <a:extLst>
            <a:ext uri="{FF2B5EF4-FFF2-40B4-BE49-F238E27FC236}">
              <a16:creationId xmlns:a16="http://schemas.microsoft.com/office/drawing/2014/main" id="{242A791D-DF54-4243-A4FA-DE607C647BE8}"/>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470" name="【庁舎】&#10;有形固定資産減価償却率最大値テキスト">
          <a:extLst>
            <a:ext uri="{FF2B5EF4-FFF2-40B4-BE49-F238E27FC236}">
              <a16:creationId xmlns:a16="http://schemas.microsoft.com/office/drawing/2014/main" id="{77E65238-A638-4FE7-A3C2-41CA1AE9B157}"/>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471" name="直線コネクタ 470">
          <a:extLst>
            <a:ext uri="{FF2B5EF4-FFF2-40B4-BE49-F238E27FC236}">
              <a16:creationId xmlns:a16="http://schemas.microsoft.com/office/drawing/2014/main" id="{CE989733-7DAF-43F0-9EBA-28AF126D16CD}"/>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27050</xdr:rowOff>
    </xdr:from>
    <xdr:ext cx="405111" cy="259045"/>
    <xdr:sp macro="" textlink="">
      <xdr:nvSpPr>
        <xdr:cNvPr id="472" name="【庁舎】&#10;有形固定資産減価償却率平均値テキスト">
          <a:extLst>
            <a:ext uri="{FF2B5EF4-FFF2-40B4-BE49-F238E27FC236}">
              <a16:creationId xmlns:a16="http://schemas.microsoft.com/office/drawing/2014/main" id="{6A9DC336-7606-4721-91AB-4B52142B1868}"/>
            </a:ext>
          </a:extLst>
        </xdr:cNvPr>
        <xdr:cNvSpPr txBox="1"/>
      </xdr:nvSpPr>
      <xdr:spPr>
        <a:xfrm>
          <a:off x="16357600" y="1768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473" name="フローチャート: 判断 472">
          <a:extLst>
            <a:ext uri="{FF2B5EF4-FFF2-40B4-BE49-F238E27FC236}">
              <a16:creationId xmlns:a16="http://schemas.microsoft.com/office/drawing/2014/main" id="{3E9E0E34-9980-4DD8-B26C-CCAAE631A183}"/>
            </a:ext>
          </a:extLst>
        </xdr:cNvPr>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164193</xdr:rowOff>
    </xdr:from>
    <xdr:to>
      <xdr:col>81</xdr:col>
      <xdr:colOff>101600</xdr:colOff>
      <xdr:row>104</xdr:row>
      <xdr:rowOff>94343</xdr:rowOff>
    </xdr:to>
    <xdr:sp macro="" textlink="">
      <xdr:nvSpPr>
        <xdr:cNvPr id="474" name="フローチャート: 判断 473">
          <a:extLst>
            <a:ext uri="{FF2B5EF4-FFF2-40B4-BE49-F238E27FC236}">
              <a16:creationId xmlns:a16="http://schemas.microsoft.com/office/drawing/2014/main" id="{AC28ADB3-3D90-4372-BD99-9EE3F562A42B}"/>
            </a:ext>
          </a:extLst>
        </xdr:cNvPr>
        <xdr:cNvSpPr/>
      </xdr:nvSpPr>
      <xdr:spPr>
        <a:xfrm>
          <a:off x="154305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475" name="フローチャート: 判断 474">
          <a:extLst>
            <a:ext uri="{FF2B5EF4-FFF2-40B4-BE49-F238E27FC236}">
              <a16:creationId xmlns:a16="http://schemas.microsoft.com/office/drawing/2014/main" id="{07CEC8AC-B8F6-4F6E-B2D4-9ABD572EFB07}"/>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476" name="フローチャート: 判断 475">
          <a:extLst>
            <a:ext uri="{FF2B5EF4-FFF2-40B4-BE49-F238E27FC236}">
              <a16:creationId xmlns:a16="http://schemas.microsoft.com/office/drawing/2014/main" id="{BD256FD0-DFEA-4663-82F1-2C086F9D9C85}"/>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477" name="フローチャート: 判断 476">
          <a:extLst>
            <a:ext uri="{FF2B5EF4-FFF2-40B4-BE49-F238E27FC236}">
              <a16:creationId xmlns:a16="http://schemas.microsoft.com/office/drawing/2014/main" id="{DF0AD11A-C8EB-4BB6-8238-19A84187B5AE}"/>
            </a:ext>
          </a:extLst>
        </xdr:cNvPr>
        <xdr:cNvSpPr/>
      </xdr:nvSpPr>
      <xdr:spPr>
        <a:xfrm>
          <a:off x="12763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2DCB3977-4F53-465F-A42C-4229862B34A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3ACD7C41-662A-48CC-8AF2-42D21C36DB5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491421B4-8A58-495F-89EA-C42A482DACA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9938DD53-F6B2-49EC-86D6-D6876CC02DC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2" name="テキスト ボックス 481">
          <a:extLst>
            <a:ext uri="{FF2B5EF4-FFF2-40B4-BE49-F238E27FC236}">
              <a16:creationId xmlns:a16="http://schemas.microsoft.com/office/drawing/2014/main" id="{4F73DDED-81F4-47FD-84C7-96F9333E809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136434</xdr:rowOff>
    </xdr:from>
    <xdr:to>
      <xdr:col>85</xdr:col>
      <xdr:colOff>177800</xdr:colOff>
      <xdr:row>106</xdr:row>
      <xdr:rowOff>66584</xdr:rowOff>
    </xdr:to>
    <xdr:sp macro="" textlink="">
      <xdr:nvSpPr>
        <xdr:cNvPr id="483" name="楕円 482">
          <a:extLst>
            <a:ext uri="{FF2B5EF4-FFF2-40B4-BE49-F238E27FC236}">
              <a16:creationId xmlns:a16="http://schemas.microsoft.com/office/drawing/2014/main" id="{2EFDCC08-BCB9-4127-A9BA-2A6E5D3F57B4}"/>
            </a:ext>
          </a:extLst>
        </xdr:cNvPr>
        <xdr:cNvSpPr/>
      </xdr:nvSpPr>
      <xdr:spPr>
        <a:xfrm>
          <a:off x="16268700" y="181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114861</xdr:rowOff>
    </xdr:from>
    <xdr:ext cx="405111" cy="259045"/>
    <xdr:sp macro="" textlink="">
      <xdr:nvSpPr>
        <xdr:cNvPr id="484" name="【庁舎】&#10;有形固定資産減価償却率該当値テキスト">
          <a:extLst>
            <a:ext uri="{FF2B5EF4-FFF2-40B4-BE49-F238E27FC236}">
              <a16:creationId xmlns:a16="http://schemas.microsoft.com/office/drawing/2014/main" id="{0D15679A-76C3-47A9-9D73-2438340F814D}"/>
            </a:ext>
          </a:extLst>
        </xdr:cNvPr>
        <xdr:cNvSpPr txBox="1"/>
      </xdr:nvSpPr>
      <xdr:spPr>
        <a:xfrm>
          <a:off x="16357600" y="1811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111942</xdr:rowOff>
    </xdr:from>
    <xdr:to>
      <xdr:col>81</xdr:col>
      <xdr:colOff>101600</xdr:colOff>
      <xdr:row>106</xdr:row>
      <xdr:rowOff>42092</xdr:rowOff>
    </xdr:to>
    <xdr:sp macro="" textlink="">
      <xdr:nvSpPr>
        <xdr:cNvPr id="485" name="楕円 484">
          <a:extLst>
            <a:ext uri="{FF2B5EF4-FFF2-40B4-BE49-F238E27FC236}">
              <a16:creationId xmlns:a16="http://schemas.microsoft.com/office/drawing/2014/main" id="{8E2F15EC-64A5-43C4-977F-A9929AA06FFB}"/>
            </a:ext>
          </a:extLst>
        </xdr:cNvPr>
        <xdr:cNvSpPr/>
      </xdr:nvSpPr>
      <xdr:spPr>
        <a:xfrm>
          <a:off x="154305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162742</xdr:rowOff>
    </xdr:from>
    <xdr:to>
      <xdr:col>85</xdr:col>
      <xdr:colOff>127000</xdr:colOff>
      <xdr:row>106</xdr:row>
      <xdr:rowOff>15784</xdr:rowOff>
    </xdr:to>
    <xdr:cxnSp macro="">
      <xdr:nvCxnSpPr>
        <xdr:cNvPr id="486" name="直線コネクタ 485">
          <a:extLst>
            <a:ext uri="{FF2B5EF4-FFF2-40B4-BE49-F238E27FC236}">
              <a16:creationId xmlns:a16="http://schemas.microsoft.com/office/drawing/2014/main" id="{2D0740A0-60A7-405F-AC69-A906FF657410}"/>
            </a:ext>
          </a:extLst>
        </xdr:cNvPr>
        <xdr:cNvCxnSpPr/>
      </xdr:nvCxnSpPr>
      <xdr:spPr>
        <a:xfrm>
          <a:off x="15481300" y="18164992"/>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487" name="楕円 486">
          <a:extLst>
            <a:ext uri="{FF2B5EF4-FFF2-40B4-BE49-F238E27FC236}">
              <a16:creationId xmlns:a16="http://schemas.microsoft.com/office/drawing/2014/main" id="{2B9175A1-4FBA-4B9C-9C9A-08D42D251403}"/>
            </a:ext>
          </a:extLst>
        </xdr:cNvPr>
        <xdr:cNvSpPr/>
      </xdr:nvSpPr>
      <xdr:spPr>
        <a:xfrm>
          <a:off x="14541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162742</xdr:rowOff>
    </xdr:from>
    <xdr:to>
      <xdr:col>81</xdr:col>
      <xdr:colOff>50800</xdr:colOff>
      <xdr:row>106</xdr:row>
      <xdr:rowOff>19050</xdr:rowOff>
    </xdr:to>
    <xdr:cxnSp macro="">
      <xdr:nvCxnSpPr>
        <xdr:cNvPr id="488" name="直線コネクタ 487">
          <a:extLst>
            <a:ext uri="{FF2B5EF4-FFF2-40B4-BE49-F238E27FC236}">
              <a16:creationId xmlns:a16="http://schemas.microsoft.com/office/drawing/2014/main" id="{5AD5E34C-93DF-4364-ADDD-076AC79D0429}"/>
            </a:ext>
          </a:extLst>
        </xdr:cNvPr>
        <xdr:cNvCxnSpPr/>
      </xdr:nvCxnSpPr>
      <xdr:spPr>
        <a:xfrm flipV="1">
          <a:off x="14592300" y="1816499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107043</xdr:rowOff>
    </xdr:from>
    <xdr:to>
      <xdr:col>72</xdr:col>
      <xdr:colOff>38100</xdr:colOff>
      <xdr:row>106</xdr:row>
      <xdr:rowOff>37193</xdr:rowOff>
    </xdr:to>
    <xdr:sp macro="" textlink="">
      <xdr:nvSpPr>
        <xdr:cNvPr id="489" name="楕円 488">
          <a:extLst>
            <a:ext uri="{FF2B5EF4-FFF2-40B4-BE49-F238E27FC236}">
              <a16:creationId xmlns:a16="http://schemas.microsoft.com/office/drawing/2014/main" id="{63DE4360-5141-4347-8DC0-312B2EEF1F27}"/>
            </a:ext>
          </a:extLst>
        </xdr:cNvPr>
        <xdr:cNvSpPr/>
      </xdr:nvSpPr>
      <xdr:spPr>
        <a:xfrm>
          <a:off x="13652500" y="1810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157843</xdr:rowOff>
    </xdr:from>
    <xdr:to>
      <xdr:col>76</xdr:col>
      <xdr:colOff>114300</xdr:colOff>
      <xdr:row>106</xdr:row>
      <xdr:rowOff>19050</xdr:rowOff>
    </xdr:to>
    <xdr:cxnSp macro="">
      <xdr:nvCxnSpPr>
        <xdr:cNvPr id="490" name="直線コネクタ 489">
          <a:extLst>
            <a:ext uri="{FF2B5EF4-FFF2-40B4-BE49-F238E27FC236}">
              <a16:creationId xmlns:a16="http://schemas.microsoft.com/office/drawing/2014/main" id="{4BE03816-A1B1-40C4-BDD0-4AE160A53BCA}"/>
            </a:ext>
          </a:extLst>
        </xdr:cNvPr>
        <xdr:cNvCxnSpPr/>
      </xdr:nvCxnSpPr>
      <xdr:spPr>
        <a:xfrm>
          <a:off x="13703300" y="181600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64588</xdr:rowOff>
    </xdr:from>
    <xdr:to>
      <xdr:col>67</xdr:col>
      <xdr:colOff>101600</xdr:colOff>
      <xdr:row>105</xdr:row>
      <xdr:rowOff>166188</xdr:rowOff>
    </xdr:to>
    <xdr:sp macro="" textlink="">
      <xdr:nvSpPr>
        <xdr:cNvPr id="491" name="楕円 490">
          <a:extLst>
            <a:ext uri="{FF2B5EF4-FFF2-40B4-BE49-F238E27FC236}">
              <a16:creationId xmlns:a16="http://schemas.microsoft.com/office/drawing/2014/main" id="{16B39FF3-CD56-422A-9E28-43FC9642BD98}"/>
            </a:ext>
          </a:extLst>
        </xdr:cNvPr>
        <xdr:cNvSpPr/>
      </xdr:nvSpPr>
      <xdr:spPr>
        <a:xfrm>
          <a:off x="12763500" y="180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115388</xdr:rowOff>
    </xdr:from>
    <xdr:to>
      <xdr:col>71</xdr:col>
      <xdr:colOff>177800</xdr:colOff>
      <xdr:row>105</xdr:row>
      <xdr:rowOff>157843</xdr:rowOff>
    </xdr:to>
    <xdr:cxnSp macro="">
      <xdr:nvCxnSpPr>
        <xdr:cNvPr id="492" name="直線コネクタ 491">
          <a:extLst>
            <a:ext uri="{FF2B5EF4-FFF2-40B4-BE49-F238E27FC236}">
              <a16:creationId xmlns:a16="http://schemas.microsoft.com/office/drawing/2014/main" id="{9B3C790A-0982-400C-96E3-B805FFD47A22}"/>
            </a:ext>
          </a:extLst>
        </xdr:cNvPr>
        <xdr:cNvCxnSpPr/>
      </xdr:nvCxnSpPr>
      <xdr:spPr>
        <a:xfrm>
          <a:off x="12814300" y="18117638"/>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110870</xdr:rowOff>
    </xdr:from>
    <xdr:ext cx="405111" cy="259045"/>
    <xdr:sp macro="" textlink="">
      <xdr:nvSpPr>
        <xdr:cNvPr id="493" name="n_1aveValue【庁舎】&#10;有形固定資産減価償却率">
          <a:extLst>
            <a:ext uri="{FF2B5EF4-FFF2-40B4-BE49-F238E27FC236}">
              <a16:creationId xmlns:a16="http://schemas.microsoft.com/office/drawing/2014/main" id="{877CB088-36C5-4E7A-9D57-670C3D67DF39}"/>
            </a:ext>
          </a:extLst>
        </xdr:cNvPr>
        <xdr:cNvSpPr txBox="1"/>
      </xdr:nvSpPr>
      <xdr:spPr>
        <a:xfrm>
          <a:off x="152660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494" name="n_2aveValue【庁舎】&#10;有形固定資産減価償却率">
          <a:extLst>
            <a:ext uri="{FF2B5EF4-FFF2-40B4-BE49-F238E27FC236}">
              <a16:creationId xmlns:a16="http://schemas.microsoft.com/office/drawing/2014/main" id="{75AF7AA2-CA69-4D7A-9CDE-5DB03D2B837B}"/>
            </a:ext>
          </a:extLst>
        </xdr:cNvPr>
        <xdr:cNvSpPr txBox="1"/>
      </xdr:nvSpPr>
      <xdr:spPr>
        <a:xfrm>
          <a:off x="14389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495" name="n_3aveValue【庁舎】&#10;有形固定資産減価償却率">
          <a:extLst>
            <a:ext uri="{FF2B5EF4-FFF2-40B4-BE49-F238E27FC236}">
              <a16:creationId xmlns:a16="http://schemas.microsoft.com/office/drawing/2014/main" id="{BCAA4AA5-F231-4038-912C-81B45929D20C}"/>
            </a:ext>
          </a:extLst>
        </xdr:cNvPr>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114135</xdr:rowOff>
    </xdr:from>
    <xdr:ext cx="405111" cy="259045"/>
    <xdr:sp macro="" textlink="">
      <xdr:nvSpPr>
        <xdr:cNvPr id="496" name="n_4aveValue【庁舎】&#10;有形固定資産減価償却率">
          <a:extLst>
            <a:ext uri="{FF2B5EF4-FFF2-40B4-BE49-F238E27FC236}">
              <a16:creationId xmlns:a16="http://schemas.microsoft.com/office/drawing/2014/main" id="{26BB03F0-25AF-40B1-B772-79313F69A4D9}"/>
            </a:ext>
          </a:extLst>
        </xdr:cNvPr>
        <xdr:cNvSpPr txBox="1"/>
      </xdr:nvSpPr>
      <xdr:spPr>
        <a:xfrm>
          <a:off x="12611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33219</xdr:rowOff>
    </xdr:from>
    <xdr:ext cx="405111" cy="259045"/>
    <xdr:sp macro="" textlink="">
      <xdr:nvSpPr>
        <xdr:cNvPr id="497" name="n_1mainValue【庁舎】&#10;有形固定資産減価償却率">
          <a:extLst>
            <a:ext uri="{FF2B5EF4-FFF2-40B4-BE49-F238E27FC236}">
              <a16:creationId xmlns:a16="http://schemas.microsoft.com/office/drawing/2014/main" id="{43B79E9B-B239-4C01-A6B2-706FBC1C7623}"/>
            </a:ext>
          </a:extLst>
        </xdr:cNvPr>
        <xdr:cNvSpPr txBox="1"/>
      </xdr:nvSpPr>
      <xdr:spPr>
        <a:xfrm>
          <a:off x="15266044" y="1820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60977</xdr:rowOff>
    </xdr:from>
    <xdr:ext cx="405111" cy="259045"/>
    <xdr:sp macro="" textlink="">
      <xdr:nvSpPr>
        <xdr:cNvPr id="498" name="n_2mainValue【庁舎】&#10;有形固定資産減価償却率">
          <a:extLst>
            <a:ext uri="{FF2B5EF4-FFF2-40B4-BE49-F238E27FC236}">
              <a16:creationId xmlns:a16="http://schemas.microsoft.com/office/drawing/2014/main" id="{1D347FCF-DC91-4551-80E5-608007A51439}"/>
            </a:ext>
          </a:extLst>
        </xdr:cNvPr>
        <xdr:cNvSpPr txBox="1"/>
      </xdr:nvSpPr>
      <xdr:spPr>
        <a:xfrm>
          <a:off x="143897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28320</xdr:rowOff>
    </xdr:from>
    <xdr:ext cx="405111" cy="259045"/>
    <xdr:sp macro="" textlink="">
      <xdr:nvSpPr>
        <xdr:cNvPr id="499" name="n_3mainValue【庁舎】&#10;有形固定資産減価償却率">
          <a:extLst>
            <a:ext uri="{FF2B5EF4-FFF2-40B4-BE49-F238E27FC236}">
              <a16:creationId xmlns:a16="http://schemas.microsoft.com/office/drawing/2014/main" id="{87093970-AF13-41D1-91B0-9FFC49A2F8DF}"/>
            </a:ext>
          </a:extLst>
        </xdr:cNvPr>
        <xdr:cNvSpPr txBox="1"/>
      </xdr:nvSpPr>
      <xdr:spPr>
        <a:xfrm>
          <a:off x="13500744" y="1820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157315</xdr:rowOff>
    </xdr:from>
    <xdr:ext cx="405111" cy="259045"/>
    <xdr:sp macro="" textlink="">
      <xdr:nvSpPr>
        <xdr:cNvPr id="500" name="n_4mainValue【庁舎】&#10;有形固定資産減価償却率">
          <a:extLst>
            <a:ext uri="{FF2B5EF4-FFF2-40B4-BE49-F238E27FC236}">
              <a16:creationId xmlns:a16="http://schemas.microsoft.com/office/drawing/2014/main" id="{0C00C6E5-38B6-48B2-8FF9-6CCECD453057}"/>
            </a:ext>
          </a:extLst>
        </xdr:cNvPr>
        <xdr:cNvSpPr txBox="1"/>
      </xdr:nvSpPr>
      <xdr:spPr>
        <a:xfrm>
          <a:off x="126117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1" name="正方形/長方形 500">
          <a:extLst>
            <a:ext uri="{FF2B5EF4-FFF2-40B4-BE49-F238E27FC236}">
              <a16:creationId xmlns:a16="http://schemas.microsoft.com/office/drawing/2014/main" id="{A97BED72-558D-4376-AB48-EE18CB64A60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2" name="正方形/長方形 501">
          <a:extLst>
            <a:ext uri="{FF2B5EF4-FFF2-40B4-BE49-F238E27FC236}">
              <a16:creationId xmlns:a16="http://schemas.microsoft.com/office/drawing/2014/main" id="{F7E9253C-98F6-495C-8F11-93A6BFEDFF3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3" name="正方形/長方形 502">
          <a:extLst>
            <a:ext uri="{FF2B5EF4-FFF2-40B4-BE49-F238E27FC236}">
              <a16:creationId xmlns:a16="http://schemas.microsoft.com/office/drawing/2014/main" id="{2238B5D3-B6DC-4236-8F13-4943129E40C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4" name="正方形/長方形 503">
          <a:extLst>
            <a:ext uri="{FF2B5EF4-FFF2-40B4-BE49-F238E27FC236}">
              <a16:creationId xmlns:a16="http://schemas.microsoft.com/office/drawing/2014/main" id="{F8A9AC6A-3CC5-4511-AB1E-04F36E7BE5D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5" name="正方形/長方形 504">
          <a:extLst>
            <a:ext uri="{FF2B5EF4-FFF2-40B4-BE49-F238E27FC236}">
              <a16:creationId xmlns:a16="http://schemas.microsoft.com/office/drawing/2014/main" id="{47A5F08E-32B3-4B45-B3D3-6233774D5D9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6" name="正方形/長方形 505">
          <a:extLst>
            <a:ext uri="{FF2B5EF4-FFF2-40B4-BE49-F238E27FC236}">
              <a16:creationId xmlns:a16="http://schemas.microsoft.com/office/drawing/2014/main" id="{A91BA087-EB39-43AD-9749-C12179EA86E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7" name="正方形/長方形 506">
          <a:extLst>
            <a:ext uri="{FF2B5EF4-FFF2-40B4-BE49-F238E27FC236}">
              <a16:creationId xmlns:a16="http://schemas.microsoft.com/office/drawing/2014/main" id="{F97A6A9D-9432-4A21-A4A8-6EBE7049ADF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8" name="正方形/長方形 507">
          <a:extLst>
            <a:ext uri="{FF2B5EF4-FFF2-40B4-BE49-F238E27FC236}">
              <a16:creationId xmlns:a16="http://schemas.microsoft.com/office/drawing/2014/main" id="{E36FBBB7-5BA7-47F4-8E4D-2439CBED339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9" name="テキスト ボックス 508">
          <a:extLst>
            <a:ext uri="{FF2B5EF4-FFF2-40B4-BE49-F238E27FC236}">
              <a16:creationId xmlns:a16="http://schemas.microsoft.com/office/drawing/2014/main" id="{F5D7F19A-4783-4CF5-BCA5-DEC3DB606D6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0" name="直線コネクタ 509">
          <a:extLst>
            <a:ext uri="{FF2B5EF4-FFF2-40B4-BE49-F238E27FC236}">
              <a16:creationId xmlns:a16="http://schemas.microsoft.com/office/drawing/2014/main" id="{EC8DFF1F-658A-42CF-8E08-A291801D587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11" name="直線コネクタ 510">
          <a:extLst>
            <a:ext uri="{FF2B5EF4-FFF2-40B4-BE49-F238E27FC236}">
              <a16:creationId xmlns:a16="http://schemas.microsoft.com/office/drawing/2014/main" id="{9B8869E8-B5F3-41C8-9A60-8AE114F9974F}"/>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12" name="テキスト ボックス 511">
          <a:extLst>
            <a:ext uri="{FF2B5EF4-FFF2-40B4-BE49-F238E27FC236}">
              <a16:creationId xmlns:a16="http://schemas.microsoft.com/office/drawing/2014/main" id="{C2DD7758-0926-4179-B238-F3D1DC6316E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13" name="直線コネクタ 512">
          <a:extLst>
            <a:ext uri="{FF2B5EF4-FFF2-40B4-BE49-F238E27FC236}">
              <a16:creationId xmlns:a16="http://schemas.microsoft.com/office/drawing/2014/main" id="{1320CB23-AA31-498A-9647-013CE54CD0F5}"/>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14" name="テキスト ボックス 513">
          <a:extLst>
            <a:ext uri="{FF2B5EF4-FFF2-40B4-BE49-F238E27FC236}">
              <a16:creationId xmlns:a16="http://schemas.microsoft.com/office/drawing/2014/main" id="{B9A41ED7-B0D7-4DCB-AE7B-B104AFD70734}"/>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15" name="直線コネクタ 514">
          <a:extLst>
            <a:ext uri="{FF2B5EF4-FFF2-40B4-BE49-F238E27FC236}">
              <a16:creationId xmlns:a16="http://schemas.microsoft.com/office/drawing/2014/main" id="{8598CE11-DFA2-436C-93A3-D1D7A18BAFF6}"/>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16" name="テキスト ボックス 515">
          <a:extLst>
            <a:ext uri="{FF2B5EF4-FFF2-40B4-BE49-F238E27FC236}">
              <a16:creationId xmlns:a16="http://schemas.microsoft.com/office/drawing/2014/main" id="{3A09B770-45B5-4794-B237-B20940BB7567}"/>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17" name="直線コネクタ 516">
          <a:extLst>
            <a:ext uri="{FF2B5EF4-FFF2-40B4-BE49-F238E27FC236}">
              <a16:creationId xmlns:a16="http://schemas.microsoft.com/office/drawing/2014/main" id="{B0B82666-F897-4042-B433-8A6A59249109}"/>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18" name="テキスト ボックス 517">
          <a:extLst>
            <a:ext uri="{FF2B5EF4-FFF2-40B4-BE49-F238E27FC236}">
              <a16:creationId xmlns:a16="http://schemas.microsoft.com/office/drawing/2014/main" id="{6435FB7A-4722-469C-8D9B-D561F6D0A21C}"/>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19" name="直線コネクタ 518">
          <a:extLst>
            <a:ext uri="{FF2B5EF4-FFF2-40B4-BE49-F238E27FC236}">
              <a16:creationId xmlns:a16="http://schemas.microsoft.com/office/drawing/2014/main" id="{50E2A076-8E55-4A24-B30E-7AB11D96E0B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0" name="テキスト ボックス 519">
          <a:extLst>
            <a:ext uri="{FF2B5EF4-FFF2-40B4-BE49-F238E27FC236}">
              <a16:creationId xmlns:a16="http://schemas.microsoft.com/office/drawing/2014/main" id="{B6A205E7-3604-4C46-873F-493C2290C27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1" name="【庁舎】&#10;一人当たり面積グラフ枠">
          <a:extLst>
            <a:ext uri="{FF2B5EF4-FFF2-40B4-BE49-F238E27FC236}">
              <a16:creationId xmlns:a16="http://schemas.microsoft.com/office/drawing/2014/main" id="{661F5DA9-451B-478E-9078-2EF80F529A7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28651</xdr:rowOff>
    </xdr:from>
    <xdr:to>
      <xdr:col>116</xdr:col>
      <xdr:colOff>62864</xdr:colOff>
      <xdr:row>107</xdr:row>
      <xdr:rowOff>149809</xdr:rowOff>
    </xdr:to>
    <xdr:cxnSp macro="">
      <xdr:nvCxnSpPr>
        <xdr:cNvPr id="522" name="直線コネクタ 521">
          <a:extLst>
            <a:ext uri="{FF2B5EF4-FFF2-40B4-BE49-F238E27FC236}">
              <a16:creationId xmlns:a16="http://schemas.microsoft.com/office/drawing/2014/main" id="{591C99ED-43DB-4F8F-B5A0-3A722C4111CC}"/>
            </a:ext>
          </a:extLst>
        </xdr:cNvPr>
        <xdr:cNvCxnSpPr/>
      </xdr:nvCxnSpPr>
      <xdr:spPr>
        <a:xfrm flipV="1">
          <a:off x="22160864" y="17345101"/>
          <a:ext cx="0" cy="1149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153636</xdr:rowOff>
    </xdr:from>
    <xdr:ext cx="469744" cy="259045"/>
    <xdr:sp macro="" textlink="">
      <xdr:nvSpPr>
        <xdr:cNvPr id="523" name="【庁舎】&#10;一人当たり面積最小値テキスト">
          <a:extLst>
            <a:ext uri="{FF2B5EF4-FFF2-40B4-BE49-F238E27FC236}">
              <a16:creationId xmlns:a16="http://schemas.microsoft.com/office/drawing/2014/main" id="{461CB510-9134-4F03-AAA7-82502EB79717}"/>
            </a:ext>
          </a:extLst>
        </xdr:cNvPr>
        <xdr:cNvSpPr txBox="1"/>
      </xdr:nvSpPr>
      <xdr:spPr>
        <a:xfrm>
          <a:off x="22199600" y="1849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149809</xdr:rowOff>
    </xdr:from>
    <xdr:to>
      <xdr:col>116</xdr:col>
      <xdr:colOff>152400</xdr:colOff>
      <xdr:row>107</xdr:row>
      <xdr:rowOff>149809</xdr:rowOff>
    </xdr:to>
    <xdr:cxnSp macro="">
      <xdr:nvCxnSpPr>
        <xdr:cNvPr id="524" name="直線コネクタ 523">
          <a:extLst>
            <a:ext uri="{FF2B5EF4-FFF2-40B4-BE49-F238E27FC236}">
              <a16:creationId xmlns:a16="http://schemas.microsoft.com/office/drawing/2014/main" id="{F64D4BC4-1C56-45F7-B8FB-AA3A6E7705CC}"/>
            </a:ext>
          </a:extLst>
        </xdr:cNvPr>
        <xdr:cNvCxnSpPr/>
      </xdr:nvCxnSpPr>
      <xdr:spPr>
        <a:xfrm>
          <a:off x="22072600" y="1849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146778</xdr:rowOff>
    </xdr:from>
    <xdr:ext cx="469744" cy="259045"/>
    <xdr:sp macro="" textlink="">
      <xdr:nvSpPr>
        <xdr:cNvPr id="525" name="【庁舎】&#10;一人当たり面積最大値テキスト">
          <a:extLst>
            <a:ext uri="{FF2B5EF4-FFF2-40B4-BE49-F238E27FC236}">
              <a16:creationId xmlns:a16="http://schemas.microsoft.com/office/drawing/2014/main" id="{1145C3DB-D947-423B-9D36-4B2ACA332F28}"/>
            </a:ext>
          </a:extLst>
        </xdr:cNvPr>
        <xdr:cNvSpPr txBox="1"/>
      </xdr:nvSpPr>
      <xdr:spPr>
        <a:xfrm>
          <a:off x="22199600" y="1712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28651</xdr:rowOff>
    </xdr:from>
    <xdr:to>
      <xdr:col>116</xdr:col>
      <xdr:colOff>152400</xdr:colOff>
      <xdr:row>101</xdr:row>
      <xdr:rowOff>28651</xdr:rowOff>
    </xdr:to>
    <xdr:cxnSp macro="">
      <xdr:nvCxnSpPr>
        <xdr:cNvPr id="526" name="直線コネクタ 525">
          <a:extLst>
            <a:ext uri="{FF2B5EF4-FFF2-40B4-BE49-F238E27FC236}">
              <a16:creationId xmlns:a16="http://schemas.microsoft.com/office/drawing/2014/main" id="{1CFC4E7A-01DC-4EA4-9A83-3F1C72A4FCDD}"/>
            </a:ext>
          </a:extLst>
        </xdr:cNvPr>
        <xdr:cNvCxnSpPr/>
      </xdr:nvCxnSpPr>
      <xdr:spPr>
        <a:xfrm>
          <a:off x="22072600" y="1734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170705</xdr:rowOff>
    </xdr:from>
    <xdr:ext cx="469744" cy="259045"/>
    <xdr:sp macro="" textlink="">
      <xdr:nvSpPr>
        <xdr:cNvPr id="527" name="【庁舎】&#10;一人当たり面積平均値テキスト">
          <a:extLst>
            <a:ext uri="{FF2B5EF4-FFF2-40B4-BE49-F238E27FC236}">
              <a16:creationId xmlns:a16="http://schemas.microsoft.com/office/drawing/2014/main" id="{5FF2AEF4-0054-4924-B149-B179F7AB2A68}"/>
            </a:ext>
          </a:extLst>
        </xdr:cNvPr>
        <xdr:cNvSpPr txBox="1"/>
      </xdr:nvSpPr>
      <xdr:spPr>
        <a:xfrm>
          <a:off x="22199600" y="181729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20828</xdr:rowOff>
    </xdr:from>
    <xdr:to>
      <xdr:col>116</xdr:col>
      <xdr:colOff>114300</xdr:colOff>
      <xdr:row>106</xdr:row>
      <xdr:rowOff>122428</xdr:rowOff>
    </xdr:to>
    <xdr:sp macro="" textlink="">
      <xdr:nvSpPr>
        <xdr:cNvPr id="528" name="フローチャート: 判断 527">
          <a:extLst>
            <a:ext uri="{FF2B5EF4-FFF2-40B4-BE49-F238E27FC236}">
              <a16:creationId xmlns:a16="http://schemas.microsoft.com/office/drawing/2014/main" id="{4A063207-49C7-4913-A611-410DDBE35D55}"/>
            </a:ext>
          </a:extLst>
        </xdr:cNvPr>
        <xdr:cNvSpPr/>
      </xdr:nvSpPr>
      <xdr:spPr>
        <a:xfrm>
          <a:off x="221107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34544</xdr:rowOff>
    </xdr:from>
    <xdr:to>
      <xdr:col>112</xdr:col>
      <xdr:colOff>38100</xdr:colOff>
      <xdr:row>106</xdr:row>
      <xdr:rowOff>136144</xdr:rowOff>
    </xdr:to>
    <xdr:sp macro="" textlink="">
      <xdr:nvSpPr>
        <xdr:cNvPr id="529" name="フローチャート: 判断 528">
          <a:extLst>
            <a:ext uri="{FF2B5EF4-FFF2-40B4-BE49-F238E27FC236}">
              <a16:creationId xmlns:a16="http://schemas.microsoft.com/office/drawing/2014/main" id="{185CAABE-0A1F-4FB7-96B0-5ACB107833A1}"/>
            </a:ext>
          </a:extLst>
        </xdr:cNvPr>
        <xdr:cNvSpPr/>
      </xdr:nvSpPr>
      <xdr:spPr>
        <a:xfrm>
          <a:off x="21272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56490</xdr:rowOff>
    </xdr:from>
    <xdr:to>
      <xdr:col>107</xdr:col>
      <xdr:colOff>101600</xdr:colOff>
      <xdr:row>106</xdr:row>
      <xdr:rowOff>158090</xdr:rowOff>
    </xdr:to>
    <xdr:sp macro="" textlink="">
      <xdr:nvSpPr>
        <xdr:cNvPr id="530" name="フローチャート: 判断 529">
          <a:extLst>
            <a:ext uri="{FF2B5EF4-FFF2-40B4-BE49-F238E27FC236}">
              <a16:creationId xmlns:a16="http://schemas.microsoft.com/office/drawing/2014/main" id="{8BF88D2C-8002-4D1B-B325-C46ADBB4E6D2}"/>
            </a:ext>
          </a:extLst>
        </xdr:cNvPr>
        <xdr:cNvSpPr/>
      </xdr:nvSpPr>
      <xdr:spPr>
        <a:xfrm>
          <a:off x="20383500" y="182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66548</xdr:rowOff>
    </xdr:from>
    <xdr:to>
      <xdr:col>102</xdr:col>
      <xdr:colOff>165100</xdr:colOff>
      <xdr:row>106</xdr:row>
      <xdr:rowOff>168148</xdr:rowOff>
    </xdr:to>
    <xdr:sp macro="" textlink="">
      <xdr:nvSpPr>
        <xdr:cNvPr id="531" name="フローチャート: 判断 530">
          <a:extLst>
            <a:ext uri="{FF2B5EF4-FFF2-40B4-BE49-F238E27FC236}">
              <a16:creationId xmlns:a16="http://schemas.microsoft.com/office/drawing/2014/main" id="{0B1D6BFC-94A8-41BD-BA4D-3469614473C8}"/>
            </a:ext>
          </a:extLst>
        </xdr:cNvPr>
        <xdr:cNvSpPr/>
      </xdr:nvSpPr>
      <xdr:spPr>
        <a:xfrm>
          <a:off x="19494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48718</xdr:rowOff>
    </xdr:from>
    <xdr:to>
      <xdr:col>98</xdr:col>
      <xdr:colOff>38100</xdr:colOff>
      <xdr:row>106</xdr:row>
      <xdr:rowOff>150318</xdr:rowOff>
    </xdr:to>
    <xdr:sp macro="" textlink="">
      <xdr:nvSpPr>
        <xdr:cNvPr id="532" name="フローチャート: 判断 531">
          <a:extLst>
            <a:ext uri="{FF2B5EF4-FFF2-40B4-BE49-F238E27FC236}">
              <a16:creationId xmlns:a16="http://schemas.microsoft.com/office/drawing/2014/main" id="{82E71DB4-8AD3-44AC-80FA-2D6D1D3A07E3}"/>
            </a:ext>
          </a:extLst>
        </xdr:cNvPr>
        <xdr:cNvSpPr/>
      </xdr:nvSpPr>
      <xdr:spPr>
        <a:xfrm>
          <a:off x="18605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3" name="テキスト ボックス 532">
          <a:extLst>
            <a:ext uri="{FF2B5EF4-FFF2-40B4-BE49-F238E27FC236}">
              <a16:creationId xmlns:a16="http://schemas.microsoft.com/office/drawing/2014/main" id="{AA812907-07F5-4F01-B772-3CFA9F2D260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4" name="テキスト ボックス 533">
          <a:extLst>
            <a:ext uri="{FF2B5EF4-FFF2-40B4-BE49-F238E27FC236}">
              <a16:creationId xmlns:a16="http://schemas.microsoft.com/office/drawing/2014/main" id="{5B6A86FF-6591-499F-A693-175F4C00725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5" name="テキスト ボックス 534">
          <a:extLst>
            <a:ext uri="{FF2B5EF4-FFF2-40B4-BE49-F238E27FC236}">
              <a16:creationId xmlns:a16="http://schemas.microsoft.com/office/drawing/2014/main" id="{69A12548-94EC-4C77-AF4F-56B291CFD84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6" name="テキスト ボックス 535">
          <a:extLst>
            <a:ext uri="{FF2B5EF4-FFF2-40B4-BE49-F238E27FC236}">
              <a16:creationId xmlns:a16="http://schemas.microsoft.com/office/drawing/2014/main" id="{DACDAD1E-BBCB-4328-B401-80BDCD4C3BF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7" name="テキスト ボックス 536">
          <a:extLst>
            <a:ext uri="{FF2B5EF4-FFF2-40B4-BE49-F238E27FC236}">
              <a16:creationId xmlns:a16="http://schemas.microsoft.com/office/drawing/2014/main" id="{71EFCDA0-134A-4E59-AB94-8424A03477C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139243</xdr:rowOff>
    </xdr:from>
    <xdr:to>
      <xdr:col>116</xdr:col>
      <xdr:colOff>114300</xdr:colOff>
      <xdr:row>106</xdr:row>
      <xdr:rowOff>69393</xdr:rowOff>
    </xdr:to>
    <xdr:sp macro="" textlink="">
      <xdr:nvSpPr>
        <xdr:cNvPr id="538" name="楕円 537">
          <a:extLst>
            <a:ext uri="{FF2B5EF4-FFF2-40B4-BE49-F238E27FC236}">
              <a16:creationId xmlns:a16="http://schemas.microsoft.com/office/drawing/2014/main" id="{8E3EC4DE-A4A1-4963-8540-3B92692EFC40}"/>
            </a:ext>
          </a:extLst>
        </xdr:cNvPr>
        <xdr:cNvSpPr/>
      </xdr:nvSpPr>
      <xdr:spPr>
        <a:xfrm>
          <a:off x="22110700" y="1814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162120</xdr:rowOff>
    </xdr:from>
    <xdr:ext cx="469744" cy="259045"/>
    <xdr:sp macro="" textlink="">
      <xdr:nvSpPr>
        <xdr:cNvPr id="539" name="【庁舎】&#10;一人当たり面積該当値テキスト">
          <a:extLst>
            <a:ext uri="{FF2B5EF4-FFF2-40B4-BE49-F238E27FC236}">
              <a16:creationId xmlns:a16="http://schemas.microsoft.com/office/drawing/2014/main" id="{8EA18915-A7AE-4EC5-828B-A4EA8E5D125E}"/>
            </a:ext>
          </a:extLst>
        </xdr:cNvPr>
        <xdr:cNvSpPr txBox="1"/>
      </xdr:nvSpPr>
      <xdr:spPr>
        <a:xfrm>
          <a:off x="22199600" y="17992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152502</xdr:rowOff>
    </xdr:from>
    <xdr:to>
      <xdr:col>112</xdr:col>
      <xdr:colOff>38100</xdr:colOff>
      <xdr:row>106</xdr:row>
      <xdr:rowOff>82652</xdr:rowOff>
    </xdr:to>
    <xdr:sp macro="" textlink="">
      <xdr:nvSpPr>
        <xdr:cNvPr id="540" name="楕円 539">
          <a:extLst>
            <a:ext uri="{FF2B5EF4-FFF2-40B4-BE49-F238E27FC236}">
              <a16:creationId xmlns:a16="http://schemas.microsoft.com/office/drawing/2014/main" id="{8AD7ACD8-58D7-46D5-A3FB-5A5E0C0D096F}"/>
            </a:ext>
          </a:extLst>
        </xdr:cNvPr>
        <xdr:cNvSpPr/>
      </xdr:nvSpPr>
      <xdr:spPr>
        <a:xfrm>
          <a:off x="21272500" y="1815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18593</xdr:rowOff>
    </xdr:from>
    <xdr:to>
      <xdr:col>116</xdr:col>
      <xdr:colOff>63500</xdr:colOff>
      <xdr:row>106</xdr:row>
      <xdr:rowOff>31852</xdr:rowOff>
    </xdr:to>
    <xdr:cxnSp macro="">
      <xdr:nvCxnSpPr>
        <xdr:cNvPr id="541" name="直線コネクタ 540">
          <a:extLst>
            <a:ext uri="{FF2B5EF4-FFF2-40B4-BE49-F238E27FC236}">
              <a16:creationId xmlns:a16="http://schemas.microsoft.com/office/drawing/2014/main" id="{011F1ED0-7B8D-4F04-BDE9-978308872237}"/>
            </a:ext>
          </a:extLst>
        </xdr:cNvPr>
        <xdr:cNvCxnSpPr/>
      </xdr:nvCxnSpPr>
      <xdr:spPr>
        <a:xfrm flipV="1">
          <a:off x="21323300" y="18192293"/>
          <a:ext cx="8382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165760</xdr:rowOff>
    </xdr:from>
    <xdr:to>
      <xdr:col>107</xdr:col>
      <xdr:colOff>101600</xdr:colOff>
      <xdr:row>106</xdr:row>
      <xdr:rowOff>95910</xdr:rowOff>
    </xdr:to>
    <xdr:sp macro="" textlink="">
      <xdr:nvSpPr>
        <xdr:cNvPr id="542" name="楕円 541">
          <a:extLst>
            <a:ext uri="{FF2B5EF4-FFF2-40B4-BE49-F238E27FC236}">
              <a16:creationId xmlns:a16="http://schemas.microsoft.com/office/drawing/2014/main" id="{1D65DAED-0C17-4773-8CC6-295AC37D3E55}"/>
            </a:ext>
          </a:extLst>
        </xdr:cNvPr>
        <xdr:cNvSpPr/>
      </xdr:nvSpPr>
      <xdr:spPr>
        <a:xfrm>
          <a:off x="20383500" y="1816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31852</xdr:rowOff>
    </xdr:from>
    <xdr:to>
      <xdr:col>111</xdr:col>
      <xdr:colOff>177800</xdr:colOff>
      <xdr:row>106</xdr:row>
      <xdr:rowOff>45110</xdr:rowOff>
    </xdr:to>
    <xdr:cxnSp macro="">
      <xdr:nvCxnSpPr>
        <xdr:cNvPr id="543" name="直線コネクタ 542">
          <a:extLst>
            <a:ext uri="{FF2B5EF4-FFF2-40B4-BE49-F238E27FC236}">
              <a16:creationId xmlns:a16="http://schemas.microsoft.com/office/drawing/2014/main" id="{48DA6A0C-9F93-4B18-A309-B4AD51AAB8A6}"/>
            </a:ext>
          </a:extLst>
        </xdr:cNvPr>
        <xdr:cNvCxnSpPr/>
      </xdr:nvCxnSpPr>
      <xdr:spPr>
        <a:xfrm flipV="1">
          <a:off x="20434300" y="18205552"/>
          <a:ext cx="8890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6198</xdr:rowOff>
    </xdr:from>
    <xdr:to>
      <xdr:col>102</xdr:col>
      <xdr:colOff>165100</xdr:colOff>
      <xdr:row>106</xdr:row>
      <xdr:rowOff>107798</xdr:rowOff>
    </xdr:to>
    <xdr:sp macro="" textlink="">
      <xdr:nvSpPr>
        <xdr:cNvPr id="544" name="楕円 543">
          <a:extLst>
            <a:ext uri="{FF2B5EF4-FFF2-40B4-BE49-F238E27FC236}">
              <a16:creationId xmlns:a16="http://schemas.microsoft.com/office/drawing/2014/main" id="{D219401B-89E1-4529-813D-CA80DF4C3193}"/>
            </a:ext>
          </a:extLst>
        </xdr:cNvPr>
        <xdr:cNvSpPr/>
      </xdr:nvSpPr>
      <xdr:spPr>
        <a:xfrm>
          <a:off x="19494500" y="1817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45110</xdr:rowOff>
    </xdr:from>
    <xdr:to>
      <xdr:col>107</xdr:col>
      <xdr:colOff>50800</xdr:colOff>
      <xdr:row>106</xdr:row>
      <xdr:rowOff>56998</xdr:rowOff>
    </xdr:to>
    <xdr:cxnSp macro="">
      <xdr:nvCxnSpPr>
        <xdr:cNvPr id="545" name="直線コネクタ 544">
          <a:extLst>
            <a:ext uri="{FF2B5EF4-FFF2-40B4-BE49-F238E27FC236}">
              <a16:creationId xmlns:a16="http://schemas.microsoft.com/office/drawing/2014/main" id="{F5763F9C-F6DD-4FF3-8681-3AEA92CF2BD9}"/>
            </a:ext>
          </a:extLst>
        </xdr:cNvPr>
        <xdr:cNvCxnSpPr/>
      </xdr:nvCxnSpPr>
      <xdr:spPr>
        <a:xfrm flipV="1">
          <a:off x="19545300" y="18218810"/>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16714</xdr:rowOff>
    </xdr:from>
    <xdr:to>
      <xdr:col>98</xdr:col>
      <xdr:colOff>38100</xdr:colOff>
      <xdr:row>106</xdr:row>
      <xdr:rowOff>118314</xdr:rowOff>
    </xdr:to>
    <xdr:sp macro="" textlink="">
      <xdr:nvSpPr>
        <xdr:cNvPr id="546" name="楕円 545">
          <a:extLst>
            <a:ext uri="{FF2B5EF4-FFF2-40B4-BE49-F238E27FC236}">
              <a16:creationId xmlns:a16="http://schemas.microsoft.com/office/drawing/2014/main" id="{3952A697-A50A-44AD-BD66-6B0907BA89F7}"/>
            </a:ext>
          </a:extLst>
        </xdr:cNvPr>
        <xdr:cNvSpPr/>
      </xdr:nvSpPr>
      <xdr:spPr>
        <a:xfrm>
          <a:off x="18605500" y="1819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56998</xdr:rowOff>
    </xdr:from>
    <xdr:to>
      <xdr:col>102</xdr:col>
      <xdr:colOff>114300</xdr:colOff>
      <xdr:row>106</xdr:row>
      <xdr:rowOff>67514</xdr:rowOff>
    </xdr:to>
    <xdr:cxnSp macro="">
      <xdr:nvCxnSpPr>
        <xdr:cNvPr id="547" name="直線コネクタ 546">
          <a:extLst>
            <a:ext uri="{FF2B5EF4-FFF2-40B4-BE49-F238E27FC236}">
              <a16:creationId xmlns:a16="http://schemas.microsoft.com/office/drawing/2014/main" id="{318E92CB-EA10-435D-BEC9-7F0C29A4336A}"/>
            </a:ext>
          </a:extLst>
        </xdr:cNvPr>
        <xdr:cNvCxnSpPr/>
      </xdr:nvCxnSpPr>
      <xdr:spPr>
        <a:xfrm flipV="1">
          <a:off x="18656300" y="18230698"/>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127271</xdr:rowOff>
    </xdr:from>
    <xdr:ext cx="469744" cy="259045"/>
    <xdr:sp macro="" textlink="">
      <xdr:nvSpPr>
        <xdr:cNvPr id="548" name="n_1aveValue【庁舎】&#10;一人当たり面積">
          <a:extLst>
            <a:ext uri="{FF2B5EF4-FFF2-40B4-BE49-F238E27FC236}">
              <a16:creationId xmlns:a16="http://schemas.microsoft.com/office/drawing/2014/main" id="{D82E2DAB-71E7-465C-8C60-2C32FF541A66}"/>
            </a:ext>
          </a:extLst>
        </xdr:cNvPr>
        <xdr:cNvSpPr txBox="1"/>
      </xdr:nvSpPr>
      <xdr:spPr>
        <a:xfrm>
          <a:off x="21075727" y="1830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149217</xdr:rowOff>
    </xdr:from>
    <xdr:ext cx="469744" cy="259045"/>
    <xdr:sp macro="" textlink="">
      <xdr:nvSpPr>
        <xdr:cNvPr id="549" name="n_2aveValue【庁舎】&#10;一人当たり面積">
          <a:extLst>
            <a:ext uri="{FF2B5EF4-FFF2-40B4-BE49-F238E27FC236}">
              <a16:creationId xmlns:a16="http://schemas.microsoft.com/office/drawing/2014/main" id="{93D07F4D-9F49-4516-9B5D-CCE1A486943A}"/>
            </a:ext>
          </a:extLst>
        </xdr:cNvPr>
        <xdr:cNvSpPr txBox="1"/>
      </xdr:nvSpPr>
      <xdr:spPr>
        <a:xfrm>
          <a:off x="20199427" y="1832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159275</xdr:rowOff>
    </xdr:from>
    <xdr:ext cx="469744" cy="259045"/>
    <xdr:sp macro="" textlink="">
      <xdr:nvSpPr>
        <xdr:cNvPr id="550" name="n_3aveValue【庁舎】&#10;一人当たり面積">
          <a:extLst>
            <a:ext uri="{FF2B5EF4-FFF2-40B4-BE49-F238E27FC236}">
              <a16:creationId xmlns:a16="http://schemas.microsoft.com/office/drawing/2014/main" id="{F87EA1DF-834E-43AF-8A80-BC755129E03D}"/>
            </a:ext>
          </a:extLst>
        </xdr:cNvPr>
        <xdr:cNvSpPr txBox="1"/>
      </xdr:nvSpPr>
      <xdr:spPr>
        <a:xfrm>
          <a:off x="19310427"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141445</xdr:rowOff>
    </xdr:from>
    <xdr:ext cx="469744" cy="259045"/>
    <xdr:sp macro="" textlink="">
      <xdr:nvSpPr>
        <xdr:cNvPr id="551" name="n_4aveValue【庁舎】&#10;一人当たり面積">
          <a:extLst>
            <a:ext uri="{FF2B5EF4-FFF2-40B4-BE49-F238E27FC236}">
              <a16:creationId xmlns:a16="http://schemas.microsoft.com/office/drawing/2014/main" id="{581A3A8E-6FC4-4E6F-8CCC-03952A8F00CA}"/>
            </a:ext>
          </a:extLst>
        </xdr:cNvPr>
        <xdr:cNvSpPr txBox="1"/>
      </xdr:nvSpPr>
      <xdr:spPr>
        <a:xfrm>
          <a:off x="18421427" y="1831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99179</xdr:rowOff>
    </xdr:from>
    <xdr:ext cx="469744" cy="259045"/>
    <xdr:sp macro="" textlink="">
      <xdr:nvSpPr>
        <xdr:cNvPr id="552" name="n_1mainValue【庁舎】&#10;一人当たり面積">
          <a:extLst>
            <a:ext uri="{FF2B5EF4-FFF2-40B4-BE49-F238E27FC236}">
              <a16:creationId xmlns:a16="http://schemas.microsoft.com/office/drawing/2014/main" id="{BFB542F0-A58B-4B26-B958-939178C2E550}"/>
            </a:ext>
          </a:extLst>
        </xdr:cNvPr>
        <xdr:cNvSpPr txBox="1"/>
      </xdr:nvSpPr>
      <xdr:spPr>
        <a:xfrm>
          <a:off x="21075727" y="17929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112437</xdr:rowOff>
    </xdr:from>
    <xdr:ext cx="469744" cy="259045"/>
    <xdr:sp macro="" textlink="">
      <xdr:nvSpPr>
        <xdr:cNvPr id="553" name="n_2mainValue【庁舎】&#10;一人当たり面積">
          <a:extLst>
            <a:ext uri="{FF2B5EF4-FFF2-40B4-BE49-F238E27FC236}">
              <a16:creationId xmlns:a16="http://schemas.microsoft.com/office/drawing/2014/main" id="{2628F333-881B-4B53-BCAB-EDE017F1C5B7}"/>
            </a:ext>
          </a:extLst>
        </xdr:cNvPr>
        <xdr:cNvSpPr txBox="1"/>
      </xdr:nvSpPr>
      <xdr:spPr>
        <a:xfrm>
          <a:off x="20199427" y="1794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124325</xdr:rowOff>
    </xdr:from>
    <xdr:ext cx="469744" cy="259045"/>
    <xdr:sp macro="" textlink="">
      <xdr:nvSpPr>
        <xdr:cNvPr id="554" name="n_3mainValue【庁舎】&#10;一人当たり面積">
          <a:extLst>
            <a:ext uri="{FF2B5EF4-FFF2-40B4-BE49-F238E27FC236}">
              <a16:creationId xmlns:a16="http://schemas.microsoft.com/office/drawing/2014/main" id="{D0994E52-DEA2-4B0B-9BE9-7D89E4234081}"/>
            </a:ext>
          </a:extLst>
        </xdr:cNvPr>
        <xdr:cNvSpPr txBox="1"/>
      </xdr:nvSpPr>
      <xdr:spPr>
        <a:xfrm>
          <a:off x="19310427" y="1795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134841</xdr:rowOff>
    </xdr:from>
    <xdr:ext cx="469744" cy="259045"/>
    <xdr:sp macro="" textlink="">
      <xdr:nvSpPr>
        <xdr:cNvPr id="555" name="n_4mainValue【庁舎】&#10;一人当たり面積">
          <a:extLst>
            <a:ext uri="{FF2B5EF4-FFF2-40B4-BE49-F238E27FC236}">
              <a16:creationId xmlns:a16="http://schemas.microsoft.com/office/drawing/2014/main" id="{048371C8-35FC-4C1C-B0EA-A601A0169FF7}"/>
            </a:ext>
          </a:extLst>
        </xdr:cNvPr>
        <xdr:cNvSpPr txBox="1"/>
      </xdr:nvSpPr>
      <xdr:spPr>
        <a:xfrm>
          <a:off x="18421427" y="1796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6" name="正方形/長方形 555">
          <a:extLst>
            <a:ext uri="{FF2B5EF4-FFF2-40B4-BE49-F238E27FC236}">
              <a16:creationId xmlns:a16="http://schemas.microsoft.com/office/drawing/2014/main" id="{1E7A2B8D-0564-4ECC-9D86-81784454929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7" name="正方形/長方形 556">
          <a:extLst>
            <a:ext uri="{FF2B5EF4-FFF2-40B4-BE49-F238E27FC236}">
              <a16:creationId xmlns:a16="http://schemas.microsoft.com/office/drawing/2014/main" id="{2BA3D5D8-F07D-437B-8E9C-7A0174702E0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8" name="テキスト ボックス 557">
          <a:extLst>
            <a:ext uri="{FF2B5EF4-FFF2-40B4-BE49-F238E27FC236}">
              <a16:creationId xmlns:a16="http://schemas.microsoft.com/office/drawing/2014/main" id="{61F422D0-50D0-45C8-BAE2-5D57123E8BD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と比較して庁舎の有形固定資産減価償却率がやや高めに推移している。保健センター・保健所については、保健センターを新規整備したことにより有形固定資産減価償却率が令和元年度以降類似団体内平均値に対して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上記を含め、それぞれの公共施設等に係る個別施設計画は策定済みであり、今後当該計画に基づきその他の施設を含め、維持管理の適正化に努めていく。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青森県深浦町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7,038
7,008
488.91
8,107,006
7,733,194
141,353
4,552,577
7,550,119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24.8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人口減少や住民の高齢化、産業基盤が脆弱であることなどが要因となり、町税収は長らく低い水準で停滞し、類似団体と比較して極めて低い財政力となっている。</a:t>
          </a:r>
        </a:p>
        <a:p>
          <a:r>
            <a:rPr kumimoji="1" lang="ja-JP" altLang="en-US" sz="1300">
              <a:latin typeface="ＭＳ Ｐゴシック" panose="020B0600070205080204" pitchFamily="50" charset="-128"/>
              <a:ea typeface="ＭＳ Ｐゴシック" panose="020B0600070205080204" pitchFamily="50" charset="-128"/>
            </a:rPr>
            <a:t>　６次産業の創出を柱に町内産業の活性化を図るとともに、税の徴収率向上にも努め、長期的・計画的な財政基盤の強化に取り組む。</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00233"/>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17639</xdr:rowOff>
    </xdr:from>
    <xdr:to>
      <xdr:col>23</xdr:col>
      <xdr:colOff>133350</xdr:colOff>
      <xdr:row>44</xdr:row>
      <xdr:rowOff>17639</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614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17639</xdr:rowOff>
    </xdr:from>
    <xdr:to>
      <xdr:col>19</xdr:col>
      <xdr:colOff>133350</xdr:colOff>
      <xdr:row>44</xdr:row>
      <xdr:rowOff>17639</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61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17639</xdr:rowOff>
    </xdr:from>
    <xdr:to>
      <xdr:col>15</xdr:col>
      <xdr:colOff>82550</xdr:colOff>
      <xdr:row>44</xdr:row>
      <xdr:rowOff>17639</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61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17639</xdr:rowOff>
    </xdr:from>
    <xdr:to>
      <xdr:col>11</xdr:col>
      <xdr:colOff>31750</xdr:colOff>
      <xdr:row>44</xdr:row>
      <xdr:rowOff>17639</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61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102605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138289</xdr:rowOff>
    </xdr:from>
    <xdr:to>
      <xdr:col>23</xdr:col>
      <xdr:colOff>184150</xdr:colOff>
      <xdr:row>44</xdr:row>
      <xdr:rowOff>68439</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34166</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138289</xdr:rowOff>
    </xdr:from>
    <xdr:to>
      <xdr:col>19</xdr:col>
      <xdr:colOff>184150</xdr:colOff>
      <xdr:row>44</xdr:row>
      <xdr:rowOff>68439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53216</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97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138289</xdr:rowOff>
    </xdr:from>
    <xdr:to>
      <xdr:col>15</xdr:col>
      <xdr:colOff>133350</xdr:colOff>
      <xdr:row>44</xdr:row>
      <xdr:rowOff>68439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53216</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138289</xdr:rowOff>
    </xdr:from>
    <xdr:to>
      <xdr:col>11</xdr:col>
      <xdr:colOff>82550</xdr:colOff>
      <xdr:row>44</xdr:row>
      <xdr:rowOff>68439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53216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138289</xdr:rowOff>
    </xdr:from>
    <xdr:to>
      <xdr:col>7</xdr:col>
      <xdr:colOff>31750</xdr:colOff>
      <xdr:row>44</xdr:row>
      <xdr:rowOff>68439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53216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年度については普通交付税及び臨時財政対策債が減少したものの、償還終了による公債費の減や退職手当組合負担金の減により</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改善した。ただし、今後も経常一般財源の大部分を占める普通交付税の額が減少し、年々比率が悪化していくと予見されており、急激な税収等の増も見込めないため、経常経費の削減が当面の課題となる。</a:t>
          </a:r>
        </a:p>
        <a:p>
          <a:r>
            <a:rPr kumimoji="1" lang="ja-JP" altLang="en-US" sz="1100">
              <a:latin typeface="ＭＳ Ｐゴシック" panose="020B0600070205080204" pitchFamily="50" charset="-128"/>
              <a:ea typeface="ＭＳ Ｐゴシック" panose="020B0600070205080204" pitchFamily="50" charset="-128"/>
            </a:rPr>
            <a:t>　主な取り組みとしては、人件費、物件費、補助費等の歳出削減に引き続き取り組むことに加え、真に必要な建設事業を峻別して実施するなど、公債費負担の抑制に向けた取り組みを行い、経常収支比率の改善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66</xdr:row>
      <xdr:rowOff>92202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4928"/>
          <a:ext cx="0" cy="144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64279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7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92202</xdr:rowOff>
    </xdr:from>
    <xdr:to>
      <xdr:col>24</xdr:col>
      <xdr:colOff>12700</xdr:colOff>
      <xdr:row>66</xdr:row>
      <xdr:rowOff>92202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0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150368</xdr:rowOff>
    </xdr:from>
    <xdr:to>
      <xdr:col>23</xdr:col>
      <xdr:colOff>133350</xdr:colOff>
      <xdr:row>64</xdr:row>
      <xdr:rowOff>169672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112316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102108</xdr:rowOff>
    </xdr:from>
    <xdr:to>
      <xdr:col>19</xdr:col>
      <xdr:colOff>133350</xdr:colOff>
      <xdr:row>64</xdr:row>
      <xdr:rowOff>169672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107490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102108</xdr:rowOff>
    </xdr:from>
    <xdr:to>
      <xdr:col>15</xdr:col>
      <xdr:colOff>82550</xdr:colOff>
      <xdr:row>66</xdr:row>
      <xdr:rowOff>43942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1074908"/>
          <a:ext cx="889000" cy="2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43942</xdr:rowOff>
    </xdr:from>
    <xdr:to>
      <xdr:col>11</xdr:col>
      <xdr:colOff>31750</xdr:colOff>
      <xdr:row>66</xdr:row>
      <xdr:rowOff>159766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1359642"/>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49022</xdr:rowOff>
    </xdr:from>
    <xdr:to>
      <xdr:col>11</xdr:col>
      <xdr:colOff>82550</xdr:colOff>
      <xdr:row>63</xdr:row>
      <xdr:rowOff>150622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160799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32783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99568</xdr:rowOff>
    </xdr:from>
    <xdr:to>
      <xdr:col>23</xdr:col>
      <xdr:colOff>184150</xdr:colOff>
      <xdr:row>65</xdr:row>
      <xdr:rowOff>29718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71645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04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118872</xdr:rowOff>
    </xdr:from>
    <xdr:to>
      <xdr:col>19</xdr:col>
      <xdr:colOff>184150</xdr:colOff>
      <xdr:row>65</xdr:row>
      <xdr:rowOff>49022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0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33799</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178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51308</xdr:rowOff>
    </xdr:from>
    <xdr:to>
      <xdr:col>15</xdr:col>
      <xdr:colOff>133350</xdr:colOff>
      <xdr:row>64</xdr:row>
      <xdr:rowOff>152908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137685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164592</xdr:rowOff>
    </xdr:from>
    <xdr:to>
      <xdr:col>11</xdr:col>
      <xdr:colOff>82550</xdr:colOff>
      <xdr:row>66</xdr:row>
      <xdr:rowOff>94742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30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79519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395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108966</xdr:rowOff>
    </xdr:from>
    <xdr:to>
      <xdr:col>7</xdr:col>
      <xdr:colOff>31750</xdr:colOff>
      <xdr:row>67</xdr:row>
      <xdr:rowOff>39116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42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23893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511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[321,262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定員適正化計画に基づく職員数の削減や、物件費などの事務的経費の節減等により、類似団体平均を下回っている。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今後も定員適正化を積極的に進めるとともに、行政改革大綱等に基づく物件費・維持補修費の経費削減に努める。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138415</xdr:rowOff>
    </xdr:from>
    <xdr:to>
      <xdr:col>23</xdr:col>
      <xdr:colOff>133350</xdr:colOff>
      <xdr:row>89</xdr:row>
      <xdr:rowOff>120176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682965"/>
          <a:ext cx="0" cy="1696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92253</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120176</xdr:rowOff>
    </xdr:from>
    <xdr:to>
      <xdr:col>24</xdr:col>
      <xdr:colOff>12700</xdr:colOff>
      <xdr:row>89</xdr:row>
      <xdr:rowOff>120176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7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53342</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2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138415</xdr:rowOff>
    </xdr:from>
    <xdr:to>
      <xdr:col>24</xdr:col>
      <xdr:colOff>12700</xdr:colOff>
      <xdr:row>79</xdr:row>
      <xdr:rowOff>138415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6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66086</xdr:rowOff>
    </xdr:from>
    <xdr:to>
      <xdr:col>23</xdr:col>
      <xdr:colOff>133350</xdr:colOff>
      <xdr:row>82</xdr:row>
      <xdr:rowOff>102322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124986"/>
          <a:ext cx="838200" cy="3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169403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28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25876</xdr:rowOff>
    </xdr:from>
    <xdr:to>
      <xdr:col>23</xdr:col>
      <xdr:colOff>184150</xdr:colOff>
      <xdr:row>83</xdr:row>
      <xdr:rowOff>127476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5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12390</xdr:rowOff>
    </xdr:from>
    <xdr:to>
      <xdr:col>19</xdr:col>
      <xdr:colOff>133350</xdr:colOff>
      <xdr:row>82</xdr:row>
      <xdr:rowOff>66086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071290"/>
          <a:ext cx="889000" cy="5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156390</xdr:rowOff>
    </xdr:from>
    <xdr:to>
      <xdr:col>19</xdr:col>
      <xdr:colOff>184150</xdr:colOff>
      <xdr:row>83</xdr:row>
      <xdr:rowOff>86540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71317</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0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143263</xdr:rowOff>
    </xdr:from>
    <xdr:to>
      <xdr:col>15</xdr:col>
      <xdr:colOff>82550</xdr:colOff>
      <xdr:row>82</xdr:row>
      <xdr:rowOff>12390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030713"/>
          <a:ext cx="889000" cy="4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118545</xdr:rowOff>
    </xdr:from>
    <xdr:to>
      <xdr:col>15</xdr:col>
      <xdr:colOff>133350</xdr:colOff>
      <xdr:row>83</xdr:row>
      <xdr:rowOff>48695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17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33472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26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82707</xdr:rowOff>
    </xdr:from>
    <xdr:to>
      <xdr:col>11</xdr:col>
      <xdr:colOff>31750</xdr:colOff>
      <xdr:row>81</xdr:row>
      <xdr:rowOff>143263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970157"/>
          <a:ext cx="889000" cy="6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51811</xdr:rowOff>
    </xdr:from>
    <xdr:to>
      <xdr:col>11</xdr:col>
      <xdr:colOff>82550</xdr:colOff>
      <xdr:row>82</xdr:row>
      <xdr:rowOff>153411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11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138188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19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136100</xdr:rowOff>
    </xdr:from>
    <xdr:to>
      <xdr:col>7</xdr:col>
      <xdr:colOff>31750</xdr:colOff>
      <xdr:row>82</xdr:row>
      <xdr:rowOff>66250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51027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1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51522</xdr:rowOff>
    </xdr:from>
    <xdr:to>
      <xdr:col>23</xdr:col>
      <xdr:colOff>184150</xdr:colOff>
      <xdr:row>82</xdr:row>
      <xdr:rowOff>153122</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11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68049</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95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15286</xdr:rowOff>
    </xdr:from>
    <xdr:to>
      <xdr:col>19</xdr:col>
      <xdr:colOff>184150</xdr:colOff>
      <xdr:row>82</xdr:row>
      <xdr:rowOff>116886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07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127063</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843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133040</xdr:rowOff>
    </xdr:from>
    <xdr:to>
      <xdr:col>15</xdr:col>
      <xdr:colOff>133350</xdr:colOff>
      <xdr:row>82</xdr:row>
      <xdr:rowOff>63190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02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73367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789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92463</xdr:rowOff>
    </xdr:from>
    <xdr:to>
      <xdr:col>11</xdr:col>
      <xdr:colOff>82550</xdr:colOff>
      <xdr:row>82</xdr:row>
      <xdr:rowOff>22613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97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32790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74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31907</xdr:rowOff>
    </xdr:from>
    <xdr:to>
      <xdr:col>7</xdr:col>
      <xdr:colOff>31750</xdr:colOff>
      <xdr:row>81</xdr:row>
      <xdr:rowOff>133507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91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143684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68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従来からの給与体系により類似団体平均を下回るラスパイレス指数となっている。</a:t>
          </a:r>
        </a:p>
        <a:p>
          <a:r>
            <a:rPr kumimoji="1" lang="ja-JP" altLang="en-US" sz="1300">
              <a:latin typeface="ＭＳ Ｐゴシック" panose="020B0600070205080204" pitchFamily="50" charset="-128"/>
              <a:ea typeface="ＭＳ Ｐゴシック" panose="020B0600070205080204" pitchFamily="50" charset="-128"/>
            </a:rPr>
            <a:t>　今後は、人事評価による昇給や中級採用の導入による数値の上昇が見込まれているが、地方交付税の減少などの財政運営上の課題に対応できるよう、引き続き適切な定員管理を進めるとともに、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110066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06828"/>
          <a:ext cx="0" cy="1662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26105</xdr:rowOff>
    </xdr:from>
    <xdr:to>
      <xdr:col>81</xdr:col>
      <xdr:colOff>44450</xdr:colOff>
      <xdr:row>83</xdr:row>
      <xdr:rowOff>133350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256455"/>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70855</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72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26105</xdr:rowOff>
    </xdr:from>
    <xdr:to>
      <xdr:col>77</xdr:col>
      <xdr:colOff>44450</xdr:colOff>
      <xdr:row>84</xdr:row>
      <xdr:rowOff>42334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256455"/>
          <a:ext cx="889000" cy="18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13705</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58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2116</xdr:rowOff>
    </xdr:from>
    <xdr:to>
      <xdr:col>72</xdr:col>
      <xdr:colOff>203200</xdr:colOff>
      <xdr:row>84</xdr:row>
      <xdr:rowOff>42334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4039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125589</xdr:rowOff>
    </xdr:from>
    <xdr:to>
      <xdr:col>73</xdr:col>
      <xdr:colOff>44450</xdr:colOff>
      <xdr:row>85</xdr:row>
      <xdr:rowOff>55739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40516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119945</xdr:rowOff>
    </xdr:from>
    <xdr:to>
      <xdr:col>68</xdr:col>
      <xdr:colOff>152400</xdr:colOff>
      <xdr:row>84</xdr:row>
      <xdr:rowOff>2116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350295"/>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146755</xdr:rowOff>
    </xdr:from>
    <xdr:to>
      <xdr:col>77</xdr:col>
      <xdr:colOff>95250</xdr:colOff>
      <xdr:row>83</xdr:row>
      <xdr:rowOff>76905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20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87082</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3974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162984</xdr:rowOff>
    </xdr:from>
    <xdr:to>
      <xdr:col>73</xdr:col>
      <xdr:colOff>44450</xdr:colOff>
      <xdr:row>84</xdr:row>
      <xdr:rowOff>93134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122766</xdr:rowOff>
    </xdr:from>
    <xdr:to>
      <xdr:col>68</xdr:col>
      <xdr:colOff>203200</xdr:colOff>
      <xdr:row>84</xdr:row>
      <xdr:rowOff>52916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63093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69145</xdr:rowOff>
    </xdr:from>
    <xdr:to>
      <xdr:col>64</xdr:col>
      <xdr:colOff>152400</xdr:colOff>
      <xdr:row>83</xdr:row>
      <xdr:rowOff>170745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9472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06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末の町村合併により一時的に職員数が増加したものの、深浦町定員適正化計画等に基づき、退職者不補充や採用者数の抑制といった職員数の削減策、事務事業の見直し、民間委託等の推進など、人件費の抑制を図る取組みを継続的に実施し、類似団体を下回る状況を維持している。</a:t>
          </a:r>
        </a:p>
        <a:p>
          <a:r>
            <a:rPr kumimoji="1" lang="ja-JP" altLang="en-US" sz="1300">
              <a:latin typeface="ＭＳ Ｐゴシック" panose="020B0600070205080204" pitchFamily="50" charset="-128"/>
              <a:ea typeface="ＭＳ Ｐゴシック" panose="020B0600070205080204" pitchFamily="50" charset="-128"/>
            </a:rPr>
            <a:t>　今後も行政サービスの低下につながらないよう必要最低限の職員数を確保しつつ、組織構造の改善や職員の資質向上・能力開発に資する取り組みを行い、効率的・効果的な執行体制の維持に努めていく。</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123139</xdr:rowOff>
    </xdr:from>
    <xdr:to>
      <xdr:col>81</xdr:col>
      <xdr:colOff>44450</xdr:colOff>
      <xdr:row>65</xdr:row>
      <xdr:rowOff>42139</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67239"/>
          <a:ext cx="0" cy="111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14216</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1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42139</xdr:rowOff>
    </xdr:from>
    <xdr:to>
      <xdr:col>81</xdr:col>
      <xdr:colOff>133350</xdr:colOff>
      <xdr:row>65</xdr:row>
      <xdr:rowOff>42139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18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38066</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123139</xdr:rowOff>
    </xdr:from>
    <xdr:to>
      <xdr:col>81</xdr:col>
      <xdr:colOff>133350</xdr:colOff>
      <xdr:row>58</xdr:row>
      <xdr:rowOff>123139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6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165481</xdr:rowOff>
    </xdr:from>
    <xdr:to>
      <xdr:col>81</xdr:col>
      <xdr:colOff>44450</xdr:colOff>
      <xdr:row>59</xdr:row>
      <xdr:rowOff>168859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281031"/>
          <a:ext cx="8382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46576</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333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74499</xdr:rowOff>
    </xdr:from>
    <xdr:to>
      <xdr:col>81</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164516</xdr:rowOff>
    </xdr:from>
    <xdr:to>
      <xdr:col>77</xdr:col>
      <xdr:colOff>44450</xdr:colOff>
      <xdr:row>59</xdr:row>
      <xdr:rowOff>168859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280066"/>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51816</xdr:rowOff>
    </xdr:from>
    <xdr:to>
      <xdr:col>77</xdr:col>
      <xdr:colOff>95250</xdr:colOff>
      <xdr:row>60</xdr:row>
      <xdr:rowOff>153416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138193</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425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142316</xdr:rowOff>
    </xdr:from>
    <xdr:to>
      <xdr:col>72</xdr:col>
      <xdr:colOff>203200</xdr:colOff>
      <xdr:row>59</xdr:row>
      <xdr:rowOff>164516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257866"/>
          <a:ext cx="889000" cy="2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41681</xdr:rowOff>
    </xdr:from>
    <xdr:to>
      <xdr:col>73</xdr:col>
      <xdr:colOff>44450</xdr:colOff>
      <xdr:row>60</xdr:row>
      <xdr:rowOff>143281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128058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104673</xdr:rowOff>
    </xdr:from>
    <xdr:to>
      <xdr:col>68</xdr:col>
      <xdr:colOff>152400</xdr:colOff>
      <xdr:row>59</xdr:row>
      <xdr:rowOff>142316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220223"/>
          <a:ext cx="889000" cy="3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7417</xdr:rowOff>
    </xdr:from>
    <xdr:to>
      <xdr:col>68</xdr:col>
      <xdr:colOff>203200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93794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26721</xdr:rowOff>
    </xdr:from>
    <xdr:to>
      <xdr:col>64</xdr:col>
      <xdr:colOff>152400</xdr:colOff>
      <xdr:row>60</xdr:row>
      <xdr:rowOff>128321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113098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00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114681</xdr:rowOff>
    </xdr:from>
    <xdr:to>
      <xdr:col>81</xdr:col>
      <xdr:colOff>95250</xdr:colOff>
      <xdr:row>60</xdr:row>
      <xdr:rowOff>44831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3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131208</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075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118059</xdr:rowOff>
    </xdr:from>
    <xdr:to>
      <xdr:col>77</xdr:col>
      <xdr:colOff>95250</xdr:colOff>
      <xdr:row>60</xdr:row>
      <xdr:rowOff>48209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23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58386</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002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113716</xdr:rowOff>
    </xdr:from>
    <xdr:to>
      <xdr:col>73</xdr:col>
      <xdr:colOff>44450</xdr:colOff>
      <xdr:row>60</xdr:row>
      <xdr:rowOff>43866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2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54043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998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91516</xdr:rowOff>
    </xdr:from>
    <xdr:to>
      <xdr:col>68</xdr:col>
      <xdr:colOff>203200</xdr:colOff>
      <xdr:row>60</xdr:row>
      <xdr:rowOff>21666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0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31843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97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53873</xdr:rowOff>
    </xdr:from>
    <xdr:to>
      <xdr:col>64</xdr:col>
      <xdr:colOff>152400</xdr:colOff>
      <xdr:row>59</xdr:row>
      <xdr:rowOff>155473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16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165650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93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実質公債費比率は早期健全化基準（</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％）や起債許可基準（</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％）を下回っているが、全国平均と比較すると高い公債費負担となっている。</a:t>
          </a:r>
        </a:p>
        <a:p>
          <a:r>
            <a:rPr kumimoji="1" lang="ja-JP" altLang="en-US" sz="1300">
              <a:latin typeface="ＭＳ Ｐゴシック" panose="020B0600070205080204" pitchFamily="50" charset="-128"/>
              <a:ea typeface="ＭＳ Ｐゴシック" panose="020B0600070205080204" pitchFamily="50" charset="-128"/>
            </a:rPr>
            <a:t>　主な要因は一般会計等の元利償還金が多額なことであるが、町債の新規発行抑制などの公債費対策により、その元利償還金は年々減少を続けている。一方で、公営企業や組合等の元利償還金が増加傾向にあるが、相対的には公債費負担が年々着実に軽減されている。</a:t>
          </a:r>
        </a:p>
        <a:p>
          <a:r>
            <a:rPr kumimoji="1" lang="ja-JP" altLang="en-US" sz="1300">
              <a:latin typeface="ＭＳ Ｐゴシック" panose="020B0600070205080204" pitchFamily="50" charset="-128"/>
              <a:ea typeface="ＭＳ Ｐゴシック" panose="020B0600070205080204" pitchFamily="50" charset="-128"/>
            </a:rPr>
            <a:t>　今後も多額の起債発行には慎重な検討を行い、交付税措置の有利な起債を優先するなど将来的な公債費負担の圧縮に努める。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70696</xdr:rowOff>
    </xdr:from>
    <xdr:to>
      <xdr:col>81</xdr:col>
      <xdr:colOff>44450</xdr:colOff>
      <xdr:row>40</xdr:row>
      <xdr:rowOff>70696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9286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36423</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72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70696</xdr:rowOff>
    </xdr:from>
    <xdr:to>
      <xdr:col>77</xdr:col>
      <xdr:colOff>44450</xdr:colOff>
      <xdr:row>40</xdr:row>
      <xdr:rowOff>86783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92869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115587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86783</xdr:rowOff>
    </xdr:from>
    <xdr:to>
      <xdr:col>72</xdr:col>
      <xdr:colOff>203200</xdr:colOff>
      <xdr:row>41</xdr:row>
      <xdr:rowOff>19896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944783"/>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19896</xdr:rowOff>
    </xdr:from>
    <xdr:to>
      <xdr:col>68</xdr:col>
      <xdr:colOff>152400</xdr:colOff>
      <xdr:row>41</xdr:row>
      <xdr:rowOff>108373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049346"/>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159173</xdr:rowOff>
    </xdr:from>
    <xdr:to>
      <xdr:col>68</xdr:col>
      <xdr:colOff>203200</xdr:colOff>
      <xdr:row>40</xdr:row>
      <xdr:rowOff>89323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99500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163423</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84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19896</xdr:rowOff>
    </xdr:from>
    <xdr:to>
      <xdr:col>77</xdr:col>
      <xdr:colOff>95250</xdr:colOff>
      <xdr:row>40</xdr:row>
      <xdr:rowOff>121496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106273</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964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35983</xdr:rowOff>
    </xdr:from>
    <xdr:to>
      <xdr:col>73</xdr:col>
      <xdr:colOff>44450</xdr:colOff>
      <xdr:row>40</xdr:row>
      <xdr:rowOff>137583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122360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140546</xdr:rowOff>
    </xdr:from>
    <xdr:to>
      <xdr:col>68</xdr:col>
      <xdr:colOff>203200</xdr:colOff>
      <xdr:row>41</xdr:row>
      <xdr:rowOff>70696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55473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143950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将来負担比率は早期健全化基準（</a:t>
          </a:r>
          <a:r>
            <a:rPr kumimoji="1" lang="en-US" altLang="ja-JP" sz="1300">
              <a:latin typeface="ＭＳ Ｐゴシック" panose="020B0600070205080204" pitchFamily="50" charset="-128"/>
              <a:ea typeface="ＭＳ Ｐゴシック" panose="020B0600070205080204" pitchFamily="50" charset="-128"/>
            </a:rPr>
            <a:t>350</a:t>
          </a:r>
          <a:r>
            <a:rPr kumimoji="1" lang="ja-JP" altLang="en-US" sz="1300">
              <a:latin typeface="ＭＳ Ｐゴシック" panose="020B0600070205080204" pitchFamily="50" charset="-128"/>
              <a:ea typeface="ＭＳ Ｐゴシック" panose="020B0600070205080204" pitchFamily="50" charset="-128"/>
            </a:rPr>
            <a:t>％）を下回り、前年度から</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ポイント減少したが、類似団体内平均値及び全国平均と比較すると依然として高い将来負担となっている。</a:t>
          </a:r>
        </a:p>
        <a:p>
          <a:r>
            <a:rPr kumimoji="1" lang="ja-JP" altLang="en-US" sz="1300">
              <a:latin typeface="ＭＳ Ｐゴシック" panose="020B0600070205080204" pitchFamily="50" charset="-128"/>
              <a:ea typeface="ＭＳ Ｐゴシック" panose="020B0600070205080204" pitchFamily="50" charset="-128"/>
            </a:rPr>
            <a:t>　主な要因は一般会計等の地方債残高が多額なことであるが、プライマリーバランスの大幅な黒字化により、その残高は年々減少を続けている。</a:t>
          </a:r>
        </a:p>
        <a:p>
          <a:r>
            <a:rPr kumimoji="1" lang="ja-JP" altLang="en-US" sz="1300">
              <a:latin typeface="ＭＳ Ｐゴシック" panose="020B0600070205080204" pitchFamily="50" charset="-128"/>
              <a:ea typeface="ＭＳ Ｐゴシック" panose="020B0600070205080204" pitchFamily="50" charset="-128"/>
            </a:rPr>
            <a:t>　さらなる改善に向けて、プライマリーバランスの黒字堅持と積極的な基金積立てをし、町債の繰上償還も随時検討する。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2661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146188</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2661</xdr:rowOff>
    </xdr:from>
    <xdr:to>
      <xdr:col>81</xdr:col>
      <xdr:colOff>133350</xdr:colOff>
      <xdr:row>23</xdr:row>
      <xdr:rowOff>2661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4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26428</xdr:rowOff>
    </xdr:from>
    <xdr:to>
      <xdr:col>81</xdr:col>
      <xdr:colOff>44450</xdr:colOff>
      <xdr:row>15</xdr:row>
      <xdr:rowOff>127544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598178"/>
          <a:ext cx="838200" cy="10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75837</xdr:rowOff>
    </xdr:from>
    <xdr:to>
      <xdr:col>77</xdr:col>
      <xdr:colOff>44450</xdr:colOff>
      <xdr:row>15</xdr:row>
      <xdr:rowOff>127544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264758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75837</xdr:rowOff>
    </xdr:from>
    <xdr:to>
      <xdr:col>72</xdr:col>
      <xdr:colOff>203200</xdr:colOff>
      <xdr:row>16</xdr:row>
      <xdr:rowOff>103172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647587"/>
          <a:ext cx="889000" cy="19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103172</xdr:rowOff>
    </xdr:from>
    <xdr:to>
      <xdr:col>68</xdr:col>
      <xdr:colOff>152400</xdr:colOff>
      <xdr:row>17</xdr:row>
      <xdr:rowOff>9858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846372"/>
          <a:ext cx="889000" cy="7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147078</xdr:rowOff>
    </xdr:from>
    <xdr:to>
      <xdr:col>81</xdr:col>
      <xdr:colOff>95250</xdr:colOff>
      <xdr:row>15</xdr:row>
      <xdr:rowOff>77228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54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119155</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51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76744</xdr:rowOff>
    </xdr:from>
    <xdr:to>
      <xdr:col>77</xdr:col>
      <xdr:colOff>95250</xdr:colOff>
      <xdr:row>16</xdr:row>
      <xdr:rowOff>6894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64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163121</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734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25037</xdr:rowOff>
    </xdr:from>
    <xdr:to>
      <xdr:col>73</xdr:col>
      <xdr:colOff>44450</xdr:colOff>
      <xdr:row>15</xdr:row>
      <xdr:rowOff>126637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59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111414</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68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52372</xdr:rowOff>
    </xdr:from>
    <xdr:to>
      <xdr:col>68</xdr:col>
      <xdr:colOff>203200</xdr:colOff>
      <xdr:row>16</xdr:row>
      <xdr:rowOff>153972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7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138749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88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130508</xdr:rowOff>
    </xdr:from>
    <xdr:to>
      <xdr:col>64</xdr:col>
      <xdr:colOff>152400</xdr:colOff>
      <xdr:row>17</xdr:row>
      <xdr:rowOff>60658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87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45435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960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青森県深浦町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7,038
7,008
488.91
8,107,006
7,733,194
141,353
4,552,577
7,550,119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24.8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定員適正化計画等に基づき職員数の削減を進めた結果、昨年の水準を維持し、類似団体平均を</a:t>
          </a:r>
          <a:r>
            <a:rPr kumimoji="1" lang="en-US" altLang="ja-JP" sz="1100">
              <a:latin typeface="ＭＳ Ｐゴシック" panose="020B0600070205080204" pitchFamily="50" charset="-128"/>
              <a:ea typeface="ＭＳ Ｐゴシック" panose="020B0600070205080204" pitchFamily="50" charset="-128"/>
            </a:rPr>
            <a:t>4.7</a:t>
          </a:r>
          <a:r>
            <a:rPr kumimoji="1" lang="ja-JP" altLang="en-US" sz="1100">
              <a:latin typeface="ＭＳ Ｐゴシック" panose="020B0600070205080204" pitchFamily="50" charset="-128"/>
              <a:ea typeface="ＭＳ Ｐゴシック" panose="020B0600070205080204" pitchFamily="50" charset="-128"/>
            </a:rPr>
            <a:t>ポイント下回るなど低い水準を維持している。</a:t>
          </a:r>
        </a:p>
        <a:p>
          <a:r>
            <a:rPr kumimoji="1" lang="ja-JP" altLang="en-US" sz="1100">
              <a:latin typeface="ＭＳ Ｐゴシック" panose="020B0600070205080204" pitchFamily="50" charset="-128"/>
              <a:ea typeface="ＭＳ Ｐゴシック" panose="020B0600070205080204" pitchFamily="50" charset="-128"/>
            </a:rPr>
            <a:t>　今後も、固定経費として将来に渡り負担を伴う人件費の更なる削減に向けて、組織構造の改善や職員の資質向上・能力開発に資する取り組みを積極的に行うことにより、効率的・効果的な執行体制の強化に努めてしていく方針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148607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104140</xdr:rowOff>
    </xdr:from>
    <xdr:to>
      <xdr:col>24</xdr:col>
      <xdr:colOff>25400</xdr:colOff>
      <xdr:row>34</xdr:row>
      <xdr:rowOff>134620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9334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134620</xdr:rowOff>
    </xdr:from>
    <xdr:to>
      <xdr:col>19</xdr:col>
      <xdr:colOff>187325</xdr:colOff>
      <xdr:row>34</xdr:row>
      <xdr:rowOff>134620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63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134620</xdr:rowOff>
    </xdr:from>
    <xdr:to>
      <xdr:col>15</xdr:col>
      <xdr:colOff>98425</xdr:colOff>
      <xdr:row>35</xdr:row>
      <xdr:rowOff>39370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639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39370</xdr:rowOff>
    </xdr:from>
    <xdr:to>
      <xdr:col>11</xdr:col>
      <xdr:colOff>9525</xdr:colOff>
      <xdr:row>35</xdr:row>
      <xdr:rowOff>107950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401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53340</xdr:rowOff>
    </xdr:from>
    <xdr:to>
      <xdr:col>24</xdr:col>
      <xdr:colOff>76200</xdr:colOff>
      <xdr:row>34</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69867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83820</xdr:rowOff>
    </xdr:from>
    <xdr:to>
      <xdr:col>20</xdr:col>
      <xdr:colOff>38100</xdr:colOff>
      <xdr:row>35</xdr:row>
      <xdr:rowOff>13970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24147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8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83820</xdr:rowOff>
    </xdr:from>
    <xdr:to>
      <xdr:col>15</xdr:col>
      <xdr:colOff>149225</xdr:colOff>
      <xdr:row>35</xdr:row>
      <xdr:rowOff>13970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24147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160020</xdr:rowOff>
    </xdr:from>
    <xdr:to>
      <xdr:col>11</xdr:col>
      <xdr:colOff>60325</xdr:colOff>
      <xdr:row>35</xdr:row>
      <xdr:rowOff>90170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100347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168927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物件費の抑制に努めているが、原油価格高騰による光熱水費や燃料費の高騰が影響し、令和５年度は前年度から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今後も、価格高騰や賃上げの影響が予想されることから事務的経費の削減や各種委託業務の職員対応などにより、事務事業の整理や組織の合理化を進め、より一層の物件費の削減に努める。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146050</xdr:rowOff>
    </xdr:from>
    <xdr:to>
      <xdr:col>82</xdr:col>
      <xdr:colOff>107950</xdr:colOff>
      <xdr:row>15</xdr:row>
      <xdr:rowOff>155575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7178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67327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10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79375</xdr:rowOff>
    </xdr:from>
    <xdr:to>
      <xdr:col>78</xdr:col>
      <xdr:colOff>69850</xdr:colOff>
      <xdr:row>15</xdr:row>
      <xdr:rowOff>146050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6511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57150</xdr:rowOff>
    </xdr:from>
    <xdr:to>
      <xdr:col>78</xdr:col>
      <xdr:colOff>120650</xdr:colOff>
      <xdr:row>16</xdr:row>
      <xdr:rowOff>158750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143527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88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79375</xdr:rowOff>
    </xdr:from>
    <xdr:to>
      <xdr:col>73</xdr:col>
      <xdr:colOff>180975</xdr:colOff>
      <xdr:row>15</xdr:row>
      <xdr:rowOff>127000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6511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142875</xdr:rowOff>
    </xdr:from>
    <xdr:to>
      <xdr:col>74</xdr:col>
      <xdr:colOff>31750</xdr:colOff>
      <xdr:row>16</xdr:row>
      <xdr:rowOff>73025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57802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127000</xdr:rowOff>
    </xdr:from>
    <xdr:to>
      <xdr:col>69</xdr:col>
      <xdr:colOff>92075</xdr:colOff>
      <xdr:row>16</xdr:row>
      <xdr:rowOff>3175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6987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67327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104775</xdr:rowOff>
    </xdr:from>
    <xdr:to>
      <xdr:col>82</xdr:col>
      <xdr:colOff>158750</xdr:colOff>
      <xdr:row>16</xdr:row>
      <xdr:rowOff>34925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6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121302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52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95250</xdr:rowOff>
    </xdr:from>
    <xdr:to>
      <xdr:col>78</xdr:col>
      <xdr:colOff>120650</xdr:colOff>
      <xdr:row>16</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35577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43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28575</xdr:rowOff>
    </xdr:from>
    <xdr:to>
      <xdr:col>74</xdr:col>
      <xdr:colOff>31750</xdr:colOff>
      <xdr:row>15</xdr:row>
      <xdr:rowOff>130175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60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140352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36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76200</xdr:rowOff>
    </xdr:from>
    <xdr:to>
      <xdr:col>69</xdr:col>
      <xdr:colOff>142875</xdr:colOff>
      <xdr:row>16</xdr:row>
      <xdr:rowOff>6350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69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64152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令和元年度から緩やかに減少しつつ、類似団体平均と同程度の比率を維持している。</a:t>
          </a:r>
        </a:p>
        <a:p>
          <a:r>
            <a:rPr kumimoji="1" lang="ja-JP" altLang="en-US" sz="1300">
              <a:latin typeface="ＭＳ Ｐゴシック" panose="020B0600070205080204" pitchFamily="50" charset="-128"/>
              <a:ea typeface="ＭＳ Ｐゴシック" panose="020B0600070205080204" pitchFamily="50" charset="-128"/>
            </a:rPr>
            <a:t>　義務的性格の弱い町単独扶助費の見直しや各種手当の算定方法・資格審査等の適正化を行い、扶助費による財政圧迫の食い止めを図る必要がある。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04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165100</xdr:rowOff>
    </xdr:from>
    <xdr:to>
      <xdr:col>24</xdr:col>
      <xdr:colOff>25400</xdr:colOff>
      <xdr:row>55</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4234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165100</xdr:rowOff>
    </xdr:from>
    <xdr:to>
      <xdr:col>19</xdr:col>
      <xdr:colOff>187325</xdr:colOff>
      <xdr:row>55</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423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xdr:rowOff>
    </xdr:from>
    <xdr:to>
      <xdr:col>15</xdr:col>
      <xdr:colOff>98425</xdr:colOff>
      <xdr:row>55</xdr:row>
      <xdr:rowOff>50800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442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133350</xdr:rowOff>
    </xdr:from>
    <xdr:to>
      <xdr:col>15</xdr:col>
      <xdr:colOff>149225</xdr:colOff>
      <xdr:row>55</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50800</xdr:rowOff>
    </xdr:from>
    <xdr:to>
      <xdr:col>11</xdr:col>
      <xdr:colOff>9525</xdr:colOff>
      <xdr:row>55</xdr:row>
      <xdr:rowOff>127000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4805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133350</xdr:rowOff>
    </xdr:from>
    <xdr:to>
      <xdr:col>24</xdr:col>
      <xdr:colOff>76200</xdr:colOff>
      <xdr:row>55</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149877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114300</xdr:rowOff>
    </xdr:from>
    <xdr:to>
      <xdr:col>20</xdr:col>
      <xdr:colOff>38100</xdr:colOff>
      <xdr:row>55</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54627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133350</xdr:rowOff>
    </xdr:from>
    <xdr:to>
      <xdr:col>15</xdr:col>
      <xdr:colOff>149225</xdr:colOff>
      <xdr:row>55</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48277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0</xdr:rowOff>
    </xdr:from>
    <xdr:to>
      <xdr:col>11</xdr:col>
      <xdr:colOff>60325</xdr:colOff>
      <xdr:row>55</xdr:row>
      <xdr:rowOff>101600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162577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前年度比で</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ポイント減少したものの、道路、観光施設に係る維持補修費や国保直診勘定特別会計等に対する繰出が要因となり、依然として類似団体より高い状況が続いている。</a:t>
          </a:r>
        </a:p>
        <a:p>
          <a:r>
            <a:rPr kumimoji="1" lang="ja-JP" altLang="en-US" sz="1200">
              <a:latin typeface="ＭＳ Ｐゴシック" panose="020B0600070205080204" pitchFamily="50" charset="-128"/>
              <a:ea typeface="ＭＳ Ｐゴシック" panose="020B0600070205080204" pitchFamily="50" charset="-128"/>
            </a:rPr>
            <a:t>　普通交付税等の一般財源が今後確実に減少していくことを踏まえ、公共施設マネジメントの推進や診療施設の人員適正化を行うなど、持続可能な歳出構造の確立に向けた取り組みを継続することで、経費削減を図っ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152146</xdr:rowOff>
    </xdr:from>
    <xdr:to>
      <xdr:col>82</xdr:col>
      <xdr:colOff>107950</xdr:colOff>
      <xdr:row>59</xdr:row>
      <xdr:rowOff>101854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92389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73931</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1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101854</xdr:rowOff>
    </xdr:from>
    <xdr:to>
      <xdr:col>82</xdr:col>
      <xdr:colOff>196850</xdr:colOff>
      <xdr:row>59</xdr:row>
      <xdr:rowOff>101854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2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67073</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152146</xdr:rowOff>
    </xdr:from>
    <xdr:to>
      <xdr:col>82</xdr:col>
      <xdr:colOff>196850</xdr:colOff>
      <xdr:row>53</xdr:row>
      <xdr:rowOff>152146</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115570</xdr:rowOff>
    </xdr:from>
    <xdr:to>
      <xdr:col>82</xdr:col>
      <xdr:colOff>107950</xdr:colOff>
      <xdr:row>57</xdr:row>
      <xdr:rowOff>129286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5671800" y="988822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106426</xdr:rowOff>
    </xdr:from>
    <xdr:to>
      <xdr:col>78</xdr:col>
      <xdr:colOff>69850</xdr:colOff>
      <xdr:row>57</xdr:row>
      <xdr:rowOff>129286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4782800" y="98790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39624</xdr:rowOff>
    </xdr:from>
    <xdr:to>
      <xdr:col>78</xdr:col>
      <xdr:colOff>120650</xdr:colOff>
      <xdr:row>56</xdr:row>
      <xdr:rowOff>141224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151401</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409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106426</xdr:rowOff>
    </xdr:from>
    <xdr:to>
      <xdr:col>73</xdr:col>
      <xdr:colOff>180975</xdr:colOff>
      <xdr:row>57</xdr:row>
      <xdr:rowOff>156718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893800" y="987907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146829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143002</xdr:rowOff>
    </xdr:from>
    <xdr:to>
      <xdr:col>69</xdr:col>
      <xdr:colOff>92075</xdr:colOff>
      <xdr:row>57</xdr:row>
      <xdr:rowOff>156718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004800" y="99156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62484</xdr:rowOff>
    </xdr:from>
    <xdr:to>
      <xdr:col>69</xdr:col>
      <xdr:colOff>142875</xdr:colOff>
      <xdr:row>56</xdr:row>
      <xdr:rowOff>164084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2811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7383</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64770</xdr:rowOff>
    </xdr:from>
    <xdr:to>
      <xdr:col>82</xdr:col>
      <xdr:colOff>158750</xdr:colOff>
      <xdr:row>57</xdr:row>
      <xdr:rowOff>166370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36847</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78486</xdr:rowOff>
    </xdr:from>
    <xdr:to>
      <xdr:col>78</xdr:col>
      <xdr:colOff>120650</xdr:colOff>
      <xdr:row>58</xdr:row>
      <xdr:rowOff>8636</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985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164863</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9937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55626</xdr:rowOff>
    </xdr:from>
    <xdr:to>
      <xdr:col>74</xdr:col>
      <xdr:colOff>31750</xdr:colOff>
      <xdr:row>57</xdr:row>
      <xdr:rowOff>157226</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98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142003</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105918</xdr:rowOff>
    </xdr:from>
    <xdr:to>
      <xdr:col>69</xdr:col>
      <xdr:colOff>142875</xdr:colOff>
      <xdr:row>58</xdr:row>
      <xdr:rowOff>36068</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987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20845</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996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92202</xdr:rowOff>
    </xdr:from>
    <xdr:to>
      <xdr:col>65</xdr:col>
      <xdr:colOff>53975</xdr:colOff>
      <xdr:row>58</xdr:row>
      <xdr:rowOff>22352</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98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7129</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995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年度は前年度比で</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ポイント増加しており、鰺ヶ沢地区消防事務組合やつがる西北五広域連合などの一部事務組合に対する負担が大きいことが要因となり、類似団体平均を大きく上回る状況が続いている。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町単独補助金に係る見直し方針の策定や補助金評価シートの導入等を進めており、これらにより対象事業の必要性を十分検討し、同種事業の整理統合を行うなどしながら補助金の削減に今後も努めていく。</a:t>
          </a: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145288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9014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24130</xdr:rowOff>
    </xdr:from>
    <xdr:to>
      <xdr:col>82</xdr:col>
      <xdr:colOff>107950</xdr:colOff>
      <xdr:row>39</xdr:row>
      <xdr:rowOff>88138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71068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58437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230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24130</xdr:rowOff>
    </xdr:from>
    <xdr:to>
      <xdr:col>78</xdr:col>
      <xdr:colOff>69850</xdr:colOff>
      <xdr:row>39</xdr:row>
      <xdr:rowOff>28702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7106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5334</xdr:rowOff>
    </xdr:from>
    <xdr:to>
      <xdr:col>78</xdr:col>
      <xdr:colOff>120650</xdr:colOff>
      <xdr:row>37</xdr:row>
      <xdr:rowOff>106934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117111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28702</xdr:rowOff>
    </xdr:from>
    <xdr:to>
      <xdr:col>73</xdr:col>
      <xdr:colOff>180975</xdr:colOff>
      <xdr:row>39</xdr:row>
      <xdr:rowOff>92710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71525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42418</xdr:rowOff>
    </xdr:from>
    <xdr:to>
      <xdr:col>69</xdr:col>
      <xdr:colOff>92075</xdr:colOff>
      <xdr:row>39</xdr:row>
      <xdr:rowOff>92710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72896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121683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37338</xdr:rowOff>
    </xdr:from>
    <xdr:to>
      <xdr:col>82</xdr:col>
      <xdr:colOff>158750</xdr:colOff>
      <xdr:row>39</xdr:row>
      <xdr:rowOff>138938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7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9415</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144780</xdr:rowOff>
    </xdr:from>
    <xdr:to>
      <xdr:col>78</xdr:col>
      <xdr:colOff>120650</xdr:colOff>
      <xdr:row>39</xdr:row>
      <xdr:rowOff>74930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59707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74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149352</xdr:rowOff>
    </xdr:from>
    <xdr:to>
      <xdr:col>74</xdr:col>
      <xdr:colOff>31750</xdr:colOff>
      <xdr:row>39</xdr:row>
      <xdr:rowOff>79502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64279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750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41910</xdr:rowOff>
    </xdr:from>
    <xdr:to>
      <xdr:col>69</xdr:col>
      <xdr:colOff>142875</xdr:colOff>
      <xdr:row>39</xdr:row>
      <xdr:rowOff>143510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128287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163068</xdr:rowOff>
    </xdr:from>
    <xdr:to>
      <xdr:col>65</xdr:col>
      <xdr:colOff>53975</xdr:colOff>
      <xdr:row>39</xdr:row>
      <xdr:rowOff>93218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6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77995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76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過去に実施した大型建設事業に伴う町債の償還終了により、公債費が減少しており、経常収支比率は類似団体と比較して低い状態となっている。計画的な償還と町債の発行抑制に努めており、前年度比で</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ポイント減少し類似団体平均も下回っている。</a:t>
          </a:r>
        </a:p>
        <a:p>
          <a:r>
            <a:rPr kumimoji="1" lang="ja-JP" altLang="en-US" sz="1200">
              <a:latin typeface="ＭＳ Ｐゴシック" panose="020B0600070205080204" pitchFamily="50" charset="-128"/>
              <a:ea typeface="ＭＳ Ｐゴシック" panose="020B0600070205080204" pitchFamily="50" charset="-128"/>
            </a:rPr>
            <a:t>　今後においても、公債費対策を優先課題と位置付け、プライマリーバランスの黒字を堅持するために建設事業を峻別して実施するなど、公債費負担の軽減に取り組んでいく。</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095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165100</xdr:rowOff>
    </xdr:from>
    <xdr:to>
      <xdr:col>24</xdr:col>
      <xdr:colOff>25400</xdr:colOff>
      <xdr:row>77</xdr:row>
      <xdr:rowOff>43180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19530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101616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31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27939</xdr:rowOff>
    </xdr:from>
    <xdr:to>
      <xdr:col>19</xdr:col>
      <xdr:colOff>187325</xdr:colOff>
      <xdr:row>77</xdr:row>
      <xdr:rowOff>43180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22958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104157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96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27939</xdr:rowOff>
    </xdr:from>
    <xdr:to>
      <xdr:col>15</xdr:col>
      <xdr:colOff>98425</xdr:colOff>
      <xdr:row>77</xdr:row>
      <xdr:rowOff>92711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229589"/>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58437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92711</xdr:rowOff>
    </xdr:from>
    <xdr:to>
      <xdr:col>11</xdr:col>
      <xdr:colOff>9525</xdr:colOff>
      <xdr:row>77</xdr:row>
      <xdr:rowOff>168911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29436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130827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163830</xdr:rowOff>
    </xdr:from>
    <xdr:to>
      <xdr:col>20</xdr:col>
      <xdr:colOff>38100</xdr:colOff>
      <xdr:row>77</xdr:row>
      <xdr:rowOff>93980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78757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28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148589</xdr:rowOff>
    </xdr:from>
    <xdr:to>
      <xdr:col>15</xdr:col>
      <xdr:colOff>149225</xdr:colOff>
      <xdr:row>77</xdr:row>
      <xdr:rowOff>78739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63516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41911</xdr:rowOff>
    </xdr:from>
    <xdr:to>
      <xdr:col>11</xdr:col>
      <xdr:colOff>60325</xdr:colOff>
      <xdr:row>77</xdr:row>
      <xdr:rowOff>143511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118111</xdr:rowOff>
    </xdr:from>
    <xdr:to>
      <xdr:col>6</xdr:col>
      <xdr:colOff>171450</xdr:colOff>
      <xdr:row>78</xdr:row>
      <xdr:rowOff>48261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33038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公債費以外の経常収支比率については、物件費や繰出金の増加が要因となり、類似団体と比較して比率が高く、人件費や補助費等の抑制等行っているものの、令和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年度は前年度比で</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公債費の縮減と併せて、公債費以外の経常経費についても削減や適性化のための対策を継続し、比率改善に努める。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78994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462256"/>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145287</xdr:rowOff>
    </xdr:from>
    <xdr:to>
      <xdr:col>82</xdr:col>
      <xdr:colOff>107950</xdr:colOff>
      <xdr:row>77</xdr:row>
      <xdr:rowOff>14987</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175487"/>
          <a:ext cx="8382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85869</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773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99568</xdr:rowOff>
    </xdr:from>
    <xdr:to>
      <xdr:col>78</xdr:col>
      <xdr:colOff>69850</xdr:colOff>
      <xdr:row>76</xdr:row>
      <xdr:rowOff>145287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129768"/>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xdr:rowOff>
    </xdr:from>
    <xdr:to>
      <xdr:col>78</xdr:col>
      <xdr:colOff>120650</xdr:colOff>
      <xdr:row>75</xdr:row>
      <xdr:rowOff>116078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87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126255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64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99568</xdr:rowOff>
    </xdr:from>
    <xdr:to>
      <xdr:col>73</xdr:col>
      <xdr:colOff>180975</xdr:colOff>
      <xdr:row>77</xdr:row>
      <xdr:rowOff>120142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129768"/>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94488</xdr:rowOff>
    </xdr:from>
    <xdr:to>
      <xdr:col>74</xdr:col>
      <xdr:colOff>31750</xdr:colOff>
      <xdr:row>75</xdr:row>
      <xdr:rowOff>24638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34815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120142</xdr:rowOff>
    </xdr:from>
    <xdr:to>
      <xdr:col>69</xdr:col>
      <xdr:colOff>92075</xdr:colOff>
      <xdr:row>77</xdr:row>
      <xdr:rowOff>138430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3217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135637</xdr:rowOff>
    </xdr:from>
    <xdr:to>
      <xdr:col>82</xdr:col>
      <xdr:colOff>158750</xdr:colOff>
      <xdr:row>77</xdr:row>
      <xdr:rowOff>65787</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107714</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13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94487</xdr:rowOff>
    </xdr:from>
    <xdr:to>
      <xdr:col>78</xdr:col>
      <xdr:colOff>120650</xdr:colOff>
      <xdr:row>77</xdr:row>
      <xdr:rowOff>24637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9414</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211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48768</xdr:rowOff>
    </xdr:from>
    <xdr:to>
      <xdr:col>74</xdr:col>
      <xdr:colOff>31750</xdr:colOff>
      <xdr:row>76</xdr:row>
      <xdr:rowOff>150368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69342</xdr:rowOff>
    </xdr:from>
    <xdr:to>
      <xdr:col>69</xdr:col>
      <xdr:colOff>142875</xdr:colOff>
      <xdr:row>77</xdr:row>
      <xdr:rowOff>170942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155719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2557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青森県深浦町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30356</xdr:rowOff>
    </xdr:from>
    <xdr:to>
      <xdr:col>29</xdr:col>
      <xdr:colOff>127000</xdr:colOff>
      <xdr:row>19</xdr:row>
      <xdr:rowOff>154412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06831"/>
          <a:ext cx="0" cy="11527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126489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154412</xdr:rowOff>
    </xdr:from>
    <xdr:to>
      <xdr:col>30</xdr:col>
      <xdr:colOff>25400</xdr:colOff>
      <xdr:row>19</xdr:row>
      <xdr:rowOff>154412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116733</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5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30356</xdr:rowOff>
    </xdr:from>
    <xdr:to>
      <xdr:col>30</xdr:col>
      <xdr:colOff>25400</xdr:colOff>
      <xdr:row>13</xdr:row>
      <xdr:rowOff>30356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06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62158</xdr:rowOff>
    </xdr:from>
    <xdr:to>
      <xdr:col>29</xdr:col>
      <xdr:colOff>127000</xdr:colOff>
      <xdr:row>16</xdr:row>
      <xdr:rowOff>127364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852983"/>
          <a:ext cx="647700" cy="652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131710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22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159633</xdr:rowOff>
    </xdr:from>
    <xdr:to>
      <xdr:col>29</xdr:col>
      <xdr:colOff>177800</xdr:colOff>
      <xdr:row>17</xdr:row>
      <xdr:rowOff>89783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127364</xdr:rowOff>
    </xdr:from>
    <xdr:to>
      <xdr:col>26</xdr:col>
      <xdr:colOff>50800</xdr:colOff>
      <xdr:row>16</xdr:row>
      <xdr:rowOff>170035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918189"/>
          <a:ext cx="698500" cy="426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30789</xdr:rowOff>
    </xdr:from>
    <xdr:to>
      <xdr:col>26</xdr:col>
      <xdr:colOff>101600</xdr:colOff>
      <xdr:row>17</xdr:row>
      <xdr:rowOff>132389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117166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7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170035</xdr:rowOff>
    </xdr:from>
    <xdr:to>
      <xdr:col>22</xdr:col>
      <xdr:colOff>114300</xdr:colOff>
      <xdr:row>17</xdr:row>
      <xdr:rowOff>9269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60860"/>
          <a:ext cx="698500" cy="106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55355</xdr:rowOff>
    </xdr:from>
    <xdr:to>
      <xdr:col>22</xdr:col>
      <xdr:colOff>165100</xdr:colOff>
      <xdr:row>17</xdr:row>
      <xdr:rowOff>156955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141732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0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9269</xdr:rowOff>
    </xdr:from>
    <xdr:to>
      <xdr:col>18</xdr:col>
      <xdr:colOff>177800</xdr:colOff>
      <xdr:row>17</xdr:row>
      <xdr:rowOff>41127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71544"/>
          <a:ext cx="698500" cy="31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81159</xdr:rowOff>
    </xdr:from>
    <xdr:to>
      <xdr:col>19</xdr:col>
      <xdr:colOff>38100</xdr:colOff>
      <xdr:row>18</xdr:row>
      <xdr:rowOff>11309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167536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102570</xdr:rowOff>
    </xdr:from>
    <xdr:to>
      <xdr:col>15</xdr:col>
      <xdr:colOff>101600</xdr:colOff>
      <xdr:row>18</xdr:row>
      <xdr:rowOff>32720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17497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5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11358</xdr:rowOff>
    </xdr:from>
    <xdr:to>
      <xdr:col>29</xdr:col>
      <xdr:colOff>177800</xdr:colOff>
      <xdr:row>16</xdr:row>
      <xdr:rowOff>112958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802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27885</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647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76564</xdr:rowOff>
    </xdr:from>
    <xdr:to>
      <xdr:col>26</xdr:col>
      <xdr:colOff>101600</xdr:colOff>
      <xdr:row>17</xdr:row>
      <xdr:rowOff>6714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67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16891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63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119235</xdr:rowOff>
    </xdr:from>
    <xdr:to>
      <xdr:col>22</xdr:col>
      <xdr:colOff>165100</xdr:colOff>
      <xdr:row>17</xdr:row>
      <xdr:rowOff>49385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10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59562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129919</xdr:rowOff>
    </xdr:from>
    <xdr:to>
      <xdr:col>19</xdr:col>
      <xdr:colOff>38100</xdr:colOff>
      <xdr:row>17</xdr:row>
      <xdr:rowOff>60069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20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70246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68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161777</xdr:rowOff>
    </xdr:from>
    <xdr:to>
      <xdr:col>15</xdr:col>
      <xdr:colOff>101600</xdr:colOff>
      <xdr:row>17</xdr:row>
      <xdr:rowOff>91927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52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102104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721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140063</xdr:rowOff>
    </xdr:from>
    <xdr:to>
      <xdr:col>29</xdr:col>
      <xdr:colOff>127000</xdr:colOff>
      <xdr:row>37</xdr:row>
      <xdr:rowOff>331532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13"/>
          <a:ext cx="0" cy="13916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303609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331532</xdr:rowOff>
    </xdr:from>
    <xdr:to>
      <xdr:col>30</xdr:col>
      <xdr:colOff>25400</xdr:colOff>
      <xdr:row>37</xdr:row>
      <xdr:rowOff>331532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56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54990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140063</xdr:rowOff>
    </xdr:from>
    <xdr:to>
      <xdr:col>30</xdr:col>
      <xdr:colOff>25400</xdr:colOff>
      <xdr:row>33</xdr:row>
      <xdr:rowOff>140063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137858</xdr:rowOff>
    </xdr:from>
    <xdr:to>
      <xdr:col>29</xdr:col>
      <xdr:colOff>127000</xdr:colOff>
      <xdr:row>35</xdr:row>
      <xdr:rowOff>184297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748208"/>
          <a:ext cx="647700" cy="46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122635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32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140616</xdr:rowOff>
    </xdr:from>
    <xdr:to>
      <xdr:col>29</xdr:col>
      <xdr:colOff>177800</xdr:colOff>
      <xdr:row>35</xdr:row>
      <xdr:rowOff>242216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184297</xdr:rowOff>
    </xdr:from>
    <xdr:to>
      <xdr:col>26</xdr:col>
      <xdr:colOff>50800</xdr:colOff>
      <xdr:row>35</xdr:row>
      <xdr:rowOff>278301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794647"/>
          <a:ext cx="698500" cy="94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152258</xdr:rowOff>
    </xdr:from>
    <xdr:to>
      <xdr:col>26</xdr:col>
      <xdr:colOff>101600</xdr:colOff>
      <xdr:row>35</xdr:row>
      <xdr:rowOff>253858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238635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48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258967</xdr:rowOff>
    </xdr:from>
    <xdr:to>
      <xdr:col>22</xdr:col>
      <xdr:colOff>114300</xdr:colOff>
      <xdr:row>35</xdr:row>
      <xdr:rowOff>278301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869317"/>
          <a:ext cx="698500" cy="19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213736</xdr:rowOff>
    </xdr:from>
    <xdr:to>
      <xdr:col>22</xdr:col>
      <xdr:colOff>165100</xdr:colOff>
      <xdr:row>35</xdr:row>
      <xdr:rowOff>315336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325513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592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258967</xdr:rowOff>
    </xdr:from>
    <xdr:to>
      <xdr:col>18</xdr:col>
      <xdr:colOff>177800</xdr:colOff>
      <xdr:row>35</xdr:row>
      <xdr:rowOff>274463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869317"/>
          <a:ext cx="698500" cy="15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299510</xdr:rowOff>
    </xdr:from>
    <xdr:to>
      <xdr:col>19</xdr:col>
      <xdr:colOff>38100</xdr:colOff>
      <xdr:row>36</xdr:row>
      <xdr:rowOff>58210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42987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331105</xdr:rowOff>
    </xdr:from>
    <xdr:to>
      <xdr:col>15</xdr:col>
      <xdr:colOff>101600</xdr:colOff>
      <xdr:row>36</xdr:row>
      <xdr:rowOff>89805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74582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2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87058</xdr:rowOff>
    </xdr:from>
    <xdr:to>
      <xdr:col>29</xdr:col>
      <xdr:colOff>177800</xdr:colOff>
      <xdr:row>35</xdr:row>
      <xdr:rowOff>188658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697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275035</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5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133497</xdr:rowOff>
    </xdr:from>
    <xdr:to>
      <xdr:col>26</xdr:col>
      <xdr:colOff>101600</xdr:colOff>
      <xdr:row>35</xdr:row>
      <xdr:rowOff>235097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743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245274</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512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227501</xdr:rowOff>
    </xdr:from>
    <xdr:to>
      <xdr:col>22</xdr:col>
      <xdr:colOff>165100</xdr:colOff>
      <xdr:row>35</xdr:row>
      <xdr:rowOff>329101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37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313878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924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208167</xdr:rowOff>
    </xdr:from>
    <xdr:to>
      <xdr:col>19</xdr:col>
      <xdr:colOff>38100</xdr:colOff>
      <xdr:row>35</xdr:row>
      <xdr:rowOff>309767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818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319944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587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223663</xdr:rowOff>
    </xdr:from>
    <xdr:to>
      <xdr:col>15</xdr:col>
      <xdr:colOff>101600</xdr:colOff>
      <xdr:row>35</xdr:row>
      <xdr:rowOff>325263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34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335440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602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青森県深浦町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7,038
7,008
488.91
8,107,006
7,733,194
141,353
4,552,577
7,550,119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24.8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43659</xdr:rowOff>
    </xdr:from>
    <xdr:to>
      <xdr:col>24</xdr:col>
      <xdr:colOff>62865</xdr:colOff>
      <xdr:row>38</xdr:row>
      <xdr:rowOff>91311</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58609"/>
          <a:ext cx="1270" cy="12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95138</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91311</xdr:rowOff>
    </xdr:from>
    <xdr:to>
      <xdr:col>24</xdr:col>
      <xdr:colOff>152400</xdr:colOff>
      <xdr:row>38</xdr:row>
      <xdr:rowOff>91311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161786</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3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43659</xdr:rowOff>
    </xdr:from>
    <xdr:to>
      <xdr:col>24</xdr:col>
      <xdr:colOff>152400</xdr:colOff>
      <xdr:row>31</xdr:row>
      <xdr:rowOff>43659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107513</xdr:rowOff>
    </xdr:from>
    <xdr:to>
      <xdr:col>24</xdr:col>
      <xdr:colOff>63500</xdr:colOff>
      <xdr:row>36</xdr:row>
      <xdr:rowOff>122709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279713"/>
          <a:ext cx="838200" cy="1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106045</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593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83168</xdr:rowOff>
    </xdr:from>
    <xdr:to>
      <xdr:col>24</xdr:col>
      <xdr:colOff>114300</xdr:colOff>
      <xdr:row>36</xdr:row>
      <xdr:rowOff>13318</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08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122709</xdr:rowOff>
    </xdr:from>
    <xdr:to>
      <xdr:col>19</xdr:col>
      <xdr:colOff>177800</xdr:colOff>
      <xdr:row>36</xdr:row>
      <xdr:rowOff>138317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294909"/>
          <a:ext cx="889000" cy="1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106056</xdr:rowOff>
    </xdr:from>
    <xdr:to>
      <xdr:col>20</xdr:col>
      <xdr:colOff>38100</xdr:colOff>
      <xdr:row>36</xdr:row>
      <xdr:rowOff>36206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52733</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588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138317</xdr:rowOff>
    </xdr:from>
    <xdr:to>
      <xdr:col>15</xdr:col>
      <xdr:colOff>50800</xdr:colOff>
      <xdr:row>36</xdr:row>
      <xdr:rowOff>157137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310517"/>
          <a:ext cx="889000" cy="18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124504</xdr:rowOff>
    </xdr:from>
    <xdr:to>
      <xdr:col>15</xdr:col>
      <xdr:colOff>101600</xdr:colOff>
      <xdr:row>36</xdr:row>
      <xdr:rowOff>54654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71181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590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157137</xdr:rowOff>
    </xdr:from>
    <xdr:to>
      <xdr:col>10</xdr:col>
      <xdr:colOff>114300</xdr:colOff>
      <xdr:row>37</xdr:row>
      <xdr:rowOff>73995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329337"/>
          <a:ext cx="889000" cy="8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168539</xdr:rowOff>
    </xdr:from>
    <xdr:to>
      <xdr:col>10</xdr:col>
      <xdr:colOff>165100</xdr:colOff>
      <xdr:row>36</xdr:row>
      <xdr:rowOff>98689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115216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594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87694</xdr:rowOff>
    </xdr:from>
    <xdr:to>
      <xdr:col>6</xdr:col>
      <xdr:colOff>38100</xdr:colOff>
      <xdr:row>37</xdr:row>
      <xdr:rowOff>17844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34371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03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56713</xdr:rowOff>
    </xdr:from>
    <xdr:to>
      <xdr:col>24</xdr:col>
      <xdr:colOff>114300</xdr:colOff>
      <xdr:row>36</xdr:row>
      <xdr:rowOff>158313</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22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35140</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620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71909</xdr:rowOff>
    </xdr:from>
    <xdr:to>
      <xdr:col>20</xdr:col>
      <xdr:colOff>38100</xdr:colOff>
      <xdr:row>37</xdr:row>
      <xdr:rowOff>2059</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24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164636</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633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87517</xdr:rowOff>
    </xdr:from>
    <xdr:to>
      <xdr:col>15</xdr:col>
      <xdr:colOff>101600</xdr:colOff>
      <xdr:row>37</xdr:row>
      <xdr:rowOff>17667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25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8794</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635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106337</xdr:rowOff>
    </xdr:from>
    <xdr:to>
      <xdr:col>10</xdr:col>
      <xdr:colOff>165100</xdr:colOff>
      <xdr:row>37</xdr:row>
      <xdr:rowOff>36487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27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27614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637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23195</xdr:rowOff>
    </xdr:from>
    <xdr:to>
      <xdr:col>6</xdr:col>
      <xdr:colOff>38100</xdr:colOff>
      <xdr:row>37</xdr:row>
      <xdr:rowOff>124795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36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115922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645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122003</xdr:rowOff>
    </xdr:from>
    <xdr:to>
      <xdr:col>24</xdr:col>
      <xdr:colOff>62865</xdr:colOff>
      <xdr:row>59</xdr:row>
      <xdr:rowOff>96750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94503"/>
          <a:ext cx="1270" cy="151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100577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2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96750</xdr:rowOff>
    </xdr:from>
    <xdr:to>
      <xdr:col>24</xdr:col>
      <xdr:colOff>152400</xdr:colOff>
      <xdr:row>59</xdr:row>
      <xdr:rowOff>96750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21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68680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6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122003</xdr:rowOff>
    </xdr:from>
    <xdr:to>
      <xdr:col>24</xdr:col>
      <xdr:colOff>152400</xdr:colOff>
      <xdr:row>50</xdr:row>
      <xdr:rowOff>122003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9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19670</xdr:rowOff>
    </xdr:from>
    <xdr:to>
      <xdr:col>24</xdr:col>
      <xdr:colOff>63500</xdr:colOff>
      <xdr:row>58</xdr:row>
      <xdr:rowOff>45353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963770"/>
          <a:ext cx="838200" cy="2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70446</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7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47569</xdr:rowOff>
    </xdr:from>
    <xdr:to>
      <xdr:col>24</xdr:col>
      <xdr:colOff>114300</xdr:colOff>
      <xdr:row>57</xdr:row>
      <xdr:rowOff>149169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45353</xdr:rowOff>
    </xdr:from>
    <xdr:to>
      <xdr:col>19</xdr:col>
      <xdr:colOff>177800</xdr:colOff>
      <xdr:row>58</xdr:row>
      <xdr:rowOff>80485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989453"/>
          <a:ext cx="889000" cy="3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60641</xdr:rowOff>
    </xdr:from>
    <xdr:to>
      <xdr:col>20</xdr:col>
      <xdr:colOff>38100</xdr:colOff>
      <xdr:row>57</xdr:row>
      <xdr:rowOff>162241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7318</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80485</xdr:rowOff>
    </xdr:from>
    <xdr:to>
      <xdr:col>15</xdr:col>
      <xdr:colOff>50800</xdr:colOff>
      <xdr:row>58</xdr:row>
      <xdr:rowOff>86573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10024585"/>
          <a:ext cx="889000" cy="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83558</xdr:rowOff>
    </xdr:from>
    <xdr:to>
      <xdr:col>15</xdr:col>
      <xdr:colOff>101600</xdr:colOff>
      <xdr:row>58</xdr:row>
      <xdr:rowOff>13708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30235</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76984</xdr:rowOff>
    </xdr:from>
    <xdr:to>
      <xdr:col>10</xdr:col>
      <xdr:colOff>114300</xdr:colOff>
      <xdr:row>58</xdr:row>
      <xdr:rowOff>86573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10021084"/>
          <a:ext cx="889000" cy="9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134418</xdr:rowOff>
    </xdr:from>
    <xdr:to>
      <xdr:col>10</xdr:col>
      <xdr:colOff>165100</xdr:colOff>
      <xdr:row>58</xdr:row>
      <xdr:rowOff>64568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81095</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143014</xdr:rowOff>
    </xdr:from>
    <xdr:to>
      <xdr:col>6</xdr:col>
      <xdr:colOff>38100</xdr:colOff>
      <xdr:row>58</xdr:row>
      <xdr:rowOff>73164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89691</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69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140320</xdr:rowOff>
    </xdr:from>
    <xdr:to>
      <xdr:col>24</xdr:col>
      <xdr:colOff>114300</xdr:colOff>
      <xdr:row>58</xdr:row>
      <xdr:rowOff>70470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1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118747</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89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166003</xdr:rowOff>
    </xdr:from>
    <xdr:to>
      <xdr:col>20</xdr:col>
      <xdr:colOff>38100</xdr:colOff>
      <xdr:row>58</xdr:row>
      <xdr:rowOff>96153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3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87280</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1003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29685</xdr:rowOff>
    </xdr:from>
    <xdr:to>
      <xdr:col>15</xdr:col>
      <xdr:colOff>101600</xdr:colOff>
      <xdr:row>58</xdr:row>
      <xdr:rowOff>131285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7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122412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06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35773</xdr:rowOff>
    </xdr:from>
    <xdr:to>
      <xdr:col>10</xdr:col>
      <xdr:colOff>165100</xdr:colOff>
      <xdr:row>58</xdr:row>
      <xdr:rowOff>137373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7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128500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1007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26184</xdr:rowOff>
    </xdr:from>
    <xdr:to>
      <xdr:col>6</xdr:col>
      <xdr:colOff>38100</xdr:colOff>
      <xdr:row>58</xdr:row>
      <xdr:rowOff>127784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7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118911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063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42411</xdr:rowOff>
    </xdr:from>
    <xdr:to>
      <xdr:col>24</xdr:col>
      <xdr:colOff>62865</xdr:colOff>
      <xdr:row>79</xdr:row>
      <xdr:rowOff>41802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911"/>
          <a:ext cx="1270" cy="15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45629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41802</xdr:rowOff>
    </xdr:from>
    <xdr:to>
      <xdr:col>24</xdr:col>
      <xdr:colOff>152400</xdr:colOff>
      <xdr:row>79</xdr:row>
      <xdr:rowOff>41802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160538</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42411</xdr:rowOff>
    </xdr:from>
    <xdr:to>
      <xdr:col>24</xdr:col>
      <xdr:colOff>152400</xdr:colOff>
      <xdr:row>70</xdr:row>
      <xdr:rowOff>42411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29000</xdr:rowOff>
    </xdr:from>
    <xdr:to>
      <xdr:col>24</xdr:col>
      <xdr:colOff>63500</xdr:colOff>
      <xdr:row>76</xdr:row>
      <xdr:rowOff>48679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059200"/>
          <a:ext cx="838200" cy="1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60241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90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81814</xdr:rowOff>
    </xdr:from>
    <xdr:to>
      <xdr:col>24</xdr:col>
      <xdr:colOff>114300</xdr:colOff>
      <xdr:row>77</xdr:row>
      <xdr:rowOff>11964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29000</xdr:rowOff>
    </xdr:from>
    <xdr:to>
      <xdr:col>19</xdr:col>
      <xdr:colOff>177800</xdr:colOff>
      <xdr:row>76</xdr:row>
      <xdr:rowOff>32562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059200"/>
          <a:ext cx="889000" cy="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96501</xdr:rowOff>
    </xdr:from>
    <xdr:to>
      <xdr:col>20</xdr:col>
      <xdr:colOff>38100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17778</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1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32562</xdr:rowOff>
    </xdr:from>
    <xdr:to>
      <xdr:col>15</xdr:col>
      <xdr:colOff>50800</xdr:colOff>
      <xdr:row>76</xdr:row>
      <xdr:rowOff>104133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062762"/>
          <a:ext cx="889000" cy="7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119362</xdr:rowOff>
    </xdr:from>
    <xdr:to>
      <xdr:col>15</xdr:col>
      <xdr:colOff>101600</xdr:colOff>
      <xdr:row>77</xdr:row>
      <xdr:rowOff>49512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40639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4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104133</xdr:rowOff>
    </xdr:from>
    <xdr:to>
      <xdr:col>10</xdr:col>
      <xdr:colOff>114300</xdr:colOff>
      <xdr:row>77</xdr:row>
      <xdr:rowOff>36754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134333"/>
          <a:ext cx="889000" cy="10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84738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8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33426</xdr:rowOff>
    </xdr:from>
    <xdr:to>
      <xdr:col>6</xdr:col>
      <xdr:colOff>38100</xdr:colOff>
      <xdr:row>77</xdr:row>
      <xdr:rowOff>135026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126153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32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169329</xdr:rowOff>
    </xdr:from>
    <xdr:to>
      <xdr:col>24</xdr:col>
      <xdr:colOff>114300</xdr:colOff>
      <xdr:row>76</xdr:row>
      <xdr:rowOff>99479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02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20756</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879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149650</xdr:rowOff>
    </xdr:from>
    <xdr:to>
      <xdr:col>20</xdr:col>
      <xdr:colOff>38100</xdr:colOff>
      <xdr:row>76</xdr:row>
      <xdr:rowOff>79800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00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96328</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78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153212</xdr:rowOff>
    </xdr:from>
    <xdr:to>
      <xdr:col>15</xdr:col>
      <xdr:colOff>101600</xdr:colOff>
      <xdr:row>76</xdr:row>
      <xdr:rowOff>83362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01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99890</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787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53333</xdr:rowOff>
    </xdr:from>
    <xdr:to>
      <xdr:col>10</xdr:col>
      <xdr:colOff>165100</xdr:colOff>
      <xdr:row>76</xdr:row>
      <xdr:rowOff>154933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08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85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157404</xdr:rowOff>
    </xdr:from>
    <xdr:to>
      <xdr:col>6</xdr:col>
      <xdr:colOff>38100</xdr:colOff>
      <xdr:row>77</xdr:row>
      <xdr:rowOff>87554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8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104081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96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96086</xdr:rowOff>
    </xdr:from>
    <xdr:to>
      <xdr:col>24</xdr:col>
      <xdr:colOff>62865</xdr:colOff>
      <xdr:row>98</xdr:row>
      <xdr:rowOff>134662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6586"/>
          <a:ext cx="1270"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138489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134662</xdr:rowOff>
    </xdr:from>
    <xdr:to>
      <xdr:col>24</xdr:col>
      <xdr:colOff>152400</xdr:colOff>
      <xdr:row>98</xdr:row>
      <xdr:rowOff>134662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3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42763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96086</xdr:rowOff>
    </xdr:from>
    <xdr:to>
      <xdr:col>24</xdr:col>
      <xdr:colOff>152400</xdr:colOff>
      <xdr:row>90</xdr:row>
      <xdr:rowOff>96086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152588</xdr:rowOff>
    </xdr:from>
    <xdr:to>
      <xdr:col>24</xdr:col>
      <xdr:colOff>63500</xdr:colOff>
      <xdr:row>95</xdr:row>
      <xdr:rowOff>128318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268888"/>
          <a:ext cx="838200" cy="14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37904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25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59477</xdr:rowOff>
    </xdr:from>
    <xdr:to>
      <xdr:col>24</xdr:col>
      <xdr:colOff>114300</xdr:colOff>
      <xdr:row>95</xdr:row>
      <xdr:rowOff>161077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4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11579</xdr:rowOff>
    </xdr:from>
    <xdr:to>
      <xdr:col>19</xdr:col>
      <xdr:colOff>177800</xdr:colOff>
      <xdr:row>95</xdr:row>
      <xdr:rowOff>128318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299329"/>
          <a:ext cx="889000" cy="11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155536</xdr:rowOff>
    </xdr:from>
    <xdr:to>
      <xdr:col>20</xdr:col>
      <xdr:colOff>38100</xdr:colOff>
      <xdr:row>96</xdr:row>
      <xdr:rowOff>85686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76813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53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11579</xdr:rowOff>
    </xdr:from>
    <xdr:to>
      <xdr:col>15</xdr:col>
      <xdr:colOff>50800</xdr:colOff>
      <xdr:row>96</xdr:row>
      <xdr:rowOff>108668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299329"/>
          <a:ext cx="889000" cy="26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45799</xdr:rowOff>
    </xdr:from>
    <xdr:to>
      <xdr:col>15</xdr:col>
      <xdr:colOff>101600</xdr:colOff>
      <xdr:row>95</xdr:row>
      <xdr:rowOff>147399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3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138526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426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108668</xdr:rowOff>
    </xdr:from>
    <xdr:to>
      <xdr:col>10</xdr:col>
      <xdr:colOff>114300</xdr:colOff>
      <xdr:row>96</xdr:row>
      <xdr:rowOff>125831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67868"/>
          <a:ext cx="889000" cy="1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160689</xdr:rowOff>
    </xdr:from>
    <xdr:to>
      <xdr:col>10</xdr:col>
      <xdr:colOff>165100</xdr:colOff>
      <xdr:row>97</xdr:row>
      <xdr:rowOff>90839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1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81966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71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679</xdr:rowOff>
    </xdr:from>
    <xdr:to>
      <xdr:col>6</xdr:col>
      <xdr:colOff>38100</xdr:colOff>
      <xdr:row>97</xdr:row>
      <xdr:rowOff>102279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93406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2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101788</xdr:rowOff>
    </xdr:from>
    <xdr:to>
      <xdr:col>24</xdr:col>
      <xdr:colOff>114300</xdr:colOff>
      <xdr:row>95</xdr:row>
      <xdr:rowOff>31938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1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124665</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06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77518</xdr:rowOff>
    </xdr:from>
    <xdr:to>
      <xdr:col>20</xdr:col>
      <xdr:colOff>38100</xdr:colOff>
      <xdr:row>96</xdr:row>
      <xdr:rowOff>7668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6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24195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140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132229</xdr:rowOff>
    </xdr:from>
    <xdr:to>
      <xdr:col>15</xdr:col>
      <xdr:colOff>101600</xdr:colOff>
      <xdr:row>95</xdr:row>
      <xdr:rowOff>62379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24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78906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023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57868</xdr:rowOff>
    </xdr:from>
    <xdr:to>
      <xdr:col>10</xdr:col>
      <xdr:colOff>165100</xdr:colOff>
      <xdr:row>96</xdr:row>
      <xdr:rowOff>159468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1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4545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29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75031</xdr:rowOff>
    </xdr:from>
    <xdr:to>
      <xdr:col>6</xdr:col>
      <xdr:colOff>38100</xdr:colOff>
      <xdr:row>97</xdr:row>
      <xdr:rowOff>5181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5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21708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30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165475</xdr:rowOff>
    </xdr:from>
    <xdr:to>
      <xdr:col>54</xdr:col>
      <xdr:colOff>189865</xdr:colOff>
      <xdr:row>37</xdr:row>
      <xdr:rowOff>111596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8975"/>
          <a:ext cx="1270" cy="114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115423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111596</xdr:rowOff>
    </xdr:from>
    <xdr:to>
      <xdr:col>55</xdr:col>
      <xdr:colOff>88900</xdr:colOff>
      <xdr:row>37</xdr:row>
      <xdr:rowOff>111596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5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112152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8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165475</xdr:rowOff>
    </xdr:from>
    <xdr:to>
      <xdr:col>55</xdr:col>
      <xdr:colOff>88900</xdr:colOff>
      <xdr:row>30</xdr:row>
      <xdr:rowOff>165475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166977</xdr:rowOff>
    </xdr:from>
    <xdr:to>
      <xdr:col>55</xdr:col>
      <xdr:colOff>0</xdr:colOff>
      <xdr:row>36</xdr:row>
      <xdr:rowOff>49735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167727"/>
          <a:ext cx="838200" cy="54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117457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18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139030</xdr:rowOff>
    </xdr:from>
    <xdr:to>
      <xdr:col>55</xdr:col>
      <xdr:colOff>50800</xdr:colOff>
      <xdr:row>36</xdr:row>
      <xdr:rowOff>69180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49735</xdr:rowOff>
    </xdr:from>
    <xdr:to>
      <xdr:col>50</xdr:col>
      <xdr:colOff>114300</xdr:colOff>
      <xdr:row>36</xdr:row>
      <xdr:rowOff>112458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221935"/>
          <a:ext cx="889000" cy="6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163778</xdr:rowOff>
    </xdr:from>
    <xdr:to>
      <xdr:col>50</xdr:col>
      <xdr:colOff>165100</xdr:colOff>
      <xdr:row>36</xdr:row>
      <xdr:rowOff>93928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110455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593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32000</xdr:rowOff>
    </xdr:from>
    <xdr:to>
      <xdr:col>45</xdr:col>
      <xdr:colOff>177800</xdr:colOff>
      <xdr:row>36</xdr:row>
      <xdr:rowOff>112458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032750"/>
          <a:ext cx="889000" cy="25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31085</xdr:rowOff>
    </xdr:from>
    <xdr:to>
      <xdr:col>46</xdr:col>
      <xdr:colOff>38100</xdr:colOff>
      <xdr:row>36</xdr:row>
      <xdr:rowOff>132685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0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149212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97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32000</xdr:rowOff>
    </xdr:from>
    <xdr:to>
      <xdr:col>41</xdr:col>
      <xdr:colOff>50800</xdr:colOff>
      <xdr:row>36</xdr:row>
      <xdr:rowOff>148320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032750"/>
          <a:ext cx="889000" cy="28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137535</xdr:rowOff>
    </xdr:from>
    <xdr:to>
      <xdr:col>41</xdr:col>
      <xdr:colOff>101600</xdr:colOff>
      <xdr:row>35</xdr:row>
      <xdr:rowOff>67685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96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84212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74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89044</xdr:rowOff>
    </xdr:from>
    <xdr:to>
      <xdr:col>36</xdr:col>
      <xdr:colOff>165100</xdr:colOff>
      <xdr:row>37</xdr:row>
      <xdr:rowOff>19194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6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35721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03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116177</xdr:rowOff>
    </xdr:from>
    <xdr:to>
      <xdr:col>55</xdr:col>
      <xdr:colOff>50800</xdr:colOff>
      <xdr:row>36</xdr:row>
      <xdr:rowOff>46327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11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139054</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968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170385</xdr:rowOff>
    </xdr:from>
    <xdr:to>
      <xdr:col>50</xdr:col>
      <xdr:colOff>165100</xdr:colOff>
      <xdr:row>36</xdr:row>
      <xdr:rowOff>100535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17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91662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263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61658</xdr:rowOff>
    </xdr:from>
    <xdr:to>
      <xdr:col>46</xdr:col>
      <xdr:colOff>38100</xdr:colOff>
      <xdr:row>36</xdr:row>
      <xdr:rowOff>163258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3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154385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326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152650</xdr:rowOff>
    </xdr:from>
    <xdr:to>
      <xdr:col>41</xdr:col>
      <xdr:colOff>101600</xdr:colOff>
      <xdr:row>35</xdr:row>
      <xdr:rowOff>82800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98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73927</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074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97520</xdr:rowOff>
    </xdr:from>
    <xdr:to>
      <xdr:col>36</xdr:col>
      <xdr:colOff>165100</xdr:colOff>
      <xdr:row>37</xdr:row>
      <xdr:rowOff>27670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6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18797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362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154296</xdr:rowOff>
    </xdr:from>
    <xdr:to>
      <xdr:col>54</xdr:col>
      <xdr:colOff>189865</xdr:colOff>
      <xdr:row>59</xdr:row>
      <xdr:rowOff>12424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26796"/>
          <a:ext cx="1270" cy="140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16251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3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12424</xdr:rowOff>
    </xdr:from>
    <xdr:to>
      <xdr:col>55</xdr:col>
      <xdr:colOff>88900</xdr:colOff>
      <xdr:row>59</xdr:row>
      <xdr:rowOff>12424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2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100973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154296</xdr:rowOff>
    </xdr:from>
    <xdr:to>
      <xdr:col>55</xdr:col>
      <xdr:colOff>88900</xdr:colOff>
      <xdr:row>50</xdr:row>
      <xdr:rowOff>154296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2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21520</xdr:rowOff>
    </xdr:from>
    <xdr:to>
      <xdr:col>55</xdr:col>
      <xdr:colOff>0</xdr:colOff>
      <xdr:row>58</xdr:row>
      <xdr:rowOff>169949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965620"/>
          <a:ext cx="838200" cy="148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68997</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9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46120</xdr:rowOff>
    </xdr:from>
    <xdr:to>
      <xdr:col>55</xdr:col>
      <xdr:colOff>50800</xdr:colOff>
      <xdr:row>56</xdr:row>
      <xdr:rowOff>147720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159211</xdr:rowOff>
    </xdr:from>
    <xdr:to>
      <xdr:col>50</xdr:col>
      <xdr:colOff>114300</xdr:colOff>
      <xdr:row>58</xdr:row>
      <xdr:rowOff>21520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931861"/>
          <a:ext cx="889000" cy="3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18157</xdr:rowOff>
    </xdr:from>
    <xdr:to>
      <xdr:col>50</xdr:col>
      <xdr:colOff>165100</xdr:colOff>
      <xdr:row>56</xdr:row>
      <xdr:rowOff>119757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1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136284</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9394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105293</xdr:rowOff>
    </xdr:from>
    <xdr:to>
      <xdr:col>45</xdr:col>
      <xdr:colOff>177800</xdr:colOff>
      <xdr:row>57</xdr:row>
      <xdr:rowOff>159211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877943"/>
          <a:ext cx="889000" cy="5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40568</xdr:rowOff>
    </xdr:from>
    <xdr:to>
      <xdr:col>46</xdr:col>
      <xdr:colOff>38100</xdr:colOff>
      <xdr:row>56</xdr:row>
      <xdr:rowOff>142168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4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158695</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50795" y="941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105293</xdr:rowOff>
    </xdr:from>
    <xdr:to>
      <xdr:col>41</xdr:col>
      <xdr:colOff>50800</xdr:colOff>
      <xdr:row>57</xdr:row>
      <xdr:rowOff>111191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877943"/>
          <a:ext cx="889000" cy="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31196</xdr:rowOff>
    </xdr:from>
    <xdr:to>
      <xdr:col>41</xdr:col>
      <xdr:colOff>101600</xdr:colOff>
      <xdr:row>56</xdr:row>
      <xdr:rowOff>132796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3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149323</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5" y="940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59542</xdr:rowOff>
    </xdr:from>
    <xdr:to>
      <xdr:col>36</xdr:col>
      <xdr:colOff>165100</xdr:colOff>
      <xdr:row>56</xdr:row>
      <xdr:rowOff>161142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6219</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795" y="943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119149</xdr:rowOff>
    </xdr:from>
    <xdr:to>
      <xdr:col>55</xdr:col>
      <xdr:colOff>50800</xdr:colOff>
      <xdr:row>59</xdr:row>
      <xdr:rowOff>49299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1006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34076</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97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142170</xdr:rowOff>
    </xdr:from>
    <xdr:to>
      <xdr:col>50</xdr:col>
      <xdr:colOff>165100</xdr:colOff>
      <xdr:row>58</xdr:row>
      <xdr:rowOff>72320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9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63447</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10007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108411</xdr:rowOff>
    </xdr:from>
    <xdr:to>
      <xdr:col>46</xdr:col>
      <xdr:colOff>38100</xdr:colOff>
      <xdr:row>58</xdr:row>
      <xdr:rowOff>38561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88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29688</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9973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54493</xdr:rowOff>
    </xdr:from>
    <xdr:to>
      <xdr:col>41</xdr:col>
      <xdr:colOff>101600</xdr:colOff>
      <xdr:row>57</xdr:row>
      <xdr:rowOff>156093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82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147220</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991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60391</xdr:rowOff>
    </xdr:from>
    <xdr:to>
      <xdr:col>36</xdr:col>
      <xdr:colOff>165100</xdr:colOff>
      <xdr:row>57</xdr:row>
      <xdr:rowOff>161991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83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153118</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9925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140473</xdr:rowOff>
    </xdr:from>
    <xdr:to>
      <xdr:col>54</xdr:col>
      <xdr:colOff>189865</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41973"/>
          <a:ext cx="1270" cy="137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87150</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140473</xdr:rowOff>
    </xdr:from>
    <xdr:to>
      <xdr:col>55</xdr:col>
      <xdr:colOff>88900</xdr:colOff>
      <xdr:row>70</xdr:row>
      <xdr:rowOff>140473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4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51681</xdr:rowOff>
    </xdr:from>
    <xdr:to>
      <xdr:col>55</xdr:col>
      <xdr:colOff>0</xdr:colOff>
      <xdr:row>78</xdr:row>
      <xdr:rowOff>134131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424781"/>
          <a:ext cx="838200" cy="8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51015</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081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28138</xdr:rowOff>
    </xdr:from>
    <xdr:to>
      <xdr:col>55</xdr:col>
      <xdr:colOff>50800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51681</xdr:rowOff>
    </xdr:from>
    <xdr:to>
      <xdr:col>50</xdr:col>
      <xdr:colOff>114300</xdr:colOff>
      <xdr:row>78</xdr:row>
      <xdr:rowOff>98538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424781"/>
          <a:ext cx="889000" cy="4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167904</xdr:rowOff>
    </xdr:from>
    <xdr:to>
      <xdr:col>50</xdr:col>
      <xdr:colOff>165100</xdr:colOff>
      <xdr:row>77</xdr:row>
      <xdr:rowOff>98054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114581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144687</xdr:rowOff>
    </xdr:from>
    <xdr:to>
      <xdr:col>45</xdr:col>
      <xdr:colOff>177800</xdr:colOff>
      <xdr:row>78</xdr:row>
      <xdr:rowOff>98538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174887"/>
          <a:ext cx="889000" cy="29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47876</xdr:rowOff>
    </xdr:from>
    <xdr:to>
      <xdr:col>46</xdr:col>
      <xdr:colOff>38100</xdr:colOff>
      <xdr:row>77</xdr:row>
      <xdr:rowOff>149476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166003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144687</xdr:rowOff>
    </xdr:from>
    <xdr:to>
      <xdr:col>41</xdr:col>
      <xdr:colOff>50800</xdr:colOff>
      <xdr:row>78</xdr:row>
      <xdr:rowOff>25829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174887"/>
          <a:ext cx="889000" cy="22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48475</xdr:rowOff>
    </xdr:from>
    <xdr:to>
      <xdr:col>41</xdr:col>
      <xdr:colOff>101600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141202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34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61331</xdr:rowOff>
    </xdr:from>
    <xdr:to>
      <xdr:col>36</xdr:col>
      <xdr:colOff>165100</xdr:colOff>
      <xdr:row>77</xdr:row>
      <xdr:rowOff>162931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8008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83331</xdr:rowOff>
    </xdr:from>
    <xdr:to>
      <xdr:col>55</xdr:col>
      <xdr:colOff>50800</xdr:colOff>
      <xdr:row>79</xdr:row>
      <xdr:rowOff>13481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5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169708</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7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881</xdr:rowOff>
    </xdr:from>
    <xdr:to>
      <xdr:col>50</xdr:col>
      <xdr:colOff>165100</xdr:colOff>
      <xdr:row>78</xdr:row>
      <xdr:rowOff>102481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37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93608</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46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47738</xdr:rowOff>
    </xdr:from>
    <xdr:to>
      <xdr:col>46</xdr:col>
      <xdr:colOff>38100</xdr:colOff>
      <xdr:row>78</xdr:row>
      <xdr:rowOff>149338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2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140465</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51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93887</xdr:rowOff>
    </xdr:from>
    <xdr:to>
      <xdr:col>41</xdr:col>
      <xdr:colOff>101600</xdr:colOff>
      <xdr:row>77</xdr:row>
      <xdr:rowOff>24037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12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40565</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8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146479</xdr:rowOff>
    </xdr:from>
    <xdr:to>
      <xdr:col>36</xdr:col>
      <xdr:colOff>165100</xdr:colOff>
      <xdr:row>78</xdr:row>
      <xdr:rowOff>76629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34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67756</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44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15148</xdr:rowOff>
    </xdr:from>
    <xdr:to>
      <xdr:col>54</xdr:col>
      <xdr:colOff>189865</xdr:colOff>
      <xdr:row>98</xdr:row>
      <xdr:rowOff>157004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17098"/>
          <a:ext cx="1270" cy="134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160831</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157004</xdr:rowOff>
    </xdr:from>
    <xdr:to>
      <xdr:col>55</xdr:col>
      <xdr:colOff>88900</xdr:colOff>
      <xdr:row>98</xdr:row>
      <xdr:rowOff>157004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133275</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15148</xdr:rowOff>
    </xdr:from>
    <xdr:to>
      <xdr:col>55</xdr:col>
      <xdr:colOff>88900</xdr:colOff>
      <xdr:row>91</xdr:row>
      <xdr:rowOff>15148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1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17438</xdr:rowOff>
    </xdr:from>
    <xdr:to>
      <xdr:col>55</xdr:col>
      <xdr:colOff>0</xdr:colOff>
      <xdr:row>98</xdr:row>
      <xdr:rowOff>101581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819538"/>
          <a:ext cx="838200" cy="8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113374</xdr:rowOff>
    </xdr:from>
    <xdr:ext cx="599010"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011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90497</xdr:rowOff>
    </xdr:from>
    <xdr:to>
      <xdr:col>55</xdr:col>
      <xdr:colOff>50800</xdr:colOff>
      <xdr:row>97</xdr:row>
      <xdr:rowOff>20647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4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97039</xdr:rowOff>
    </xdr:from>
    <xdr:to>
      <xdr:col>50</xdr:col>
      <xdr:colOff>114300</xdr:colOff>
      <xdr:row>98</xdr:row>
      <xdr:rowOff>17438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727689"/>
          <a:ext cx="889000" cy="9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81725</xdr:rowOff>
    </xdr:from>
    <xdr:to>
      <xdr:col>50</xdr:col>
      <xdr:colOff>165100</xdr:colOff>
      <xdr:row>97</xdr:row>
      <xdr:rowOff>11875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28402</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39795" y="1631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97039</xdr:rowOff>
    </xdr:from>
    <xdr:to>
      <xdr:col>45</xdr:col>
      <xdr:colOff>177800</xdr:colOff>
      <xdr:row>98</xdr:row>
      <xdr:rowOff>47903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727689"/>
          <a:ext cx="889000" cy="12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101969</xdr:rowOff>
    </xdr:from>
    <xdr:to>
      <xdr:col>46</xdr:col>
      <xdr:colOff>38100</xdr:colOff>
      <xdr:row>97</xdr:row>
      <xdr:rowOff>32119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48646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50795" y="1633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124411</xdr:rowOff>
    </xdr:from>
    <xdr:to>
      <xdr:col>41</xdr:col>
      <xdr:colOff>50800</xdr:colOff>
      <xdr:row>98</xdr:row>
      <xdr:rowOff>47903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755061"/>
          <a:ext cx="889000" cy="9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36722</xdr:rowOff>
    </xdr:from>
    <xdr:to>
      <xdr:col>41</xdr:col>
      <xdr:colOff>101600</xdr:colOff>
      <xdr:row>96</xdr:row>
      <xdr:rowOff>138322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154849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2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78491</xdr:rowOff>
    </xdr:from>
    <xdr:to>
      <xdr:col>36</xdr:col>
      <xdr:colOff>165100</xdr:colOff>
      <xdr:row>97</xdr:row>
      <xdr:rowOff>8641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3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25168</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31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50781</xdr:rowOff>
    </xdr:from>
    <xdr:to>
      <xdr:col>55</xdr:col>
      <xdr:colOff>50800</xdr:colOff>
      <xdr:row>98</xdr:row>
      <xdr:rowOff>152381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85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137158</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76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138088</xdr:rowOff>
    </xdr:from>
    <xdr:to>
      <xdr:col>50</xdr:col>
      <xdr:colOff>165100</xdr:colOff>
      <xdr:row>98</xdr:row>
      <xdr:rowOff>68238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76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59365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86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46239</xdr:rowOff>
    </xdr:from>
    <xdr:to>
      <xdr:col>46</xdr:col>
      <xdr:colOff>38100</xdr:colOff>
      <xdr:row>97</xdr:row>
      <xdr:rowOff>147839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67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138966</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7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168553</xdr:rowOff>
    </xdr:from>
    <xdr:to>
      <xdr:col>41</xdr:col>
      <xdr:colOff>101600</xdr:colOff>
      <xdr:row>98</xdr:row>
      <xdr:rowOff>98703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79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89830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89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73611</xdr:rowOff>
    </xdr:from>
    <xdr:to>
      <xdr:col>36</xdr:col>
      <xdr:colOff>165100</xdr:colOff>
      <xdr:row>98</xdr:row>
      <xdr:rowOff>3761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70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166338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79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43261</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8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161388</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43261</xdr:rowOff>
    </xdr:from>
    <xdr:to>
      <xdr:col>86</xdr:col>
      <xdr:colOff>25400</xdr:colOff>
      <xdr:row>31</xdr:row>
      <xdr:rowOff>43261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84973</xdr:rowOff>
    </xdr:from>
    <xdr:to>
      <xdr:col>85</xdr:col>
      <xdr:colOff>127000</xdr:colOff>
      <xdr:row>36</xdr:row>
      <xdr:rowOff>118570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5742823"/>
          <a:ext cx="838200" cy="54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19298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34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40871</xdr:rowOff>
    </xdr:from>
    <xdr:to>
      <xdr:col>85</xdr:col>
      <xdr:colOff>177800</xdr:colOff>
      <xdr:row>38</xdr:row>
      <xdr:rowOff>142471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118570</xdr:rowOff>
    </xdr:from>
    <xdr:to>
      <xdr:col>81</xdr:col>
      <xdr:colOff>50800</xdr:colOff>
      <xdr:row>39</xdr:row>
      <xdr:rowOff>43284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290770"/>
          <a:ext cx="889000" cy="43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53688</xdr:rowOff>
    </xdr:from>
    <xdr:to>
      <xdr:col>81</xdr:col>
      <xdr:colOff>101600</xdr:colOff>
      <xdr:row>38</xdr:row>
      <xdr:rowOff>155288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146415</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66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42667</xdr:rowOff>
    </xdr:from>
    <xdr:to>
      <xdr:col>76</xdr:col>
      <xdr:colOff>114300</xdr:colOff>
      <xdr:row>39</xdr:row>
      <xdr:rowOff>43284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29217"/>
          <a:ext cx="8890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61125</xdr:rowOff>
    </xdr:from>
    <xdr:to>
      <xdr:col>76</xdr:col>
      <xdr:colOff>165100</xdr:colOff>
      <xdr:row>38</xdr:row>
      <xdr:rowOff>162725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7802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41661</xdr:rowOff>
    </xdr:from>
    <xdr:to>
      <xdr:col>71</xdr:col>
      <xdr:colOff>177800</xdr:colOff>
      <xdr:row>39</xdr:row>
      <xdr:rowOff>42667</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28211"/>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24892</xdr:rowOff>
    </xdr:from>
    <xdr:to>
      <xdr:col>72</xdr:col>
      <xdr:colOff>38100</xdr:colOff>
      <xdr:row>38</xdr:row>
      <xdr:rowOff>126492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143019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39431</xdr:rowOff>
    </xdr:from>
    <xdr:to>
      <xdr:col>67</xdr:col>
      <xdr:colOff>101600</xdr:colOff>
      <xdr:row>38</xdr:row>
      <xdr:rowOff>141031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5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157558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2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34173</xdr:rowOff>
    </xdr:from>
    <xdr:to>
      <xdr:col>85</xdr:col>
      <xdr:colOff>177800</xdr:colOff>
      <xdr:row>33</xdr:row>
      <xdr:rowOff>135773</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569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57050</xdr:rowOff>
    </xdr:from>
    <xdr:ext cx="599010"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554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67770</xdr:rowOff>
    </xdr:from>
    <xdr:to>
      <xdr:col>81</xdr:col>
      <xdr:colOff>101600</xdr:colOff>
      <xdr:row>36</xdr:row>
      <xdr:rowOff>169370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23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14447</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601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163934</xdr:rowOff>
    </xdr:from>
    <xdr:to>
      <xdr:col>76</xdr:col>
      <xdr:colOff>165100</xdr:colOff>
      <xdr:row>39</xdr:row>
      <xdr:rowOff>94084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7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85211</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3017" y="6771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163317</xdr:rowOff>
    </xdr:from>
    <xdr:to>
      <xdr:col>72</xdr:col>
      <xdr:colOff>38100</xdr:colOff>
      <xdr:row>39</xdr:row>
      <xdr:rowOff>93467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7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84594</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4017" y="6771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162311</xdr:rowOff>
    </xdr:from>
    <xdr:to>
      <xdr:col>67</xdr:col>
      <xdr:colOff>101600</xdr:colOff>
      <xdr:row>39</xdr:row>
      <xdr:rowOff>92461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7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83588</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5017" y="6770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88627</xdr:rowOff>
    </xdr:from>
    <xdr:to>
      <xdr:col>85</xdr:col>
      <xdr:colOff>126364</xdr:colOff>
      <xdr:row>79</xdr:row>
      <xdr:rowOff>41459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261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45286</xdr:rowOff>
    </xdr:from>
    <xdr:ext cx="378565"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89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41459</xdr:rowOff>
    </xdr:from>
    <xdr:to>
      <xdr:col>86</xdr:col>
      <xdr:colOff>25400</xdr:colOff>
      <xdr:row>79</xdr:row>
      <xdr:rowOff>41459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8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35304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20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88627</xdr:rowOff>
    </xdr:from>
    <xdr:to>
      <xdr:col>86</xdr:col>
      <xdr:colOff>25400</xdr:colOff>
      <xdr:row>71</xdr:row>
      <xdr:rowOff>88627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26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87012</xdr:rowOff>
    </xdr:from>
    <xdr:to>
      <xdr:col>85</xdr:col>
      <xdr:colOff>127000</xdr:colOff>
      <xdr:row>76</xdr:row>
      <xdr:rowOff>110074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3117212"/>
          <a:ext cx="838200" cy="2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62232</xdr:rowOff>
    </xdr:from>
    <xdr:ext cx="599010"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920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39354</xdr:rowOff>
    </xdr:from>
    <xdr:to>
      <xdr:col>85</xdr:col>
      <xdr:colOff>177800</xdr:colOff>
      <xdr:row>76</xdr:row>
      <xdr:rowOff>140954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6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87012</xdr:rowOff>
    </xdr:from>
    <xdr:to>
      <xdr:col>81</xdr:col>
      <xdr:colOff>50800</xdr:colOff>
      <xdr:row>76</xdr:row>
      <xdr:rowOff>104938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117212"/>
          <a:ext cx="889000" cy="1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12449</xdr:rowOff>
    </xdr:from>
    <xdr:to>
      <xdr:col>81</xdr:col>
      <xdr:colOff>101600</xdr:colOff>
      <xdr:row>76</xdr:row>
      <xdr:rowOff>114049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130576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181795" y="1281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97810</xdr:rowOff>
    </xdr:from>
    <xdr:to>
      <xdr:col>76</xdr:col>
      <xdr:colOff>114300</xdr:colOff>
      <xdr:row>76</xdr:row>
      <xdr:rowOff>104938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3128010"/>
          <a:ext cx="889000" cy="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54702</xdr:rowOff>
    </xdr:from>
    <xdr:to>
      <xdr:col>76</xdr:col>
      <xdr:colOff>165100</xdr:colOff>
      <xdr:row>76</xdr:row>
      <xdr:rowOff>156302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147429</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92795" y="1317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165596</xdr:rowOff>
    </xdr:from>
    <xdr:to>
      <xdr:col>71</xdr:col>
      <xdr:colOff>177800</xdr:colOff>
      <xdr:row>76</xdr:row>
      <xdr:rowOff>97810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3024346"/>
          <a:ext cx="889000" cy="10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84519</xdr:rowOff>
    </xdr:from>
    <xdr:to>
      <xdr:col>72</xdr:col>
      <xdr:colOff>38100</xdr:colOff>
      <xdr:row>77</xdr:row>
      <xdr:rowOff>14669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5796</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320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83348</xdr:rowOff>
    </xdr:from>
    <xdr:to>
      <xdr:col>67</xdr:col>
      <xdr:colOff>101600</xdr:colOff>
      <xdr:row>77</xdr:row>
      <xdr:rowOff>13498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4625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3206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59274</xdr:rowOff>
    </xdr:from>
    <xdr:to>
      <xdr:col>85</xdr:col>
      <xdr:colOff>177800</xdr:colOff>
      <xdr:row>76</xdr:row>
      <xdr:rowOff>160874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08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37701</xdr:rowOff>
    </xdr:from>
    <xdr:ext cx="599010"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06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36212</xdr:rowOff>
    </xdr:from>
    <xdr:to>
      <xdr:col>81</xdr:col>
      <xdr:colOff>101600</xdr:colOff>
      <xdr:row>76</xdr:row>
      <xdr:rowOff>137812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06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128939</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181795" y="13159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54138</xdr:rowOff>
    </xdr:from>
    <xdr:to>
      <xdr:col>76</xdr:col>
      <xdr:colOff>165100</xdr:colOff>
      <xdr:row>76</xdr:row>
      <xdr:rowOff>155738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08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815</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292795" y="12859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47010</xdr:rowOff>
    </xdr:from>
    <xdr:to>
      <xdr:col>72</xdr:col>
      <xdr:colOff>38100</xdr:colOff>
      <xdr:row>76</xdr:row>
      <xdr:rowOff>148610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07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165136</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03795" y="12852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114797</xdr:rowOff>
    </xdr:from>
    <xdr:to>
      <xdr:col>67</xdr:col>
      <xdr:colOff>101600</xdr:colOff>
      <xdr:row>76</xdr:row>
      <xdr:rowOff>44946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9735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61474</xdr:rowOff>
    </xdr:from>
    <xdr:ext cx="599010"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14795" y="12748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68903</xdr:rowOff>
    </xdr:from>
    <xdr:to>
      <xdr:col>85</xdr:col>
      <xdr:colOff>126364</xdr:colOff>
      <xdr:row>98</xdr:row>
      <xdr:rowOff>127442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70853"/>
          <a:ext cx="1269" cy="125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131269</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127442</xdr:rowOff>
    </xdr:from>
    <xdr:to>
      <xdr:col>86</xdr:col>
      <xdr:colOff>25400</xdr:colOff>
      <xdr:row>98</xdr:row>
      <xdr:rowOff>127442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15580</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68903</xdr:rowOff>
    </xdr:from>
    <xdr:to>
      <xdr:col>86</xdr:col>
      <xdr:colOff>25400</xdr:colOff>
      <xdr:row>91</xdr:row>
      <xdr:rowOff>68903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7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45833</xdr:rowOff>
    </xdr:from>
    <xdr:to>
      <xdr:col>85</xdr:col>
      <xdr:colOff>127000</xdr:colOff>
      <xdr:row>98</xdr:row>
      <xdr:rowOff>75292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847933"/>
          <a:ext cx="838200" cy="2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108483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67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85606</xdr:rowOff>
    </xdr:from>
    <xdr:to>
      <xdr:col>85</xdr:col>
      <xdr:colOff>177800</xdr:colOff>
      <xdr:row>98</xdr:row>
      <xdr:rowOff>15756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166128</xdr:rowOff>
    </xdr:from>
    <xdr:to>
      <xdr:col>81</xdr:col>
      <xdr:colOff>50800</xdr:colOff>
      <xdr:row>98</xdr:row>
      <xdr:rowOff>45833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796778"/>
          <a:ext cx="889000" cy="5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81945</xdr:rowOff>
    </xdr:from>
    <xdr:to>
      <xdr:col>81</xdr:col>
      <xdr:colOff>101600</xdr:colOff>
      <xdr:row>98</xdr:row>
      <xdr:rowOff>12095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28622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8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166128</xdr:rowOff>
    </xdr:from>
    <xdr:to>
      <xdr:col>76</xdr:col>
      <xdr:colOff>114300</xdr:colOff>
      <xdr:row>98</xdr:row>
      <xdr:rowOff>71996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796778"/>
          <a:ext cx="889000" cy="7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168949</xdr:rowOff>
    </xdr:from>
    <xdr:to>
      <xdr:col>76</xdr:col>
      <xdr:colOff>165100</xdr:colOff>
      <xdr:row>97</xdr:row>
      <xdr:rowOff>99099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115626</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292795" y="16403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71996</xdr:rowOff>
    </xdr:from>
    <xdr:to>
      <xdr:col>71</xdr:col>
      <xdr:colOff>177800</xdr:colOff>
      <xdr:row>98</xdr:row>
      <xdr:rowOff>130426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74096"/>
          <a:ext cx="889000" cy="5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85855</xdr:rowOff>
    </xdr:from>
    <xdr:to>
      <xdr:col>72</xdr:col>
      <xdr:colOff>38100</xdr:colOff>
      <xdr:row>98</xdr:row>
      <xdr:rowOff>16005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32532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49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140539</xdr:rowOff>
    </xdr:from>
    <xdr:to>
      <xdr:col>67</xdr:col>
      <xdr:colOff>101600</xdr:colOff>
      <xdr:row>98</xdr:row>
      <xdr:rowOff>70689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87216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54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24492</xdr:rowOff>
    </xdr:from>
    <xdr:to>
      <xdr:col>85</xdr:col>
      <xdr:colOff>177800</xdr:colOff>
      <xdr:row>98</xdr:row>
      <xdr:rowOff>126092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2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110869</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4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166483</xdr:rowOff>
    </xdr:from>
    <xdr:to>
      <xdr:col>81</xdr:col>
      <xdr:colOff>101600</xdr:colOff>
      <xdr:row>98</xdr:row>
      <xdr:rowOff>96633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9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87760</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88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115328</xdr:rowOff>
    </xdr:from>
    <xdr:to>
      <xdr:col>76</xdr:col>
      <xdr:colOff>165100</xdr:colOff>
      <xdr:row>98</xdr:row>
      <xdr:rowOff>45478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4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36605</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83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21196</xdr:rowOff>
    </xdr:from>
    <xdr:to>
      <xdr:col>72</xdr:col>
      <xdr:colOff>38100</xdr:colOff>
      <xdr:row>98</xdr:row>
      <xdr:rowOff>122796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2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113923</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91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79626</xdr:rowOff>
    </xdr:from>
    <xdr:to>
      <xdr:col>67</xdr:col>
      <xdr:colOff>101600</xdr:colOff>
      <xdr:row>99</xdr:row>
      <xdr:rowOff>9776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8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903</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697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115857</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430807"/>
          <a:ext cx="1269" cy="122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62534</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2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115857</xdr:rowOff>
    </xdr:from>
    <xdr:to>
      <xdr:col>116</xdr:col>
      <xdr:colOff>152400</xdr:colOff>
      <xdr:row>31</xdr:row>
      <xdr:rowOff>115857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43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138671</xdr:rowOff>
    </xdr:from>
    <xdr:to>
      <xdr:col>116</xdr:col>
      <xdr:colOff>63500</xdr:colOff>
      <xdr:row>38</xdr:row>
      <xdr:rowOff>138694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3771"/>
          <a:ext cx="8382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7033</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50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155606</xdr:rowOff>
    </xdr:from>
    <xdr:to>
      <xdr:col>116</xdr:col>
      <xdr:colOff>114300</xdr:colOff>
      <xdr:row>38</xdr:row>
      <xdr:rowOff>85756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9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138351</xdr:rowOff>
    </xdr:from>
    <xdr:to>
      <xdr:col>111</xdr:col>
      <xdr:colOff>177800</xdr:colOff>
      <xdr:row>38</xdr:row>
      <xdr:rowOff>138671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3451"/>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3107</xdr:rowOff>
    </xdr:from>
    <xdr:to>
      <xdr:col>112</xdr:col>
      <xdr:colOff>38100</xdr:colOff>
      <xdr:row>38</xdr:row>
      <xdr:rowOff>104707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1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121233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9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135928</xdr:rowOff>
    </xdr:from>
    <xdr:to>
      <xdr:col>107</xdr:col>
      <xdr:colOff>50800</xdr:colOff>
      <xdr:row>38</xdr:row>
      <xdr:rowOff>138351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1028"/>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147033</xdr:rowOff>
    </xdr:from>
    <xdr:to>
      <xdr:col>107</xdr:col>
      <xdr:colOff>101600</xdr:colOff>
      <xdr:row>38</xdr:row>
      <xdr:rowOff>77183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93710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6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134442</xdr:rowOff>
    </xdr:from>
    <xdr:to>
      <xdr:col>102</xdr:col>
      <xdr:colOff>114300</xdr:colOff>
      <xdr:row>38</xdr:row>
      <xdr:rowOff>135928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49542"/>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119816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9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7747</xdr:rowOff>
    </xdr:from>
    <xdr:to>
      <xdr:col>98</xdr:col>
      <xdr:colOff>38100</xdr:colOff>
      <xdr:row>38</xdr:row>
      <xdr:rowOff>109347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125874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9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87894</xdr:rowOff>
    </xdr:from>
    <xdr:to>
      <xdr:col>116</xdr:col>
      <xdr:colOff>114300</xdr:colOff>
      <xdr:row>39</xdr:row>
      <xdr:rowOff>18044</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2821</xdr:rowOff>
    </xdr:from>
    <xdr:ext cx="313932"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79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87871</xdr:rowOff>
    </xdr:from>
    <xdr:to>
      <xdr:col>112</xdr:col>
      <xdr:colOff>38100</xdr:colOff>
      <xdr:row>39</xdr:row>
      <xdr:rowOff>18021</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9148</xdr:rowOff>
    </xdr:from>
    <xdr:ext cx="313932"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66333" y="6695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87551</xdr:rowOff>
    </xdr:from>
    <xdr:to>
      <xdr:col>107</xdr:col>
      <xdr:colOff>101600</xdr:colOff>
      <xdr:row>39</xdr:row>
      <xdr:rowOff>17701</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8828</xdr:rowOff>
    </xdr:from>
    <xdr:ext cx="313932"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77333" y="66953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85128</xdr:rowOff>
    </xdr:from>
    <xdr:to>
      <xdr:col>102</xdr:col>
      <xdr:colOff>165100</xdr:colOff>
      <xdr:row>39</xdr:row>
      <xdr:rowOff>15278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6405</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56017" y="6692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83642</xdr:rowOff>
    </xdr:from>
    <xdr:to>
      <xdr:col>98</xdr:col>
      <xdr:colOff>38100</xdr:colOff>
      <xdr:row>39</xdr:row>
      <xdr:rowOff>13792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59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4919</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7017" y="6691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131699</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75649"/>
          <a:ext cx="1269" cy="12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78376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5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131699</xdr:rowOff>
    </xdr:from>
    <xdr:to>
      <xdr:col>116</xdr:col>
      <xdr:colOff>152400</xdr:colOff>
      <xdr:row>51</xdr:row>
      <xdr:rowOff>131699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75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36049</xdr:rowOff>
    </xdr:from>
    <xdr:to>
      <xdr:col>116</xdr:col>
      <xdr:colOff>63500</xdr:colOff>
      <xdr:row>59</xdr:row>
      <xdr:rowOff>37344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151599"/>
          <a:ext cx="8382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58456</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31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35579</xdr:rowOff>
    </xdr:from>
    <xdr:to>
      <xdr:col>116</xdr:col>
      <xdr:colOff>114300</xdr:colOff>
      <xdr:row>58</xdr:row>
      <xdr:rowOff>137179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34982</xdr:rowOff>
    </xdr:from>
    <xdr:to>
      <xdr:col>111</xdr:col>
      <xdr:colOff>177800</xdr:colOff>
      <xdr:row>59</xdr:row>
      <xdr:rowOff>36049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150532"/>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17787</xdr:rowOff>
    </xdr:from>
    <xdr:to>
      <xdr:col>112</xdr:col>
      <xdr:colOff>38100</xdr:colOff>
      <xdr:row>58</xdr:row>
      <xdr:rowOff>119387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6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135914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3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33782</xdr:rowOff>
    </xdr:from>
    <xdr:to>
      <xdr:col>107</xdr:col>
      <xdr:colOff>50800</xdr:colOff>
      <xdr:row>59</xdr:row>
      <xdr:rowOff>34982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49332"/>
          <a:ext cx="889000" cy="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59772</xdr:rowOff>
    </xdr:from>
    <xdr:to>
      <xdr:col>107</xdr:col>
      <xdr:colOff>101600</xdr:colOff>
      <xdr:row>58</xdr:row>
      <xdr:rowOff>161372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6449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7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131090</xdr:rowOff>
    </xdr:from>
    <xdr:to>
      <xdr:col>102</xdr:col>
      <xdr:colOff>114300</xdr:colOff>
      <xdr:row>59</xdr:row>
      <xdr:rowOff>33782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075190"/>
          <a:ext cx="889000" cy="7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56591</xdr:rowOff>
    </xdr:from>
    <xdr:to>
      <xdr:col>102</xdr:col>
      <xdr:colOff>165100</xdr:colOff>
      <xdr:row>58</xdr:row>
      <xdr:rowOff>158191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3268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7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73051</xdr:rowOff>
    </xdr:from>
    <xdr:to>
      <xdr:col>98</xdr:col>
      <xdr:colOff>38100</xdr:colOff>
      <xdr:row>59</xdr:row>
      <xdr:rowOff>3201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19728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9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157994</xdr:rowOff>
    </xdr:from>
    <xdr:to>
      <xdr:col>116</xdr:col>
      <xdr:colOff>114300</xdr:colOff>
      <xdr:row>59</xdr:row>
      <xdr:rowOff>88144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0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72921</xdr:rowOff>
    </xdr:from>
    <xdr:ext cx="378565"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17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156699</xdr:rowOff>
    </xdr:from>
    <xdr:to>
      <xdr:col>112</xdr:col>
      <xdr:colOff>38100</xdr:colOff>
      <xdr:row>59</xdr:row>
      <xdr:rowOff>86849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0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77976</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4017" y="10193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155632</xdr:rowOff>
    </xdr:from>
    <xdr:to>
      <xdr:col>107</xdr:col>
      <xdr:colOff>101600</xdr:colOff>
      <xdr:row>59</xdr:row>
      <xdr:rowOff>85782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09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76909</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5017" y="10192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154432</xdr:rowOff>
    </xdr:from>
    <xdr:to>
      <xdr:col>102</xdr:col>
      <xdr:colOff>165100</xdr:colOff>
      <xdr:row>59</xdr:row>
      <xdr:rowOff>84582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09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75709</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6017" y="10191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80290</xdr:rowOff>
    </xdr:from>
    <xdr:to>
      <xdr:col>98</xdr:col>
      <xdr:colOff>38100</xdr:colOff>
      <xdr:row>59</xdr:row>
      <xdr:rowOff>10440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2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1567</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1011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156472</xdr:rowOff>
    </xdr:from>
    <xdr:to>
      <xdr:col>116</xdr:col>
      <xdr:colOff>62864</xdr:colOff>
      <xdr:row>79</xdr:row>
      <xdr:rowOff>6700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329422"/>
          <a:ext cx="1269" cy="122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10527</xdr:rowOff>
    </xdr:from>
    <xdr:ext cx="469744"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5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6700</xdr:rowOff>
    </xdr:from>
    <xdr:to>
      <xdr:col>116</xdr:col>
      <xdr:colOff>152400</xdr:colOff>
      <xdr:row>79</xdr:row>
      <xdr:rowOff>6700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103149</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1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156472</xdr:rowOff>
    </xdr:from>
    <xdr:to>
      <xdr:col>116</xdr:col>
      <xdr:colOff>152400</xdr:colOff>
      <xdr:row>71</xdr:row>
      <xdr:rowOff>156472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32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4940</xdr:rowOff>
    </xdr:from>
    <xdr:to>
      <xdr:col>116</xdr:col>
      <xdr:colOff>63500</xdr:colOff>
      <xdr:row>74</xdr:row>
      <xdr:rowOff>64978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692240"/>
          <a:ext cx="838200" cy="6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26149</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84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47722</xdr:rowOff>
    </xdr:from>
    <xdr:to>
      <xdr:col>116</xdr:col>
      <xdr:colOff>114300</xdr:colOff>
      <xdr:row>75</xdr:row>
      <xdr:rowOff>149321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64978</xdr:rowOff>
    </xdr:from>
    <xdr:to>
      <xdr:col>111</xdr:col>
      <xdr:colOff>177800</xdr:colOff>
      <xdr:row>74</xdr:row>
      <xdr:rowOff>112275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752278"/>
          <a:ext cx="889000" cy="4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46030</xdr:rowOff>
    </xdr:from>
    <xdr:to>
      <xdr:col>112</xdr:col>
      <xdr:colOff>38100</xdr:colOff>
      <xdr:row>75</xdr:row>
      <xdr:rowOff>147630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138757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99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87922</xdr:rowOff>
    </xdr:from>
    <xdr:to>
      <xdr:col>107</xdr:col>
      <xdr:colOff>50800</xdr:colOff>
      <xdr:row>74</xdr:row>
      <xdr:rowOff>112275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2775222"/>
          <a:ext cx="889000" cy="2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64112</xdr:rowOff>
    </xdr:from>
    <xdr:to>
      <xdr:col>107</xdr:col>
      <xdr:colOff>101600</xdr:colOff>
      <xdr:row>75</xdr:row>
      <xdr:rowOff>165712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156839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301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87922</xdr:rowOff>
    </xdr:from>
    <xdr:to>
      <xdr:col>102</xdr:col>
      <xdr:colOff>114300</xdr:colOff>
      <xdr:row>74</xdr:row>
      <xdr:rowOff>130107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775222"/>
          <a:ext cx="889000" cy="4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87887</xdr:rowOff>
    </xdr:from>
    <xdr:to>
      <xdr:col>102</xdr:col>
      <xdr:colOff>165100</xdr:colOff>
      <xdr:row>76</xdr:row>
      <xdr:rowOff>18036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9163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03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67663</xdr:rowOff>
    </xdr:from>
    <xdr:to>
      <xdr:col>98</xdr:col>
      <xdr:colOff>38100</xdr:colOff>
      <xdr:row>75</xdr:row>
      <xdr:rowOff>169264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160390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1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125590</xdr:rowOff>
    </xdr:from>
    <xdr:to>
      <xdr:col>116</xdr:col>
      <xdr:colOff>114300</xdr:colOff>
      <xdr:row>74</xdr:row>
      <xdr:rowOff>55740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6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148467</xdr:rowOff>
    </xdr:from>
    <xdr:ext cx="599010"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492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14178</xdr:rowOff>
    </xdr:from>
    <xdr:to>
      <xdr:col>112</xdr:col>
      <xdr:colOff>38100</xdr:colOff>
      <xdr:row>74</xdr:row>
      <xdr:rowOff>115778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70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132305</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23795" y="12476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61475</xdr:rowOff>
    </xdr:from>
    <xdr:to>
      <xdr:col>107</xdr:col>
      <xdr:colOff>101600</xdr:colOff>
      <xdr:row>74</xdr:row>
      <xdr:rowOff>163075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74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8152</xdr:rowOff>
    </xdr:from>
    <xdr:ext cx="59901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34795" y="12524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37122</xdr:rowOff>
    </xdr:from>
    <xdr:to>
      <xdr:col>102</xdr:col>
      <xdr:colOff>165100</xdr:colOff>
      <xdr:row>74</xdr:row>
      <xdr:rowOff>138722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72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155249</xdr:rowOff>
    </xdr:from>
    <xdr:ext cx="59901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45795" y="12499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79307</xdr:rowOff>
    </xdr:from>
    <xdr:to>
      <xdr:col>98</xdr:col>
      <xdr:colOff>38100</xdr:colOff>
      <xdr:row>75</xdr:row>
      <xdr:rowOff>9457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76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25984</xdr:rowOff>
    </xdr:from>
    <xdr:ext cx="59901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56795" y="12541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・令和</a:t>
          </a:r>
          <a:r>
            <a:rPr kumimoji="1" lang="en-US" altLang="ja-JP" sz="900">
              <a:latin typeface="ＭＳ Ｐゴシック" panose="020B0600070205080204" pitchFamily="50" charset="-128"/>
              <a:ea typeface="ＭＳ Ｐゴシック" panose="020B0600070205080204" pitchFamily="50" charset="-128"/>
            </a:rPr>
            <a:t>5</a:t>
          </a:r>
          <a:r>
            <a:rPr kumimoji="1" lang="ja-JP" altLang="en-US" sz="900">
              <a:latin typeface="ＭＳ Ｐゴシック" panose="020B0600070205080204" pitchFamily="50" charset="-128"/>
              <a:ea typeface="ＭＳ Ｐゴシック" panose="020B0600070205080204" pitchFamily="50" charset="-128"/>
            </a:rPr>
            <a:t>年度の歳出総額は </a:t>
          </a:r>
          <a:r>
            <a:rPr kumimoji="1" lang="en-US" altLang="ja-JP" sz="900">
              <a:latin typeface="ＭＳ Ｐゴシック" panose="020B0600070205080204" pitchFamily="50" charset="-128"/>
              <a:ea typeface="ＭＳ Ｐゴシック" panose="020B0600070205080204" pitchFamily="50" charset="-128"/>
            </a:rPr>
            <a:t>7,733,194</a:t>
          </a:r>
          <a:r>
            <a:rPr kumimoji="1" lang="ja-JP" altLang="en-US" sz="900">
              <a:latin typeface="ＭＳ Ｐゴシック" panose="020B0600070205080204" pitchFamily="50" charset="-128"/>
              <a:ea typeface="ＭＳ Ｐゴシック" panose="020B0600070205080204" pitchFamily="50" charset="-128"/>
            </a:rPr>
            <a:t>千円となっており、住民一人当たりのコストは </a:t>
          </a:r>
          <a:r>
            <a:rPr kumimoji="1" lang="en-US" altLang="ja-JP" sz="900">
              <a:latin typeface="ＭＳ Ｐゴシック" panose="020B0600070205080204" pitchFamily="50" charset="-128"/>
              <a:ea typeface="ＭＳ Ｐゴシック" panose="020B0600070205080204" pitchFamily="50" charset="-128"/>
            </a:rPr>
            <a:t>1,098,777</a:t>
          </a:r>
          <a:r>
            <a:rPr kumimoji="1" lang="ja-JP" altLang="en-US" sz="900">
              <a:latin typeface="ＭＳ Ｐゴシック" panose="020B0600070205080204" pitchFamily="50" charset="-128"/>
              <a:ea typeface="ＭＳ Ｐゴシック" panose="020B0600070205080204" pitchFamily="50" charset="-128"/>
            </a:rPr>
            <a:t>円となっている。</a:t>
          </a:r>
        </a:p>
        <a:p>
          <a:r>
            <a:rPr kumimoji="1" lang="ja-JP" altLang="en-US" sz="900">
              <a:latin typeface="ＭＳ Ｐゴシック" panose="020B0600070205080204" pitchFamily="50" charset="-128"/>
              <a:ea typeface="ＭＳ Ｐゴシック" panose="020B0600070205080204" pitchFamily="50" charset="-128"/>
            </a:rPr>
            <a:t>・構成項目別に見ると、</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維持補修費、扶助費</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latin typeface="ＭＳ Ｐゴシック" panose="020B0600070205080204" pitchFamily="50" charset="-128"/>
              <a:ea typeface="ＭＳ Ｐゴシック" panose="020B0600070205080204" pitchFamily="50" charset="-128"/>
            </a:rPr>
            <a:t>補助費等、災害復旧費、、繰出金において、類似団体平均より高くなっている。</a:t>
          </a:r>
        </a:p>
        <a:p>
          <a:r>
            <a:rPr kumimoji="1" lang="ja-JP" altLang="en-US" sz="900">
              <a:latin typeface="ＭＳ Ｐゴシック" panose="020B0600070205080204" pitchFamily="50" charset="-128"/>
              <a:ea typeface="ＭＳ Ｐゴシック" panose="020B0600070205080204" pitchFamily="50" charset="-128"/>
            </a:rPr>
            <a:t>・維持補修費の住民一人当たりコストは </a:t>
          </a:r>
          <a:r>
            <a:rPr kumimoji="1" lang="en-US" altLang="ja-JP" sz="900">
              <a:latin typeface="ＭＳ Ｐゴシック" panose="020B0600070205080204" pitchFamily="50" charset="-128"/>
              <a:ea typeface="ＭＳ Ｐゴシック" panose="020B0600070205080204" pitchFamily="50" charset="-128"/>
            </a:rPr>
            <a:t>26,778</a:t>
          </a:r>
          <a:r>
            <a:rPr kumimoji="1" lang="ja-JP" altLang="en-US" sz="900">
              <a:latin typeface="ＭＳ Ｐゴシック" panose="020B0600070205080204" pitchFamily="50" charset="-128"/>
              <a:ea typeface="ＭＳ Ｐゴシック" panose="020B0600070205080204" pitchFamily="50" charset="-128"/>
            </a:rPr>
            <a:t>円（構成比 </a:t>
          </a:r>
          <a:r>
            <a:rPr kumimoji="1" lang="en-US" altLang="ja-JP" sz="900">
              <a:latin typeface="ＭＳ Ｐゴシック" panose="020B0600070205080204" pitchFamily="50" charset="-128"/>
              <a:ea typeface="ＭＳ Ｐゴシック" panose="020B0600070205080204" pitchFamily="50" charset="-128"/>
            </a:rPr>
            <a:t>2.4</a:t>
          </a:r>
          <a:r>
            <a:rPr kumimoji="1" lang="ja-JP" altLang="en-US" sz="900">
              <a:latin typeface="ＭＳ Ｐゴシック" panose="020B0600070205080204" pitchFamily="50" charset="-128"/>
              <a:ea typeface="ＭＳ Ｐゴシック" panose="020B0600070205080204" pitchFamily="50" charset="-128"/>
            </a:rPr>
            <a:t>％）となっており、道路補修費や町有施設の老朽化対応経費が嵩んでいることなどが要因となり、類似団体と比較して </a:t>
          </a:r>
          <a:r>
            <a:rPr kumimoji="1" lang="en-US" altLang="ja-JP" sz="900">
              <a:latin typeface="ＭＳ Ｐゴシック" panose="020B0600070205080204" pitchFamily="50" charset="-128"/>
              <a:ea typeface="ＭＳ Ｐゴシック" panose="020B0600070205080204" pitchFamily="50" charset="-128"/>
            </a:rPr>
            <a:t>4,406</a:t>
          </a:r>
          <a:r>
            <a:rPr kumimoji="1" lang="ja-JP" altLang="en-US" sz="900">
              <a:latin typeface="ＭＳ Ｐゴシック" panose="020B0600070205080204" pitchFamily="50" charset="-128"/>
              <a:ea typeface="ＭＳ Ｐゴシック" panose="020B0600070205080204" pitchFamily="50" charset="-128"/>
            </a:rPr>
            <a:t>円（</a:t>
          </a:r>
          <a:r>
            <a:rPr kumimoji="1" lang="en-US" altLang="ja-JP" sz="900">
              <a:latin typeface="ＭＳ Ｐゴシック" panose="020B0600070205080204" pitchFamily="50" charset="-128"/>
              <a:ea typeface="ＭＳ Ｐゴシック" panose="020B0600070205080204" pitchFamily="50" charset="-128"/>
            </a:rPr>
            <a:t>19.7</a:t>
          </a:r>
          <a:r>
            <a:rPr kumimoji="1" lang="ja-JP" altLang="en-US" sz="900">
              <a:latin typeface="ＭＳ Ｐゴシック" panose="020B0600070205080204" pitchFamily="50" charset="-128"/>
              <a:ea typeface="ＭＳ Ｐゴシック" panose="020B0600070205080204" pitchFamily="50" charset="-128"/>
            </a:rPr>
            <a:t>％）高い状況となっている。今後は深浦町公共施設等総合管理計画に基づき、持続可能な公共施設の管理運営を行い、維持補修費の圧縮に努める。</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・扶助費の住民一人当たりコストは </a:t>
          </a:r>
          <a:r>
            <a:rPr kumimoji="1" lang="en-US" altLang="ja-JP" sz="900">
              <a:latin typeface="ＭＳ Ｐゴシック" panose="020B0600070205080204" pitchFamily="50" charset="-128"/>
              <a:ea typeface="ＭＳ Ｐゴシック" panose="020B0600070205080204" pitchFamily="50" charset="-128"/>
            </a:rPr>
            <a:t>118,647</a:t>
          </a:r>
          <a:r>
            <a:rPr kumimoji="1" lang="ja-JP" altLang="en-US" sz="900">
              <a:latin typeface="ＭＳ Ｐゴシック" panose="020B0600070205080204" pitchFamily="50" charset="-128"/>
              <a:ea typeface="ＭＳ Ｐゴシック" panose="020B0600070205080204" pitchFamily="50" charset="-128"/>
            </a:rPr>
            <a:t>円（構成比 </a:t>
          </a:r>
          <a:r>
            <a:rPr kumimoji="1" lang="en-US" altLang="ja-JP" sz="900">
              <a:latin typeface="ＭＳ Ｐゴシック" panose="020B0600070205080204" pitchFamily="50" charset="-128"/>
              <a:ea typeface="ＭＳ Ｐゴシック" panose="020B0600070205080204" pitchFamily="50" charset="-128"/>
            </a:rPr>
            <a:t>10.8</a:t>
          </a:r>
          <a:r>
            <a:rPr kumimoji="1" lang="ja-JP" altLang="en-US" sz="900">
              <a:latin typeface="ＭＳ Ｐゴシック" panose="020B0600070205080204" pitchFamily="50" charset="-128"/>
              <a:ea typeface="ＭＳ Ｐゴシック" panose="020B0600070205080204" pitchFamily="50" charset="-128"/>
            </a:rPr>
            <a:t>％）となっており、物価高騰対策支援事業の影響で前年度との比較で</a:t>
          </a:r>
          <a:r>
            <a:rPr kumimoji="1" lang="en-US" altLang="ja-JP" sz="900">
              <a:latin typeface="ＭＳ Ｐゴシック" panose="020B0600070205080204" pitchFamily="50" charset="-128"/>
              <a:ea typeface="ＭＳ Ｐゴシック" panose="020B0600070205080204" pitchFamily="50" charset="-128"/>
            </a:rPr>
            <a:t>15,452</a:t>
          </a:r>
          <a:r>
            <a:rPr kumimoji="1" lang="ja-JP" altLang="en-US" sz="900">
              <a:latin typeface="ＭＳ Ｐゴシック" panose="020B0600070205080204" pitchFamily="50" charset="-128"/>
              <a:ea typeface="ＭＳ Ｐゴシック" panose="020B0600070205080204" pitchFamily="50" charset="-128"/>
            </a:rPr>
            <a:t>円増となった。保育・幼児教育に係る施設型給付費等が多額であることなどが要因となり、類似団体と比較して </a:t>
          </a:r>
          <a:r>
            <a:rPr kumimoji="1" lang="en-US" altLang="ja-JP" sz="900">
              <a:latin typeface="ＭＳ Ｐゴシック" panose="020B0600070205080204" pitchFamily="50" charset="-128"/>
              <a:ea typeface="ＭＳ Ｐゴシック" panose="020B0600070205080204" pitchFamily="50" charset="-128"/>
            </a:rPr>
            <a:t>13,558</a:t>
          </a:r>
          <a:r>
            <a:rPr kumimoji="1" lang="ja-JP" altLang="en-US" sz="900">
              <a:latin typeface="ＭＳ Ｐゴシック" panose="020B0600070205080204" pitchFamily="50" charset="-128"/>
              <a:ea typeface="ＭＳ Ｐゴシック" panose="020B0600070205080204" pitchFamily="50" charset="-128"/>
            </a:rPr>
            <a:t>円（</a:t>
          </a:r>
          <a:r>
            <a:rPr kumimoji="1" lang="en-US" altLang="ja-JP" sz="900">
              <a:latin typeface="ＭＳ Ｐゴシック" panose="020B0600070205080204" pitchFamily="50" charset="-128"/>
              <a:ea typeface="ＭＳ Ｐゴシック" panose="020B0600070205080204" pitchFamily="50" charset="-128"/>
            </a:rPr>
            <a:t>12.9</a:t>
          </a:r>
          <a:r>
            <a:rPr kumimoji="1" lang="ja-JP" altLang="en-US" sz="900">
              <a:latin typeface="ＭＳ Ｐゴシック" panose="020B0600070205080204" pitchFamily="50" charset="-128"/>
              <a:ea typeface="ＭＳ Ｐゴシック" panose="020B0600070205080204" pitchFamily="50" charset="-128"/>
            </a:rPr>
            <a:t>％）高い状況となっている。今後も政策的に人口減少対策に向けて子育て支援の充実を図っていくことから、児童福祉費を中心に扶助費が増加することが見込まれる。</a:t>
          </a:r>
        </a:p>
        <a:p>
          <a:r>
            <a:rPr kumimoji="1" lang="ja-JP" altLang="en-US" sz="900">
              <a:latin typeface="ＭＳ Ｐゴシック" panose="020B0600070205080204" pitchFamily="50" charset="-128"/>
              <a:ea typeface="ＭＳ Ｐゴシック" panose="020B0600070205080204" pitchFamily="50" charset="-128"/>
            </a:rPr>
            <a:t>・補助費等の住民一人当たりコストは </a:t>
          </a:r>
          <a:r>
            <a:rPr kumimoji="1" lang="en-US" altLang="ja-JP" sz="900">
              <a:latin typeface="ＭＳ Ｐゴシック" panose="020B0600070205080204" pitchFamily="50" charset="-128"/>
              <a:ea typeface="ＭＳ Ｐゴシック" panose="020B0600070205080204" pitchFamily="50" charset="-128"/>
            </a:rPr>
            <a:t>213,068</a:t>
          </a:r>
          <a:r>
            <a:rPr kumimoji="1" lang="ja-JP" altLang="en-US" sz="900">
              <a:latin typeface="ＭＳ Ｐゴシック" panose="020B0600070205080204" pitchFamily="50" charset="-128"/>
              <a:ea typeface="ＭＳ Ｐゴシック" panose="020B0600070205080204" pitchFamily="50" charset="-128"/>
            </a:rPr>
            <a:t>円（構成比 </a:t>
          </a:r>
          <a:r>
            <a:rPr kumimoji="1" lang="en-US" altLang="ja-JP" sz="900">
              <a:latin typeface="ＭＳ Ｐゴシック" panose="020B0600070205080204" pitchFamily="50" charset="-128"/>
              <a:ea typeface="ＭＳ Ｐゴシック" panose="020B0600070205080204" pitchFamily="50" charset="-128"/>
            </a:rPr>
            <a:t>19.4</a:t>
          </a:r>
          <a:r>
            <a:rPr kumimoji="1" lang="ja-JP" altLang="en-US" sz="900">
              <a:latin typeface="ＭＳ Ｐゴシック" panose="020B0600070205080204" pitchFamily="50" charset="-128"/>
              <a:ea typeface="ＭＳ Ｐゴシック" panose="020B0600070205080204" pitchFamily="50" charset="-128"/>
            </a:rPr>
            <a:t>％）となっており、一部事務組合負担金が要因となり、類似団体と比較して </a:t>
          </a:r>
          <a:r>
            <a:rPr kumimoji="1" lang="en-US" altLang="ja-JP" sz="900">
              <a:latin typeface="ＭＳ Ｐゴシック" panose="020B0600070205080204" pitchFamily="50" charset="-128"/>
              <a:ea typeface="ＭＳ Ｐゴシック" panose="020B0600070205080204" pitchFamily="50" charset="-128"/>
            </a:rPr>
            <a:t>9,997</a:t>
          </a:r>
          <a:r>
            <a:rPr kumimoji="1" lang="ja-JP" altLang="en-US" sz="900">
              <a:latin typeface="ＭＳ Ｐゴシック" panose="020B0600070205080204" pitchFamily="50" charset="-128"/>
              <a:ea typeface="ＭＳ Ｐゴシック" panose="020B0600070205080204" pitchFamily="50" charset="-128"/>
            </a:rPr>
            <a:t>円（</a:t>
          </a:r>
          <a:r>
            <a:rPr kumimoji="1" lang="en-US" altLang="ja-JP" sz="900">
              <a:latin typeface="ＭＳ Ｐゴシック" panose="020B0600070205080204" pitchFamily="50" charset="-128"/>
              <a:ea typeface="ＭＳ Ｐゴシック" panose="020B0600070205080204" pitchFamily="50" charset="-128"/>
            </a:rPr>
            <a:t>4.9</a:t>
          </a:r>
          <a:r>
            <a:rPr kumimoji="1" lang="ja-JP" altLang="en-US" sz="900">
              <a:latin typeface="ＭＳ Ｐゴシック" panose="020B0600070205080204" pitchFamily="50" charset="-128"/>
              <a:ea typeface="ＭＳ Ｐゴシック" panose="020B0600070205080204" pitchFamily="50" charset="-128"/>
            </a:rPr>
            <a:t>％）高い状況となっている。</a:t>
          </a:r>
        </a:p>
        <a:p>
          <a:r>
            <a:rPr kumimoji="1" lang="ja-JP" altLang="en-US" sz="900">
              <a:latin typeface="ＭＳ Ｐゴシック" panose="020B0600070205080204" pitchFamily="50" charset="-128"/>
              <a:ea typeface="ＭＳ Ｐゴシック" panose="020B0600070205080204" pitchFamily="50" charset="-128"/>
            </a:rPr>
            <a:t>・災害復旧費の住民一人当たりコストは </a:t>
          </a:r>
          <a:r>
            <a:rPr kumimoji="1" lang="en-US" altLang="ja-JP" sz="900">
              <a:latin typeface="ＭＳ Ｐゴシック" panose="020B0600070205080204" pitchFamily="50" charset="-128"/>
              <a:ea typeface="ＭＳ Ｐゴシック" panose="020B0600070205080204" pitchFamily="50" charset="-128"/>
            </a:rPr>
            <a:t>129,682</a:t>
          </a:r>
          <a:r>
            <a:rPr kumimoji="1" lang="ja-JP" altLang="en-US" sz="900">
              <a:latin typeface="ＭＳ Ｐゴシック" panose="020B0600070205080204" pitchFamily="50" charset="-128"/>
              <a:ea typeface="ＭＳ Ｐゴシック" panose="020B0600070205080204" pitchFamily="50" charset="-128"/>
            </a:rPr>
            <a:t>円（構成比</a:t>
          </a:r>
          <a:r>
            <a:rPr kumimoji="1" lang="en-US" altLang="ja-JP" sz="900">
              <a:latin typeface="ＭＳ Ｐゴシック" panose="020B0600070205080204" pitchFamily="50" charset="-128"/>
              <a:ea typeface="ＭＳ Ｐゴシック" panose="020B0600070205080204" pitchFamily="50" charset="-128"/>
            </a:rPr>
            <a:t>11.8</a:t>
          </a:r>
          <a:r>
            <a:rPr kumimoji="1" lang="ja-JP" altLang="en-US" sz="900">
              <a:latin typeface="ＭＳ Ｐゴシック" panose="020B0600070205080204" pitchFamily="50" charset="-128"/>
              <a:ea typeface="ＭＳ Ｐゴシック" panose="020B0600070205080204" pitchFamily="50" charset="-128"/>
            </a:rPr>
            <a:t>％）となっており、令和</a:t>
          </a:r>
          <a:r>
            <a:rPr kumimoji="1" lang="en-US" altLang="ja-JP" sz="900">
              <a:latin typeface="ＭＳ Ｐゴシック" panose="020B0600070205080204" pitchFamily="50" charset="-128"/>
              <a:ea typeface="ＭＳ Ｐゴシック" panose="020B0600070205080204" pitchFamily="50" charset="-128"/>
            </a:rPr>
            <a:t>4</a:t>
          </a:r>
          <a:r>
            <a:rPr kumimoji="1" lang="ja-JP" altLang="en-US" sz="900">
              <a:latin typeface="ＭＳ Ｐゴシック" panose="020B0600070205080204" pitchFamily="50" charset="-128"/>
              <a:ea typeface="ＭＳ Ｐゴシック" panose="020B0600070205080204" pitchFamily="50" charset="-128"/>
            </a:rPr>
            <a:t>年</a:t>
          </a:r>
          <a:r>
            <a:rPr kumimoji="1" lang="en-US" altLang="ja-JP" sz="900">
              <a:latin typeface="ＭＳ Ｐゴシック" panose="020B0600070205080204" pitchFamily="50" charset="-128"/>
              <a:ea typeface="ＭＳ Ｐゴシック" panose="020B0600070205080204" pitchFamily="50" charset="-128"/>
            </a:rPr>
            <a:t>8</a:t>
          </a:r>
          <a:r>
            <a:rPr kumimoji="1" lang="ja-JP" altLang="en-US" sz="900">
              <a:latin typeface="ＭＳ Ｐゴシック" panose="020B0600070205080204" pitchFamily="50" charset="-128"/>
              <a:ea typeface="ＭＳ Ｐゴシック" panose="020B0600070205080204" pitchFamily="50" charset="-128"/>
            </a:rPr>
            <a:t>月、令和</a:t>
          </a:r>
          <a:r>
            <a:rPr kumimoji="1" lang="en-US" altLang="ja-JP" sz="900">
              <a:latin typeface="ＭＳ Ｐゴシック" panose="020B0600070205080204" pitchFamily="50" charset="-128"/>
              <a:ea typeface="ＭＳ Ｐゴシック" panose="020B0600070205080204" pitchFamily="50" charset="-128"/>
            </a:rPr>
            <a:t>5</a:t>
          </a:r>
          <a:r>
            <a:rPr kumimoji="1" lang="ja-JP" altLang="en-US" sz="900">
              <a:latin typeface="ＭＳ Ｐゴシック" panose="020B0600070205080204" pitchFamily="50" charset="-128"/>
              <a:ea typeface="ＭＳ Ｐゴシック" panose="020B0600070205080204" pitchFamily="50" charset="-128"/>
            </a:rPr>
            <a:t>年</a:t>
          </a:r>
          <a:r>
            <a:rPr kumimoji="1" lang="en-US" altLang="ja-JP" sz="900">
              <a:latin typeface="ＭＳ Ｐゴシック" panose="020B0600070205080204" pitchFamily="50" charset="-128"/>
              <a:ea typeface="ＭＳ Ｐゴシック" panose="020B0600070205080204" pitchFamily="50" charset="-128"/>
            </a:rPr>
            <a:t>7</a:t>
          </a:r>
          <a:r>
            <a:rPr kumimoji="1" lang="ja-JP" altLang="en-US" sz="900">
              <a:latin typeface="ＭＳ Ｐゴシック" panose="020B0600070205080204" pitchFamily="50" charset="-128"/>
              <a:ea typeface="ＭＳ Ｐゴシック" panose="020B0600070205080204" pitchFamily="50" charset="-128"/>
            </a:rPr>
            <a:t>月大雨災害が要因となり、類似団体と比較して </a:t>
          </a:r>
          <a:r>
            <a:rPr kumimoji="1" lang="en-US" altLang="ja-JP" sz="900">
              <a:latin typeface="ＭＳ Ｐゴシック" panose="020B0600070205080204" pitchFamily="50" charset="-128"/>
              <a:ea typeface="ＭＳ Ｐゴシック" panose="020B0600070205080204" pitchFamily="50" charset="-128"/>
            </a:rPr>
            <a:t>113,379</a:t>
          </a:r>
          <a:r>
            <a:rPr kumimoji="1" lang="ja-JP" altLang="en-US" sz="900">
              <a:latin typeface="ＭＳ Ｐゴシック" panose="020B0600070205080204" pitchFamily="50" charset="-128"/>
              <a:ea typeface="ＭＳ Ｐゴシック" panose="020B0600070205080204" pitchFamily="50" charset="-128"/>
            </a:rPr>
            <a:t>円（</a:t>
          </a:r>
          <a:r>
            <a:rPr kumimoji="1" lang="en-US" altLang="ja-JP" sz="900">
              <a:latin typeface="ＭＳ Ｐゴシック" panose="020B0600070205080204" pitchFamily="50" charset="-128"/>
              <a:ea typeface="ＭＳ Ｐゴシック" panose="020B0600070205080204" pitchFamily="50" charset="-128"/>
            </a:rPr>
            <a:t>695.4</a:t>
          </a:r>
          <a:r>
            <a:rPr kumimoji="1" lang="ja-JP" altLang="en-US" sz="900">
              <a:latin typeface="ＭＳ Ｐゴシック" panose="020B0600070205080204" pitchFamily="50" charset="-128"/>
              <a:ea typeface="ＭＳ Ｐゴシック" panose="020B0600070205080204" pitchFamily="50" charset="-128"/>
            </a:rPr>
            <a:t>％）高い状況となっている。</a:t>
          </a:r>
        </a:p>
        <a:p>
          <a:r>
            <a:rPr kumimoji="1" lang="ja-JP" altLang="en-US" sz="900">
              <a:latin typeface="ＭＳ Ｐゴシック" panose="020B0600070205080204" pitchFamily="50" charset="-128"/>
              <a:ea typeface="ＭＳ Ｐゴシック" panose="020B0600070205080204" pitchFamily="50" charset="-128"/>
            </a:rPr>
            <a:t>・公債費の住民一人当たりコストは</a:t>
          </a:r>
          <a:r>
            <a:rPr kumimoji="1" lang="en-US" altLang="ja-JP" sz="900">
              <a:latin typeface="ＭＳ Ｐゴシック" panose="020B0600070205080204" pitchFamily="50" charset="-128"/>
              <a:ea typeface="ＭＳ Ｐゴシック" panose="020B0600070205080204" pitchFamily="50" charset="-128"/>
            </a:rPr>
            <a:t>117,776</a:t>
          </a:r>
          <a:r>
            <a:rPr kumimoji="1" lang="ja-JP" altLang="en-US" sz="900">
              <a:latin typeface="ＭＳ Ｐゴシック" panose="020B0600070205080204" pitchFamily="50" charset="-128"/>
              <a:ea typeface="ＭＳ Ｐゴシック" panose="020B0600070205080204" pitchFamily="50" charset="-128"/>
            </a:rPr>
            <a:t>円（構成比 </a:t>
          </a:r>
          <a:r>
            <a:rPr kumimoji="1" lang="en-US" altLang="ja-JP" sz="900">
              <a:latin typeface="ＭＳ Ｐゴシック" panose="020B0600070205080204" pitchFamily="50" charset="-128"/>
              <a:ea typeface="ＭＳ Ｐゴシック" panose="020B0600070205080204" pitchFamily="50" charset="-128"/>
            </a:rPr>
            <a:t>10.7</a:t>
          </a:r>
          <a:r>
            <a:rPr kumimoji="1" lang="ja-JP" altLang="en-US" sz="900">
              <a:latin typeface="ＭＳ Ｐゴシック" panose="020B0600070205080204" pitchFamily="50" charset="-128"/>
              <a:ea typeface="ＭＳ Ｐゴシック" panose="020B0600070205080204" pitchFamily="50" charset="-128"/>
            </a:rPr>
            <a:t>％）となっており、類似団体との比較で</a:t>
          </a:r>
          <a:r>
            <a:rPr kumimoji="1" lang="en-US" altLang="ja-JP" sz="900">
              <a:latin typeface="ＭＳ Ｐゴシック" panose="020B0600070205080204" pitchFamily="50" charset="-128"/>
              <a:ea typeface="ＭＳ Ｐゴシック" panose="020B0600070205080204" pitchFamily="50" charset="-128"/>
            </a:rPr>
            <a:t>5,228</a:t>
          </a:r>
          <a:r>
            <a:rPr kumimoji="1" lang="ja-JP" altLang="en-US" sz="900">
              <a:latin typeface="ＭＳ Ｐゴシック" panose="020B0600070205080204" pitchFamily="50" charset="-128"/>
              <a:ea typeface="ＭＳ Ｐゴシック" panose="020B0600070205080204" pitchFamily="50" charset="-128"/>
            </a:rPr>
            <a:t>円（▲</a:t>
          </a:r>
          <a:r>
            <a:rPr kumimoji="1" lang="en-US" altLang="ja-JP" sz="900">
              <a:latin typeface="ＭＳ Ｐゴシック" panose="020B0600070205080204" pitchFamily="50" charset="-128"/>
              <a:ea typeface="ＭＳ Ｐゴシック" panose="020B0600070205080204" pitchFamily="50" charset="-128"/>
            </a:rPr>
            <a:t>4.3%</a:t>
          </a:r>
          <a:r>
            <a:rPr kumimoji="1" lang="ja-JP" altLang="en-US" sz="900">
              <a:latin typeface="ＭＳ Ｐゴシック" panose="020B0600070205080204" pitchFamily="50" charset="-128"/>
              <a:ea typeface="ＭＳ Ｐゴシック" panose="020B0600070205080204" pitchFamily="50" charset="-128"/>
            </a:rPr>
            <a:t>）低い状況となっているが、今後も公債費対策を優先課題と位置付け、地理的にインフラ投資が嵩む深浦町固有のハンディキャップを反映した将来コストの試算を的確に行った上で、起債を伴う新たな建設事業の実施検討を十分に行い、公債費負担の軽減・抑制を図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青森県深浦町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7,038
7,008
488.91
8,107,006
7,733,194
141,353
4,552,577
7,550,119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24.8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58166</xdr:rowOff>
    </xdr:from>
    <xdr:to>
      <xdr:col>24</xdr:col>
      <xdr:colOff>62865</xdr:colOff>
      <xdr:row>38</xdr:row>
      <xdr:rowOff>157861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1666"/>
          <a:ext cx="1270" cy="1471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161688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157861</xdr:rowOff>
    </xdr:from>
    <xdr:to>
      <xdr:col>24</xdr:col>
      <xdr:colOff>152400</xdr:colOff>
      <xdr:row>38</xdr:row>
      <xdr:rowOff>157861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4843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58166</xdr:rowOff>
    </xdr:from>
    <xdr:to>
      <xdr:col>24</xdr:col>
      <xdr:colOff>152400</xdr:colOff>
      <xdr:row>30</xdr:row>
      <xdr:rowOff>58166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70104</xdr:rowOff>
    </xdr:from>
    <xdr:to>
      <xdr:col>24</xdr:col>
      <xdr:colOff>63500</xdr:colOff>
      <xdr:row>34</xdr:row>
      <xdr:rowOff>161036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99404"/>
          <a:ext cx="838200" cy="9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58691</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59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161036</xdr:rowOff>
    </xdr:from>
    <xdr:to>
      <xdr:col>19</xdr:col>
      <xdr:colOff>177800</xdr:colOff>
      <xdr:row>35</xdr:row>
      <xdr:rowOff>73025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90336"/>
          <a:ext cx="889000" cy="8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118618</xdr:rowOff>
    </xdr:from>
    <xdr:to>
      <xdr:col>20</xdr:col>
      <xdr:colOff>38100</xdr:colOff>
      <xdr:row>36</xdr:row>
      <xdr:rowOff>48768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39895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1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73025</xdr:rowOff>
    </xdr:from>
    <xdr:to>
      <xdr:col>15</xdr:col>
      <xdr:colOff>50800</xdr:colOff>
      <xdr:row>36</xdr:row>
      <xdr:rowOff>16129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73775"/>
          <a:ext cx="889000" cy="1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70502</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624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2794</xdr:rowOff>
    </xdr:from>
    <xdr:to>
      <xdr:col>10</xdr:col>
      <xdr:colOff>114300</xdr:colOff>
      <xdr:row>36</xdr:row>
      <xdr:rowOff>16129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74994"/>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80027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625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99060</xdr:rowOff>
    </xdr:from>
    <xdr:to>
      <xdr:col>6</xdr:col>
      <xdr:colOff>38100</xdr:colOff>
      <xdr:row>36</xdr:row>
      <xdr:rowOff>29210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45737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8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19304</xdr:rowOff>
    </xdr:from>
    <xdr:to>
      <xdr:col>24</xdr:col>
      <xdr:colOff>114300</xdr:colOff>
      <xdr:row>34</xdr:row>
      <xdr:rowOff>120904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4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42181</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0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110236</xdr:rowOff>
    </xdr:from>
    <xdr:to>
      <xdr:col>20</xdr:col>
      <xdr:colOff>38100</xdr:colOff>
      <xdr:row>35</xdr:row>
      <xdr:rowOff>40386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3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56913</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71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22225</xdr:rowOff>
    </xdr:from>
    <xdr:to>
      <xdr:col>15</xdr:col>
      <xdr:colOff>101600</xdr:colOff>
      <xdr:row>35</xdr:row>
      <xdr:rowOff>123825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2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140352</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79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136779</xdr:rowOff>
    </xdr:from>
    <xdr:to>
      <xdr:col>10</xdr:col>
      <xdr:colOff>165100</xdr:colOff>
      <xdr:row>36</xdr:row>
      <xdr:rowOff>66929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3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83456</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91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123444</xdr:rowOff>
    </xdr:from>
    <xdr:to>
      <xdr:col>6</xdr:col>
      <xdr:colOff>38100</xdr:colOff>
      <xdr:row>36</xdr:row>
      <xdr:rowOff>53594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2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44721</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621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82624</xdr:rowOff>
    </xdr:from>
    <xdr:to>
      <xdr:col>24</xdr:col>
      <xdr:colOff>62865</xdr:colOff>
      <xdr:row>58</xdr:row>
      <xdr:rowOff>127952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55124"/>
          <a:ext cx="1270" cy="141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131779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127952</xdr:rowOff>
    </xdr:from>
    <xdr:to>
      <xdr:col>24</xdr:col>
      <xdr:colOff>152400</xdr:colOff>
      <xdr:row>58</xdr:row>
      <xdr:rowOff>127952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7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29301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3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82624</xdr:rowOff>
    </xdr:from>
    <xdr:to>
      <xdr:col>24</xdr:col>
      <xdr:colOff>152400</xdr:colOff>
      <xdr:row>50</xdr:row>
      <xdr:rowOff>82624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5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127595</xdr:rowOff>
    </xdr:from>
    <xdr:to>
      <xdr:col>24</xdr:col>
      <xdr:colOff>63500</xdr:colOff>
      <xdr:row>58</xdr:row>
      <xdr:rowOff>12073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00245"/>
          <a:ext cx="838200" cy="5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23727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24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xdr:rowOff>
    </xdr:from>
    <xdr:to>
      <xdr:col>24</xdr:col>
      <xdr:colOff>114300</xdr:colOff>
      <xdr:row>57</xdr:row>
      <xdr:rowOff>102450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127595</xdr:rowOff>
    </xdr:from>
    <xdr:to>
      <xdr:col>19</xdr:col>
      <xdr:colOff>177800</xdr:colOff>
      <xdr:row>57</xdr:row>
      <xdr:rowOff>152843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00245"/>
          <a:ext cx="889000" cy="2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161179</xdr:rowOff>
    </xdr:from>
    <xdr:to>
      <xdr:col>20</xdr:col>
      <xdr:colOff>38100</xdr:colOff>
      <xdr:row>57</xdr:row>
      <xdr:rowOff>91329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107856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53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37102</xdr:rowOff>
    </xdr:from>
    <xdr:to>
      <xdr:col>15</xdr:col>
      <xdr:colOff>50800</xdr:colOff>
      <xdr:row>57</xdr:row>
      <xdr:rowOff>152843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809752"/>
          <a:ext cx="889000" cy="11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119110</xdr:rowOff>
    </xdr:from>
    <xdr:to>
      <xdr:col>15</xdr:col>
      <xdr:colOff>101600</xdr:colOff>
      <xdr:row>57</xdr:row>
      <xdr:rowOff>49260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65787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37102</xdr:rowOff>
    </xdr:from>
    <xdr:to>
      <xdr:col>10</xdr:col>
      <xdr:colOff>114300</xdr:colOff>
      <xdr:row>58</xdr:row>
      <xdr:rowOff>68223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09752"/>
          <a:ext cx="889000" cy="202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9866</xdr:rowOff>
    </xdr:from>
    <xdr:to>
      <xdr:col>10</xdr:col>
      <xdr:colOff>165100</xdr:colOff>
      <xdr:row>56</xdr:row>
      <xdr:rowOff>111466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127993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8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74361</xdr:rowOff>
    </xdr:from>
    <xdr:to>
      <xdr:col>6</xdr:col>
      <xdr:colOff>38100</xdr:colOff>
      <xdr:row>58</xdr:row>
      <xdr:rowOff>4511</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21038</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2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132723</xdr:rowOff>
    </xdr:from>
    <xdr:to>
      <xdr:col>24</xdr:col>
      <xdr:colOff>114300</xdr:colOff>
      <xdr:row>58</xdr:row>
      <xdr:rowOff>62873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0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47650</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2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76795</xdr:rowOff>
    </xdr:from>
    <xdr:to>
      <xdr:col>20</xdr:col>
      <xdr:colOff>38100</xdr:colOff>
      <xdr:row>58</xdr:row>
      <xdr:rowOff>6945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4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169522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94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102043</xdr:rowOff>
    </xdr:from>
    <xdr:to>
      <xdr:col>15</xdr:col>
      <xdr:colOff>101600</xdr:colOff>
      <xdr:row>58</xdr:row>
      <xdr:rowOff>32193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7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23320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96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157752</xdr:rowOff>
    </xdr:from>
    <xdr:to>
      <xdr:col>10</xdr:col>
      <xdr:colOff>165100</xdr:colOff>
      <xdr:row>57</xdr:row>
      <xdr:rowOff>87902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5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79029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851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17423</xdr:rowOff>
    </xdr:from>
    <xdr:to>
      <xdr:col>6</xdr:col>
      <xdr:colOff>38100</xdr:colOff>
      <xdr:row>58</xdr:row>
      <xdr:rowOff>119023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6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110150</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054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27183</xdr:rowOff>
    </xdr:from>
    <xdr:to>
      <xdr:col>24</xdr:col>
      <xdr:colOff>62865</xdr:colOff>
      <xdr:row>77</xdr:row>
      <xdr:rowOff>135612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71583"/>
          <a:ext cx="1270" cy="96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139439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135612</xdr:rowOff>
    </xdr:from>
    <xdr:to>
      <xdr:col>24</xdr:col>
      <xdr:colOff>152400</xdr:colOff>
      <xdr:row>77</xdr:row>
      <xdr:rowOff>135612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145310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4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27183</xdr:rowOff>
    </xdr:from>
    <xdr:to>
      <xdr:col>24</xdr:col>
      <xdr:colOff>152400</xdr:colOff>
      <xdr:row>72</xdr:row>
      <xdr:rowOff>27183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7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61194</xdr:rowOff>
    </xdr:from>
    <xdr:to>
      <xdr:col>24</xdr:col>
      <xdr:colOff>63500</xdr:colOff>
      <xdr:row>75</xdr:row>
      <xdr:rowOff>140967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19944"/>
          <a:ext cx="838200" cy="7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152330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68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129453</xdr:rowOff>
    </xdr:from>
    <xdr:to>
      <xdr:col>24</xdr:col>
      <xdr:colOff>114300</xdr:colOff>
      <xdr:row>75</xdr:row>
      <xdr:rowOff>59603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103901</xdr:rowOff>
    </xdr:from>
    <xdr:to>
      <xdr:col>19</xdr:col>
      <xdr:colOff>177800</xdr:colOff>
      <xdr:row>75</xdr:row>
      <xdr:rowOff>140967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962651"/>
          <a:ext cx="889000" cy="3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25984</xdr:rowOff>
    </xdr:from>
    <xdr:to>
      <xdr:col>20</xdr:col>
      <xdr:colOff>38100</xdr:colOff>
      <xdr:row>75</xdr:row>
      <xdr:rowOff>127584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144111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5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103901</xdr:rowOff>
    </xdr:from>
    <xdr:to>
      <xdr:col>15</xdr:col>
      <xdr:colOff>50800</xdr:colOff>
      <xdr:row>76</xdr:row>
      <xdr:rowOff>62264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62651"/>
          <a:ext cx="889000" cy="12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144198</xdr:rowOff>
    </xdr:from>
    <xdr:to>
      <xdr:col>15</xdr:col>
      <xdr:colOff>101600</xdr:colOff>
      <xdr:row>75</xdr:row>
      <xdr:rowOff>74348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90875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60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62264</xdr:rowOff>
    </xdr:from>
    <xdr:to>
      <xdr:col>10</xdr:col>
      <xdr:colOff>114300</xdr:colOff>
      <xdr:row>76</xdr:row>
      <xdr:rowOff>90488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92464"/>
          <a:ext cx="889000" cy="2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127364</xdr:rowOff>
    </xdr:from>
    <xdr:to>
      <xdr:col>10</xdr:col>
      <xdr:colOff>165100</xdr:colOff>
      <xdr:row>76</xdr:row>
      <xdr:rowOff>57514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74041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6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7221</xdr:rowOff>
    </xdr:from>
    <xdr:to>
      <xdr:col>6</xdr:col>
      <xdr:colOff>38100</xdr:colOff>
      <xdr:row>76</xdr:row>
      <xdr:rowOff>108821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125348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1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10394</xdr:rowOff>
    </xdr:from>
    <xdr:to>
      <xdr:col>24</xdr:col>
      <xdr:colOff>114300</xdr:colOff>
      <xdr:row>75</xdr:row>
      <xdr:rowOff>111994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6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160271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47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90167</xdr:rowOff>
    </xdr:from>
    <xdr:to>
      <xdr:col>20</xdr:col>
      <xdr:colOff>38100</xdr:colOff>
      <xdr:row>76</xdr:row>
      <xdr:rowOff>20317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11444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041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53101</xdr:rowOff>
    </xdr:from>
    <xdr:to>
      <xdr:col>15</xdr:col>
      <xdr:colOff>101600</xdr:colOff>
      <xdr:row>75</xdr:row>
      <xdr:rowOff>154701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1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145828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004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11464</xdr:rowOff>
    </xdr:from>
    <xdr:to>
      <xdr:col>10</xdr:col>
      <xdr:colOff>165100</xdr:colOff>
      <xdr:row>76</xdr:row>
      <xdr:rowOff>113064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4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104191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34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39688</xdr:rowOff>
    </xdr:from>
    <xdr:to>
      <xdr:col>6</xdr:col>
      <xdr:colOff>38100</xdr:colOff>
      <xdr:row>76</xdr:row>
      <xdr:rowOff>141288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6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132415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16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169132</xdr:rowOff>
    </xdr:from>
    <xdr:to>
      <xdr:col>24</xdr:col>
      <xdr:colOff>62865</xdr:colOff>
      <xdr:row>98</xdr:row>
      <xdr:rowOff>61793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9632"/>
          <a:ext cx="1270" cy="126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65620</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61793</xdr:rowOff>
    </xdr:from>
    <xdr:to>
      <xdr:col>24</xdr:col>
      <xdr:colOff>152400</xdr:colOff>
      <xdr:row>98</xdr:row>
      <xdr:rowOff>61793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115809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7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372,275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169132</xdr:rowOff>
    </xdr:from>
    <xdr:to>
      <xdr:col>24</xdr:col>
      <xdr:colOff>152400</xdr:colOff>
      <xdr:row>90</xdr:row>
      <xdr:rowOff>169132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41745</xdr:rowOff>
    </xdr:from>
    <xdr:to>
      <xdr:col>24</xdr:col>
      <xdr:colOff>63500</xdr:colOff>
      <xdr:row>96</xdr:row>
      <xdr:rowOff>169300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500945"/>
          <a:ext cx="838200" cy="12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38096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97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59669</xdr:rowOff>
    </xdr:from>
    <xdr:to>
      <xdr:col>24</xdr:col>
      <xdr:colOff>114300</xdr:colOff>
      <xdr:row>96</xdr:row>
      <xdr:rowOff>161269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169300</xdr:rowOff>
    </xdr:from>
    <xdr:to>
      <xdr:col>19</xdr:col>
      <xdr:colOff>177800</xdr:colOff>
      <xdr:row>97</xdr:row>
      <xdr:rowOff>10399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628500"/>
          <a:ext cx="889000" cy="1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99251</xdr:rowOff>
    </xdr:from>
    <xdr:to>
      <xdr:col>20</xdr:col>
      <xdr:colOff>38100</xdr:colOff>
      <xdr:row>97</xdr:row>
      <xdr:rowOff>29401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45928</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10399</xdr:rowOff>
    </xdr:from>
    <xdr:to>
      <xdr:col>15</xdr:col>
      <xdr:colOff>50800</xdr:colOff>
      <xdr:row>97</xdr:row>
      <xdr:rowOff>46965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641049"/>
          <a:ext cx="889000" cy="3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104434</xdr:rowOff>
    </xdr:from>
    <xdr:to>
      <xdr:col>15</xdr:col>
      <xdr:colOff>101600</xdr:colOff>
      <xdr:row>97</xdr:row>
      <xdr:rowOff>34584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51111</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46965</xdr:rowOff>
    </xdr:from>
    <xdr:to>
      <xdr:col>10</xdr:col>
      <xdr:colOff>114300</xdr:colOff>
      <xdr:row>97</xdr:row>
      <xdr:rowOff>78065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677615"/>
          <a:ext cx="889000" cy="3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157629</xdr:rowOff>
    </xdr:from>
    <xdr:to>
      <xdr:col>10</xdr:col>
      <xdr:colOff>165100</xdr:colOff>
      <xdr:row>97</xdr:row>
      <xdr:rowOff>87779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104306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1513</xdr:rowOff>
    </xdr:from>
    <xdr:to>
      <xdr:col>6</xdr:col>
      <xdr:colOff>38100</xdr:colOff>
      <xdr:row>97</xdr:row>
      <xdr:rowOff>103113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3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119640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0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162395</xdr:rowOff>
    </xdr:from>
    <xdr:to>
      <xdr:col>24</xdr:col>
      <xdr:colOff>114300</xdr:colOff>
      <xdr:row>96</xdr:row>
      <xdr:rowOff>92545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45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13822</xdr:rowOff>
    </xdr:from>
    <xdr:ext cx="599010"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118500</xdr:rowOff>
    </xdr:from>
    <xdr:to>
      <xdr:col>20</xdr:col>
      <xdr:colOff>38100</xdr:colOff>
      <xdr:row>97</xdr:row>
      <xdr:rowOff>48650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7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39777</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497795" y="1667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131049</xdr:rowOff>
    </xdr:from>
    <xdr:to>
      <xdr:col>15</xdr:col>
      <xdr:colOff>101600</xdr:colOff>
      <xdr:row>97</xdr:row>
      <xdr:rowOff>61199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59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52326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68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167615</xdr:rowOff>
    </xdr:from>
    <xdr:to>
      <xdr:col>10</xdr:col>
      <xdr:colOff>165100</xdr:colOff>
      <xdr:row>97</xdr:row>
      <xdr:rowOff>97765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62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88892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71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27265</xdr:rowOff>
    </xdr:from>
    <xdr:to>
      <xdr:col>6</xdr:col>
      <xdr:colOff>38100</xdr:colOff>
      <xdr:row>97</xdr:row>
      <xdr:rowOff>128865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5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119992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75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3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38164</xdr:rowOff>
    </xdr:from>
    <xdr:to>
      <xdr:col>55</xdr:col>
      <xdr:colOff>0</xdr:colOff>
      <xdr:row>38</xdr:row>
      <xdr:rowOff>64262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381814"/>
          <a:ext cx="838200" cy="19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50563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656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72136</xdr:rowOff>
    </xdr:from>
    <xdr:to>
      <xdr:col>55</xdr:col>
      <xdr:colOff>50800</xdr:colOff>
      <xdr:row>39</xdr:row>
      <xdr:rowOff>2286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38164</xdr:rowOff>
    </xdr:from>
    <xdr:to>
      <xdr:col>50</xdr:col>
      <xdr:colOff>114300</xdr:colOff>
      <xdr:row>38</xdr:row>
      <xdr:rowOff>11303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381814"/>
          <a:ext cx="889000" cy="14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74041</xdr:rowOff>
    </xdr:from>
    <xdr:to>
      <xdr:col>50</xdr:col>
      <xdr:colOff>165100</xdr:colOff>
      <xdr:row>39</xdr:row>
      <xdr:rowOff>4191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166768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81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11303</xdr:rowOff>
    </xdr:from>
    <xdr:to>
      <xdr:col>45</xdr:col>
      <xdr:colOff>177800</xdr:colOff>
      <xdr:row>38</xdr:row>
      <xdr:rowOff>18161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526403"/>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86614</xdr:rowOff>
    </xdr:from>
    <xdr:to>
      <xdr:col>46</xdr:col>
      <xdr:colOff>38100</xdr:colOff>
      <xdr:row>39</xdr:row>
      <xdr:rowOff>16764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7891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694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18161</xdr:rowOff>
    </xdr:from>
    <xdr:to>
      <xdr:col>41</xdr:col>
      <xdr:colOff>50800</xdr:colOff>
      <xdr:row>38</xdr:row>
      <xdr:rowOff>24257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533261"/>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87185</xdr:rowOff>
    </xdr:from>
    <xdr:to>
      <xdr:col>41</xdr:col>
      <xdr:colOff>101600</xdr:colOff>
      <xdr:row>39</xdr:row>
      <xdr:rowOff>17335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8462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695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68517</xdr:rowOff>
    </xdr:from>
    <xdr:to>
      <xdr:col>36</xdr:col>
      <xdr:colOff>165100</xdr:colOff>
      <xdr:row>38</xdr:row>
      <xdr:rowOff>170117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161244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76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13462</xdr:rowOff>
    </xdr:from>
    <xdr:to>
      <xdr:col>55</xdr:col>
      <xdr:colOff>50800</xdr:colOff>
      <xdr:row>38</xdr:row>
      <xdr:rowOff>115062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2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36339</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379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158814</xdr:rowOff>
    </xdr:from>
    <xdr:to>
      <xdr:col>50</xdr:col>
      <xdr:colOff>165100</xdr:colOff>
      <xdr:row>37</xdr:row>
      <xdr:rowOff>88964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33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105491</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610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131953</xdr:rowOff>
    </xdr:from>
    <xdr:to>
      <xdr:col>46</xdr:col>
      <xdr:colOff>38100</xdr:colOff>
      <xdr:row>38</xdr:row>
      <xdr:rowOff>62103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47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78630</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6250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138811</xdr:rowOff>
    </xdr:from>
    <xdr:to>
      <xdr:col>41</xdr:col>
      <xdr:colOff>101600</xdr:colOff>
      <xdr:row>38</xdr:row>
      <xdr:rowOff>68961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48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85488</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6257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144907</xdr:rowOff>
    </xdr:from>
    <xdr:to>
      <xdr:col>36</xdr:col>
      <xdr:colOff>165100</xdr:colOff>
      <xdr:row>38</xdr:row>
      <xdr:rowOff>75057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48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91584</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6263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41118</xdr:rowOff>
    </xdr:from>
    <xdr:to>
      <xdr:col>54</xdr:col>
      <xdr:colOff>189865</xdr:colOff>
      <xdr:row>58</xdr:row>
      <xdr:rowOff>60714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13618"/>
          <a:ext cx="1270" cy="139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64541</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0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60714</xdr:rowOff>
    </xdr:from>
    <xdr:to>
      <xdr:col>55</xdr:col>
      <xdr:colOff>88900</xdr:colOff>
      <xdr:row>58</xdr:row>
      <xdr:rowOff>60714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0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159245</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8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41118</xdr:rowOff>
    </xdr:from>
    <xdr:to>
      <xdr:col>55</xdr:col>
      <xdr:colOff>88900</xdr:colOff>
      <xdr:row>50</xdr:row>
      <xdr:rowOff>41118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1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61675</xdr:rowOff>
    </xdr:from>
    <xdr:to>
      <xdr:col>55</xdr:col>
      <xdr:colOff>0</xdr:colOff>
      <xdr:row>57</xdr:row>
      <xdr:rowOff>10390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662875"/>
          <a:ext cx="838200" cy="12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118795</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377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95918</xdr:rowOff>
    </xdr:from>
    <xdr:to>
      <xdr:col>55</xdr:col>
      <xdr:colOff>50800</xdr:colOff>
      <xdr:row>56</xdr:row>
      <xdr:rowOff>26068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2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61675</xdr:rowOff>
    </xdr:from>
    <xdr:to>
      <xdr:col>50</xdr:col>
      <xdr:colOff>114300</xdr:colOff>
      <xdr:row>56</xdr:row>
      <xdr:rowOff>126176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662875"/>
          <a:ext cx="889000" cy="6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69789</xdr:rowOff>
    </xdr:from>
    <xdr:to>
      <xdr:col>50</xdr:col>
      <xdr:colOff>165100</xdr:colOff>
      <xdr:row>55</xdr:row>
      <xdr:rowOff>171389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4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16466</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39795" y="927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116895</xdr:rowOff>
    </xdr:from>
    <xdr:to>
      <xdr:col>45</xdr:col>
      <xdr:colOff>177800</xdr:colOff>
      <xdr:row>56</xdr:row>
      <xdr:rowOff>126176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718095"/>
          <a:ext cx="889000" cy="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113123</xdr:rowOff>
    </xdr:from>
    <xdr:to>
      <xdr:col>46</xdr:col>
      <xdr:colOff>38100</xdr:colOff>
      <xdr:row>56</xdr:row>
      <xdr:rowOff>43273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4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59800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3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64061</xdr:rowOff>
    </xdr:from>
    <xdr:to>
      <xdr:col>41</xdr:col>
      <xdr:colOff>50800</xdr:colOff>
      <xdr:row>56</xdr:row>
      <xdr:rowOff>116895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665261"/>
          <a:ext cx="889000" cy="5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143687</xdr:rowOff>
    </xdr:from>
    <xdr:to>
      <xdr:col>41</xdr:col>
      <xdr:colOff>101600</xdr:colOff>
      <xdr:row>56</xdr:row>
      <xdr:rowOff>73837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90364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61795" y="934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121224</xdr:rowOff>
    </xdr:from>
    <xdr:to>
      <xdr:col>36</xdr:col>
      <xdr:colOff>165100</xdr:colOff>
      <xdr:row>56</xdr:row>
      <xdr:rowOff>51374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67901</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672795" y="932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131040</xdr:rowOff>
    </xdr:from>
    <xdr:to>
      <xdr:col>55</xdr:col>
      <xdr:colOff>50800</xdr:colOff>
      <xdr:row>57</xdr:row>
      <xdr:rowOff>61190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3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109467</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71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10875</xdr:rowOff>
    </xdr:from>
    <xdr:to>
      <xdr:col>50</xdr:col>
      <xdr:colOff>165100</xdr:colOff>
      <xdr:row>56</xdr:row>
      <xdr:rowOff>112475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61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103602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70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75376</xdr:rowOff>
    </xdr:from>
    <xdr:to>
      <xdr:col>46</xdr:col>
      <xdr:colOff>38100</xdr:colOff>
      <xdr:row>57</xdr:row>
      <xdr:rowOff>5526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7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168103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76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66095</xdr:rowOff>
    </xdr:from>
    <xdr:to>
      <xdr:col>41</xdr:col>
      <xdr:colOff>101600</xdr:colOff>
      <xdr:row>56</xdr:row>
      <xdr:rowOff>167695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66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158822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76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13261</xdr:rowOff>
    </xdr:from>
    <xdr:to>
      <xdr:col>36</xdr:col>
      <xdr:colOff>165100</xdr:colOff>
      <xdr:row>56</xdr:row>
      <xdr:rowOff>114861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61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105988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70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107394</xdr:rowOff>
    </xdr:from>
    <xdr:to>
      <xdr:col>54</xdr:col>
      <xdr:colOff>189865</xdr:colOff>
      <xdr:row>78</xdr:row>
      <xdr:rowOff>129705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51794"/>
          <a:ext cx="1270" cy="105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133532</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129705</xdr:rowOff>
    </xdr:from>
    <xdr:to>
      <xdr:col>55</xdr:col>
      <xdr:colOff>88900</xdr:colOff>
      <xdr:row>78</xdr:row>
      <xdr:rowOff>129705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54071</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2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107394</xdr:rowOff>
    </xdr:from>
    <xdr:to>
      <xdr:col>55</xdr:col>
      <xdr:colOff>88900</xdr:colOff>
      <xdr:row>72</xdr:row>
      <xdr:rowOff>107394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5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82193</xdr:rowOff>
    </xdr:from>
    <xdr:to>
      <xdr:col>55</xdr:col>
      <xdr:colOff>0</xdr:colOff>
      <xdr:row>77</xdr:row>
      <xdr:rowOff>105228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283843"/>
          <a:ext cx="838200" cy="2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38775</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4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60348</xdr:rowOff>
    </xdr:from>
    <xdr:to>
      <xdr:col>55</xdr:col>
      <xdr:colOff>50800</xdr:colOff>
      <xdr:row>77</xdr:row>
      <xdr:rowOff>161948</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105228</xdr:rowOff>
    </xdr:from>
    <xdr:to>
      <xdr:col>50</xdr:col>
      <xdr:colOff>114300</xdr:colOff>
      <xdr:row>77</xdr:row>
      <xdr:rowOff>107738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306878"/>
          <a:ext cx="889000" cy="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42132</xdr:rowOff>
    </xdr:from>
    <xdr:to>
      <xdr:col>50</xdr:col>
      <xdr:colOff>165100</xdr:colOff>
      <xdr:row>77</xdr:row>
      <xdr:rowOff>143732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160259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107738</xdr:rowOff>
    </xdr:from>
    <xdr:to>
      <xdr:col>45</xdr:col>
      <xdr:colOff>177800</xdr:colOff>
      <xdr:row>77</xdr:row>
      <xdr:rowOff>117301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309388"/>
          <a:ext cx="889000" cy="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65565</xdr:rowOff>
    </xdr:from>
    <xdr:to>
      <xdr:col>46</xdr:col>
      <xdr:colOff>38100</xdr:colOff>
      <xdr:row>77</xdr:row>
      <xdr:rowOff>167165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158292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117301</xdr:rowOff>
    </xdr:from>
    <xdr:to>
      <xdr:col>41</xdr:col>
      <xdr:colOff>50800</xdr:colOff>
      <xdr:row>77</xdr:row>
      <xdr:rowOff>142864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18951"/>
          <a:ext cx="889000" cy="2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45901</xdr:rowOff>
    </xdr:from>
    <xdr:to>
      <xdr:col>41</xdr:col>
      <xdr:colOff>101600</xdr:colOff>
      <xdr:row>77</xdr:row>
      <xdr:rowOff>147501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164028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132069</xdr:rowOff>
    </xdr:from>
    <xdr:to>
      <xdr:col>36</xdr:col>
      <xdr:colOff>165100</xdr:colOff>
      <xdr:row>78</xdr:row>
      <xdr:rowOff>62219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53346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2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31393</xdr:rowOff>
    </xdr:from>
    <xdr:to>
      <xdr:col>55</xdr:col>
      <xdr:colOff>50800</xdr:colOff>
      <xdr:row>77</xdr:row>
      <xdr:rowOff>132993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23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54270</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08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54428</xdr:rowOff>
    </xdr:from>
    <xdr:to>
      <xdr:col>50</xdr:col>
      <xdr:colOff>165100</xdr:colOff>
      <xdr:row>77</xdr:row>
      <xdr:rowOff>156028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5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147155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34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56938</xdr:rowOff>
    </xdr:from>
    <xdr:to>
      <xdr:col>46</xdr:col>
      <xdr:colOff>38100</xdr:colOff>
      <xdr:row>77</xdr:row>
      <xdr:rowOff>158538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5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3615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03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66501</xdr:rowOff>
    </xdr:from>
    <xdr:to>
      <xdr:col>41</xdr:col>
      <xdr:colOff>101600</xdr:colOff>
      <xdr:row>77</xdr:row>
      <xdr:rowOff>168101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6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159228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36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92064</xdr:rowOff>
    </xdr:from>
    <xdr:to>
      <xdr:col>36</xdr:col>
      <xdr:colOff>165100</xdr:colOff>
      <xdr:row>78</xdr:row>
      <xdr:rowOff>22214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29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38741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06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85275</xdr:rowOff>
    </xdr:from>
    <xdr:to>
      <xdr:col>54</xdr:col>
      <xdr:colOff>189865</xdr:colOff>
      <xdr:row>98</xdr:row>
      <xdr:rowOff>12306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58675"/>
          <a:ext cx="1270" cy="95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12306</xdr:rowOff>
    </xdr:from>
    <xdr:to>
      <xdr:col>55</xdr:col>
      <xdr:colOff>88900</xdr:colOff>
      <xdr:row>98</xdr:row>
      <xdr:rowOff>12306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31952</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85275</xdr:rowOff>
    </xdr:from>
    <xdr:to>
      <xdr:col>55</xdr:col>
      <xdr:colOff>88900</xdr:colOff>
      <xdr:row>92</xdr:row>
      <xdr:rowOff>85275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5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27873</xdr:rowOff>
    </xdr:from>
    <xdr:to>
      <xdr:col>55</xdr:col>
      <xdr:colOff>0</xdr:colOff>
      <xdr:row>97</xdr:row>
      <xdr:rowOff>56567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658523"/>
          <a:ext cx="838200" cy="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109673</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22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86796</xdr:rowOff>
    </xdr:from>
    <xdr:to>
      <xdr:col>55</xdr:col>
      <xdr:colOff>50800</xdr:colOff>
      <xdr:row>96</xdr:row>
      <xdr:rowOff>16946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160717</xdr:rowOff>
    </xdr:from>
    <xdr:to>
      <xdr:col>50</xdr:col>
      <xdr:colOff>114300</xdr:colOff>
      <xdr:row>97</xdr:row>
      <xdr:rowOff>27873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619917"/>
          <a:ext cx="889000" cy="3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107307</xdr:rowOff>
    </xdr:from>
    <xdr:to>
      <xdr:col>50</xdr:col>
      <xdr:colOff>165100</xdr:colOff>
      <xdr:row>96</xdr:row>
      <xdr:rowOff>37457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53984</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99005</xdr:rowOff>
    </xdr:from>
    <xdr:to>
      <xdr:col>45</xdr:col>
      <xdr:colOff>177800</xdr:colOff>
      <xdr:row>96</xdr:row>
      <xdr:rowOff>160717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558205"/>
          <a:ext cx="889000" cy="6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123117</xdr:rowOff>
    </xdr:from>
    <xdr:to>
      <xdr:col>46</xdr:col>
      <xdr:colOff>38100</xdr:colOff>
      <xdr:row>96</xdr:row>
      <xdr:rowOff>53267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69794</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99005</xdr:rowOff>
    </xdr:from>
    <xdr:to>
      <xdr:col>41</xdr:col>
      <xdr:colOff>50800</xdr:colOff>
      <xdr:row>96</xdr:row>
      <xdr:rowOff>111852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558205"/>
          <a:ext cx="889000" cy="1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146754</xdr:rowOff>
    </xdr:from>
    <xdr:to>
      <xdr:col>41</xdr:col>
      <xdr:colOff>101600</xdr:colOff>
      <xdr:row>96</xdr:row>
      <xdr:rowOff>76904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93431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153997</xdr:rowOff>
    </xdr:from>
    <xdr:to>
      <xdr:col>36</xdr:col>
      <xdr:colOff>165100</xdr:colOff>
      <xdr:row>96</xdr:row>
      <xdr:rowOff>84147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100674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1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5767</xdr:rowOff>
    </xdr:from>
    <xdr:to>
      <xdr:col>55</xdr:col>
      <xdr:colOff>50800</xdr:colOff>
      <xdr:row>97</xdr:row>
      <xdr:rowOff>107367</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3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155644</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1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148523</xdr:rowOff>
    </xdr:from>
    <xdr:to>
      <xdr:col>50</xdr:col>
      <xdr:colOff>165100</xdr:colOff>
      <xdr:row>97</xdr:row>
      <xdr:rowOff>78673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0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69800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70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109917</xdr:rowOff>
    </xdr:from>
    <xdr:to>
      <xdr:col>46</xdr:col>
      <xdr:colOff>38100</xdr:colOff>
      <xdr:row>97</xdr:row>
      <xdr:rowOff>40067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56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31194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66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48205</xdr:rowOff>
    </xdr:from>
    <xdr:to>
      <xdr:col>41</xdr:col>
      <xdr:colOff>101600</xdr:colOff>
      <xdr:row>96</xdr:row>
      <xdr:rowOff>149805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0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140932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0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61052</xdr:rowOff>
    </xdr:from>
    <xdr:to>
      <xdr:col>36</xdr:col>
      <xdr:colOff>165100</xdr:colOff>
      <xdr:row>96</xdr:row>
      <xdr:rowOff>162652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52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153779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1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157335</xdr:rowOff>
    </xdr:from>
    <xdr:to>
      <xdr:col>85</xdr:col>
      <xdr:colOff>126364</xdr:colOff>
      <xdr:row>39</xdr:row>
      <xdr:rowOff>58514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29385"/>
          <a:ext cx="1269" cy="161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62341</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58514</xdr:rowOff>
    </xdr:from>
    <xdr:to>
      <xdr:col>86</xdr:col>
      <xdr:colOff>25400</xdr:colOff>
      <xdr:row>39</xdr:row>
      <xdr:rowOff>58514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104012</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0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121,420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157335</xdr:rowOff>
    </xdr:from>
    <xdr:to>
      <xdr:col>86</xdr:col>
      <xdr:colOff>25400</xdr:colOff>
      <xdr:row>29</xdr:row>
      <xdr:rowOff>157335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61258</xdr:rowOff>
    </xdr:from>
    <xdr:to>
      <xdr:col>85</xdr:col>
      <xdr:colOff>127000</xdr:colOff>
      <xdr:row>35</xdr:row>
      <xdr:rowOff>43917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5890558"/>
          <a:ext cx="838200" cy="15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94285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66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115858</xdr:rowOff>
    </xdr:from>
    <xdr:to>
      <xdr:col>85</xdr:col>
      <xdr:colOff>177800</xdr:colOff>
      <xdr:row>37</xdr:row>
      <xdr:rowOff>46008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8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43917</xdr:rowOff>
    </xdr:from>
    <xdr:to>
      <xdr:col>81</xdr:col>
      <xdr:colOff>50800</xdr:colOff>
      <xdr:row>35</xdr:row>
      <xdr:rowOff>105132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044667"/>
          <a:ext cx="889000" cy="6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141266</xdr:rowOff>
    </xdr:from>
    <xdr:to>
      <xdr:col>81</xdr:col>
      <xdr:colOff>101600</xdr:colOff>
      <xdr:row>37</xdr:row>
      <xdr:rowOff>71416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62543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40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158494</xdr:rowOff>
    </xdr:from>
    <xdr:to>
      <xdr:col>76</xdr:col>
      <xdr:colOff>114300</xdr:colOff>
      <xdr:row>35</xdr:row>
      <xdr:rowOff>105132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5301994"/>
          <a:ext cx="889000" cy="80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99824</xdr:rowOff>
    </xdr:from>
    <xdr:to>
      <xdr:col>76</xdr:col>
      <xdr:colOff>165100</xdr:colOff>
      <xdr:row>37</xdr:row>
      <xdr:rowOff>29974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21101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36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158494</xdr:rowOff>
    </xdr:from>
    <xdr:to>
      <xdr:col>71</xdr:col>
      <xdr:colOff>177800</xdr:colOff>
      <xdr:row>34</xdr:row>
      <xdr:rowOff>68997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5301994"/>
          <a:ext cx="889000" cy="59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128853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30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142915</xdr:rowOff>
    </xdr:from>
    <xdr:to>
      <xdr:col>67</xdr:col>
      <xdr:colOff>101600</xdr:colOff>
      <xdr:row>37</xdr:row>
      <xdr:rowOff>73065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64192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40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10458</xdr:rowOff>
    </xdr:from>
    <xdr:to>
      <xdr:col>85</xdr:col>
      <xdr:colOff>177800</xdr:colOff>
      <xdr:row>34</xdr:row>
      <xdr:rowOff>112058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583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33335</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69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164567</xdr:rowOff>
    </xdr:from>
    <xdr:to>
      <xdr:col>81</xdr:col>
      <xdr:colOff>101600</xdr:colOff>
      <xdr:row>35</xdr:row>
      <xdr:rowOff>94717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599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111244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76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54332</xdr:rowOff>
    </xdr:from>
    <xdr:to>
      <xdr:col>76</xdr:col>
      <xdr:colOff>165100</xdr:colOff>
      <xdr:row>35</xdr:row>
      <xdr:rowOff>155932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05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1009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583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107694</xdr:rowOff>
    </xdr:from>
    <xdr:to>
      <xdr:col>72</xdr:col>
      <xdr:colOff>38100</xdr:colOff>
      <xdr:row>31</xdr:row>
      <xdr:rowOff>37844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525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29</xdr:row>
      <xdr:rowOff>54371</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03795" y="502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18197</xdr:rowOff>
    </xdr:from>
    <xdr:to>
      <xdr:col>67</xdr:col>
      <xdr:colOff>101600</xdr:colOff>
      <xdr:row>34</xdr:row>
      <xdr:rowOff>119797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584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136324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62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136313</xdr:rowOff>
    </xdr:from>
    <xdr:to>
      <xdr:col>85</xdr:col>
      <xdr:colOff>126364</xdr:colOff>
      <xdr:row>58</xdr:row>
      <xdr:rowOff>34091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80263"/>
          <a:ext cx="1269" cy="109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37918</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8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34091</xdr:rowOff>
    </xdr:from>
    <xdr:to>
      <xdr:col>86</xdr:col>
      <xdr:colOff>25400</xdr:colOff>
      <xdr:row>58</xdr:row>
      <xdr:rowOff>34091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7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82990</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65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335,889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136313</xdr:rowOff>
    </xdr:from>
    <xdr:to>
      <xdr:col>86</xdr:col>
      <xdr:colOff>25400</xdr:colOff>
      <xdr:row>51</xdr:row>
      <xdr:rowOff>136313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8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98377</xdr:rowOff>
    </xdr:from>
    <xdr:to>
      <xdr:col>85</xdr:col>
      <xdr:colOff>127000</xdr:colOff>
      <xdr:row>57</xdr:row>
      <xdr:rowOff>127946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871027"/>
          <a:ext cx="838200" cy="2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78440</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08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55563</xdr:rowOff>
    </xdr:from>
    <xdr:to>
      <xdr:col>85</xdr:col>
      <xdr:colOff>177800</xdr:colOff>
      <xdr:row>56</xdr:row>
      <xdr:rowOff>157163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11654</xdr:rowOff>
    </xdr:from>
    <xdr:to>
      <xdr:col>81</xdr:col>
      <xdr:colOff>50800</xdr:colOff>
      <xdr:row>57</xdr:row>
      <xdr:rowOff>98377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784304"/>
          <a:ext cx="889000" cy="8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65736</xdr:rowOff>
    </xdr:from>
    <xdr:to>
      <xdr:col>81</xdr:col>
      <xdr:colOff>101600</xdr:colOff>
      <xdr:row>56</xdr:row>
      <xdr:rowOff>167336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12413</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944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11654</xdr:rowOff>
    </xdr:from>
    <xdr:to>
      <xdr:col>76</xdr:col>
      <xdr:colOff>114300</xdr:colOff>
      <xdr:row>57</xdr:row>
      <xdr:rowOff>136839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784304"/>
          <a:ext cx="889000" cy="12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103043</xdr:rowOff>
    </xdr:from>
    <xdr:to>
      <xdr:col>76</xdr:col>
      <xdr:colOff>165100</xdr:colOff>
      <xdr:row>57</xdr:row>
      <xdr:rowOff>33193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0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49720</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47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136839</xdr:rowOff>
    </xdr:from>
    <xdr:to>
      <xdr:col>71</xdr:col>
      <xdr:colOff>177800</xdr:colOff>
      <xdr:row>57</xdr:row>
      <xdr:rowOff>150562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909489"/>
          <a:ext cx="889000" cy="1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122341</xdr:rowOff>
    </xdr:from>
    <xdr:to>
      <xdr:col>72</xdr:col>
      <xdr:colOff>38100</xdr:colOff>
      <xdr:row>57</xdr:row>
      <xdr:rowOff>52491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69018</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49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129461</xdr:rowOff>
    </xdr:from>
    <xdr:to>
      <xdr:col>67</xdr:col>
      <xdr:colOff>101600</xdr:colOff>
      <xdr:row>57</xdr:row>
      <xdr:rowOff>59611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3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76138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50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77146</xdr:rowOff>
    </xdr:from>
    <xdr:to>
      <xdr:col>85</xdr:col>
      <xdr:colOff>177800</xdr:colOff>
      <xdr:row>58</xdr:row>
      <xdr:rowOff>7296</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84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163523</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6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47577</xdr:rowOff>
    </xdr:from>
    <xdr:to>
      <xdr:col>81</xdr:col>
      <xdr:colOff>101600</xdr:colOff>
      <xdr:row>57</xdr:row>
      <xdr:rowOff>149177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2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140304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91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132304</xdr:rowOff>
    </xdr:from>
    <xdr:to>
      <xdr:col>76</xdr:col>
      <xdr:colOff>165100</xdr:colOff>
      <xdr:row>57</xdr:row>
      <xdr:rowOff>62454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73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53581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82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86039</xdr:rowOff>
    </xdr:from>
    <xdr:to>
      <xdr:col>72</xdr:col>
      <xdr:colOff>38100</xdr:colOff>
      <xdr:row>58</xdr:row>
      <xdr:rowOff>16189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5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7316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5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99762</xdr:rowOff>
    </xdr:from>
    <xdr:to>
      <xdr:col>67</xdr:col>
      <xdr:colOff>101600</xdr:colOff>
      <xdr:row>58</xdr:row>
      <xdr:rowOff>29912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7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21039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96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43261</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16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161388</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9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43261</xdr:rowOff>
    </xdr:from>
    <xdr:to>
      <xdr:col>86</xdr:col>
      <xdr:colOff>25400</xdr:colOff>
      <xdr:row>71</xdr:row>
      <xdr:rowOff>43261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1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84973</xdr:rowOff>
    </xdr:from>
    <xdr:to>
      <xdr:col>85</xdr:col>
      <xdr:colOff>127000</xdr:colOff>
      <xdr:row>76</xdr:row>
      <xdr:rowOff>118570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2600823"/>
          <a:ext cx="838200" cy="54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19297</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92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40870</xdr:rowOff>
    </xdr:from>
    <xdr:to>
      <xdr:col>85</xdr:col>
      <xdr:colOff>177800</xdr:colOff>
      <xdr:row>78</xdr:row>
      <xdr:rowOff>142470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1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118570</xdr:rowOff>
    </xdr:from>
    <xdr:to>
      <xdr:col>81</xdr:col>
      <xdr:colOff>50800</xdr:colOff>
      <xdr:row>79</xdr:row>
      <xdr:rowOff>43284</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148770"/>
          <a:ext cx="889000" cy="43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53688</xdr:rowOff>
    </xdr:from>
    <xdr:to>
      <xdr:col>81</xdr:col>
      <xdr:colOff>101600</xdr:colOff>
      <xdr:row>78</xdr:row>
      <xdr:rowOff>155288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146415</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51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42667</xdr:rowOff>
    </xdr:from>
    <xdr:to>
      <xdr:col>76</xdr:col>
      <xdr:colOff>114300</xdr:colOff>
      <xdr:row>79</xdr:row>
      <xdr:rowOff>43284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87217"/>
          <a:ext cx="8890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61125</xdr:rowOff>
    </xdr:from>
    <xdr:to>
      <xdr:col>76</xdr:col>
      <xdr:colOff>165100</xdr:colOff>
      <xdr:row>78</xdr:row>
      <xdr:rowOff>162725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3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7802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20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41661</xdr:rowOff>
    </xdr:from>
    <xdr:to>
      <xdr:col>71</xdr:col>
      <xdr:colOff>177800</xdr:colOff>
      <xdr:row>79</xdr:row>
      <xdr:rowOff>42667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86211"/>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24870</xdr:rowOff>
    </xdr:from>
    <xdr:to>
      <xdr:col>72</xdr:col>
      <xdr:colOff>38100</xdr:colOff>
      <xdr:row>78</xdr:row>
      <xdr:rowOff>126470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142997</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17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39432</xdr:rowOff>
    </xdr:from>
    <xdr:to>
      <xdr:col>67</xdr:col>
      <xdr:colOff>101600</xdr:colOff>
      <xdr:row>78</xdr:row>
      <xdr:rowOff>141032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1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157559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18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34173</xdr:rowOff>
    </xdr:from>
    <xdr:to>
      <xdr:col>85</xdr:col>
      <xdr:colOff>177800</xdr:colOff>
      <xdr:row>73</xdr:row>
      <xdr:rowOff>135773</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255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57050</xdr:rowOff>
    </xdr:from>
    <xdr:ext cx="599010"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2401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67770</xdr:rowOff>
    </xdr:from>
    <xdr:to>
      <xdr:col>81</xdr:col>
      <xdr:colOff>101600</xdr:colOff>
      <xdr:row>76</xdr:row>
      <xdr:rowOff>169370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09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14447</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14111" y="1287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163934</xdr:rowOff>
    </xdr:from>
    <xdr:to>
      <xdr:col>76</xdr:col>
      <xdr:colOff>165100</xdr:colOff>
      <xdr:row>79</xdr:row>
      <xdr:rowOff>94084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3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85211</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3017" y="1362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163317</xdr:rowOff>
    </xdr:from>
    <xdr:to>
      <xdr:col>72</xdr:col>
      <xdr:colOff>38100</xdr:colOff>
      <xdr:row>79</xdr:row>
      <xdr:rowOff>93467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3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84594</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4017" y="13629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162311</xdr:rowOff>
    </xdr:from>
    <xdr:to>
      <xdr:col>67</xdr:col>
      <xdr:colOff>101600</xdr:colOff>
      <xdr:row>79</xdr:row>
      <xdr:rowOff>92461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53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83588</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5017" y="13628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88627</xdr:rowOff>
    </xdr:from>
    <xdr:to>
      <xdr:col>85</xdr:col>
      <xdr:colOff>126364</xdr:colOff>
      <xdr:row>99</xdr:row>
      <xdr:rowOff>41459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690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45286</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41459</xdr:rowOff>
    </xdr:from>
    <xdr:to>
      <xdr:col>86</xdr:col>
      <xdr:colOff>25400</xdr:colOff>
      <xdr:row>99</xdr:row>
      <xdr:rowOff>41459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1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35304</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4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88627</xdr:rowOff>
    </xdr:from>
    <xdr:to>
      <xdr:col>86</xdr:col>
      <xdr:colOff>25400</xdr:colOff>
      <xdr:row>91</xdr:row>
      <xdr:rowOff>88627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69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87012</xdr:rowOff>
    </xdr:from>
    <xdr:to>
      <xdr:col>85</xdr:col>
      <xdr:colOff>127000</xdr:colOff>
      <xdr:row>96</xdr:row>
      <xdr:rowOff>110074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546212"/>
          <a:ext cx="838200" cy="2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62231</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349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39354</xdr:rowOff>
    </xdr:from>
    <xdr:to>
      <xdr:col>85</xdr:col>
      <xdr:colOff>177800</xdr:colOff>
      <xdr:row>96</xdr:row>
      <xdr:rowOff>140954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9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87012</xdr:rowOff>
    </xdr:from>
    <xdr:to>
      <xdr:col>81</xdr:col>
      <xdr:colOff>50800</xdr:colOff>
      <xdr:row>96</xdr:row>
      <xdr:rowOff>104938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546212"/>
          <a:ext cx="889000" cy="1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12436</xdr:rowOff>
    </xdr:from>
    <xdr:to>
      <xdr:col>81</xdr:col>
      <xdr:colOff>101600</xdr:colOff>
      <xdr:row>96</xdr:row>
      <xdr:rowOff>114036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130563</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24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97810</xdr:rowOff>
    </xdr:from>
    <xdr:to>
      <xdr:col>76</xdr:col>
      <xdr:colOff>114300</xdr:colOff>
      <xdr:row>96</xdr:row>
      <xdr:rowOff>104938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3703300" y="16557010"/>
          <a:ext cx="889000" cy="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54682</xdr:rowOff>
    </xdr:from>
    <xdr:to>
      <xdr:col>76</xdr:col>
      <xdr:colOff>165100</xdr:colOff>
      <xdr:row>96</xdr:row>
      <xdr:rowOff>156282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147409</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60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165596</xdr:rowOff>
    </xdr:from>
    <xdr:to>
      <xdr:col>71</xdr:col>
      <xdr:colOff>177800</xdr:colOff>
      <xdr:row>96</xdr:row>
      <xdr:rowOff>97810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453346"/>
          <a:ext cx="889000" cy="10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84472</xdr:rowOff>
    </xdr:from>
    <xdr:to>
      <xdr:col>72</xdr:col>
      <xdr:colOff>38100</xdr:colOff>
      <xdr:row>97</xdr:row>
      <xdr:rowOff>14622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5749</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63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83283</xdr:rowOff>
    </xdr:from>
    <xdr:to>
      <xdr:col>67</xdr:col>
      <xdr:colOff>101600</xdr:colOff>
      <xdr:row>97</xdr:row>
      <xdr:rowOff>13433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4560</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635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59274</xdr:rowOff>
    </xdr:from>
    <xdr:to>
      <xdr:col>85</xdr:col>
      <xdr:colOff>177800</xdr:colOff>
      <xdr:row>96</xdr:row>
      <xdr:rowOff>160874</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51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37701</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49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36212</xdr:rowOff>
    </xdr:from>
    <xdr:to>
      <xdr:col>81</xdr:col>
      <xdr:colOff>101600</xdr:colOff>
      <xdr:row>96</xdr:row>
      <xdr:rowOff>137812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49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128939</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658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54138</xdr:rowOff>
    </xdr:from>
    <xdr:to>
      <xdr:col>76</xdr:col>
      <xdr:colOff>165100</xdr:colOff>
      <xdr:row>96</xdr:row>
      <xdr:rowOff>155738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51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815</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6288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47010</xdr:rowOff>
    </xdr:from>
    <xdr:to>
      <xdr:col>72</xdr:col>
      <xdr:colOff>38100</xdr:colOff>
      <xdr:row>96</xdr:row>
      <xdr:rowOff>148610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165137</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628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114796</xdr:rowOff>
    </xdr:from>
    <xdr:to>
      <xdr:col>67</xdr:col>
      <xdr:colOff>101600</xdr:colOff>
      <xdr:row>96</xdr:row>
      <xdr:rowOff>44946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40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61473</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6177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74386"/>
          <a:ext cx="1269" cy="14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159763</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74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77213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208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54335</xdr:rowOff>
    </xdr:from>
    <xdr:to>
      <xdr:col>116</xdr:col>
      <xdr:colOff>114300</xdr:colOff>
      <xdr:row>38</xdr:row>
      <xdr:rowOff>155935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6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21051</xdr:rowOff>
    </xdr:from>
    <xdr:to>
      <xdr:col>112</xdr:col>
      <xdr:colOff>38100</xdr:colOff>
      <xdr:row>38</xdr:row>
      <xdr:rowOff>122651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3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139178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1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73904</xdr:rowOff>
    </xdr:from>
    <xdr:to>
      <xdr:col>107</xdr:col>
      <xdr:colOff>101600</xdr:colOff>
      <xdr:row>39</xdr:row>
      <xdr:rowOff>4054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20581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xdr:rowOff>
    </xdr:from>
    <xdr:to>
      <xdr:col>98</xdr:col>
      <xdr:colOff>38100</xdr:colOff>
      <xdr:row>38</xdr:row>
      <xdr:rowOff>109484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2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126011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98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32763</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47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年度の歳出総額は </a:t>
          </a:r>
          <a:r>
            <a:rPr kumimoji="1" lang="en-US" altLang="ja-JP" sz="1050">
              <a:latin typeface="ＭＳ Ｐゴシック" panose="020B0600070205080204" pitchFamily="50" charset="-128"/>
              <a:ea typeface="ＭＳ Ｐゴシック" panose="020B0600070205080204" pitchFamily="50" charset="-128"/>
            </a:rPr>
            <a:t>7,733,194</a:t>
          </a:r>
          <a:r>
            <a:rPr kumimoji="1" lang="ja-JP" altLang="en-US" sz="1050">
              <a:latin typeface="ＭＳ Ｐゴシック" panose="020B0600070205080204" pitchFamily="50" charset="-128"/>
              <a:ea typeface="ＭＳ Ｐゴシック" panose="020B0600070205080204" pitchFamily="50" charset="-128"/>
            </a:rPr>
            <a:t>千円となっており、住民一人当たりのコストは </a:t>
          </a:r>
          <a:r>
            <a:rPr kumimoji="1" lang="en-US" altLang="ja-JP" sz="1050">
              <a:latin typeface="ＭＳ Ｐゴシック" panose="020B0600070205080204" pitchFamily="50" charset="-128"/>
              <a:ea typeface="ＭＳ Ｐゴシック" panose="020B0600070205080204" pitchFamily="50" charset="-128"/>
            </a:rPr>
            <a:t>1,098,777</a:t>
          </a:r>
          <a:r>
            <a:rPr kumimoji="1" lang="ja-JP" altLang="en-US" sz="1050">
              <a:latin typeface="ＭＳ Ｐゴシック" panose="020B0600070205080204" pitchFamily="50" charset="-128"/>
              <a:ea typeface="ＭＳ Ｐゴシック" panose="020B0600070205080204" pitchFamily="50" charset="-128"/>
            </a:rPr>
            <a:t>円となっている。</a:t>
          </a:r>
        </a:p>
        <a:p>
          <a:r>
            <a:rPr kumimoji="1" lang="ja-JP" altLang="en-US" sz="1050">
              <a:latin typeface="ＭＳ Ｐゴシック" panose="020B0600070205080204" pitchFamily="50" charset="-128"/>
              <a:ea typeface="ＭＳ Ｐゴシック" panose="020B0600070205080204" pitchFamily="50" charset="-128"/>
            </a:rPr>
            <a:t>・構成項目別に見ると、議会費、衛生費、労働費、商工費、消防費、災害復旧費において、類似団体平均より高くなっている。</a:t>
          </a:r>
        </a:p>
        <a:p>
          <a:r>
            <a:rPr kumimoji="1" lang="ja-JP" altLang="en-US" sz="1050">
              <a:latin typeface="ＭＳ Ｐゴシック" panose="020B0600070205080204" pitchFamily="50" charset="-128"/>
              <a:ea typeface="ＭＳ Ｐゴシック" panose="020B0600070205080204" pitchFamily="50" charset="-128"/>
            </a:rPr>
            <a:t>・衛生費の住民一人当たりコストは </a:t>
          </a:r>
          <a:r>
            <a:rPr kumimoji="1" lang="en-US" altLang="ja-JP" sz="1050">
              <a:latin typeface="ＭＳ Ｐゴシック" panose="020B0600070205080204" pitchFamily="50" charset="-128"/>
              <a:ea typeface="ＭＳ Ｐゴシック" panose="020B0600070205080204" pitchFamily="50" charset="-128"/>
            </a:rPr>
            <a:t>135,710</a:t>
          </a:r>
          <a:r>
            <a:rPr kumimoji="1" lang="ja-JP" altLang="en-US" sz="1050">
              <a:latin typeface="ＭＳ Ｐゴシック" panose="020B0600070205080204" pitchFamily="50" charset="-128"/>
              <a:ea typeface="ＭＳ Ｐゴシック" panose="020B0600070205080204" pitchFamily="50" charset="-128"/>
            </a:rPr>
            <a:t>円（構成比 </a:t>
          </a:r>
          <a:r>
            <a:rPr kumimoji="1" lang="en-US" altLang="ja-JP" sz="1050">
              <a:latin typeface="ＭＳ Ｐゴシック" panose="020B0600070205080204" pitchFamily="50" charset="-128"/>
              <a:ea typeface="ＭＳ Ｐゴシック" panose="020B0600070205080204" pitchFamily="50" charset="-128"/>
            </a:rPr>
            <a:t>12.4</a:t>
          </a:r>
          <a:r>
            <a:rPr kumimoji="1" lang="ja-JP" altLang="en-US" sz="1050">
              <a:latin typeface="ＭＳ Ｐゴシック" panose="020B0600070205080204" pitchFamily="50" charset="-128"/>
              <a:ea typeface="ＭＳ Ｐゴシック" panose="020B0600070205080204" pitchFamily="50" charset="-128"/>
            </a:rPr>
            <a:t>％）となっており、焼却施設大規模改修に伴う西海岸衛生処理組合負担金等が多額であることが要因となり、類似団体と比較し</a:t>
          </a:r>
          <a:r>
            <a:rPr kumimoji="1" lang="en-US" altLang="ja-JP" sz="1050">
              <a:latin typeface="ＭＳ Ｐゴシック" panose="020B0600070205080204" pitchFamily="50" charset="-128"/>
              <a:ea typeface="ＭＳ Ｐゴシック" panose="020B0600070205080204" pitchFamily="50" charset="-128"/>
            </a:rPr>
            <a:t>18,038</a:t>
          </a:r>
          <a:r>
            <a:rPr kumimoji="1" lang="ja-JP" altLang="en-US" sz="1050">
              <a:latin typeface="ＭＳ Ｐゴシック" panose="020B0600070205080204" pitchFamily="50" charset="-128"/>
              <a:ea typeface="ＭＳ Ｐゴシック" panose="020B0600070205080204" pitchFamily="50" charset="-128"/>
            </a:rPr>
            <a:t>円（</a:t>
          </a:r>
          <a:r>
            <a:rPr kumimoji="1" lang="en-US" altLang="ja-JP" sz="1050">
              <a:latin typeface="ＭＳ Ｐゴシック" panose="020B0600070205080204" pitchFamily="50" charset="-128"/>
              <a:ea typeface="ＭＳ Ｐゴシック" panose="020B0600070205080204" pitchFamily="50" charset="-128"/>
            </a:rPr>
            <a:t>15.3</a:t>
          </a:r>
          <a:r>
            <a:rPr kumimoji="1" lang="ja-JP" altLang="en-US" sz="1050">
              <a:latin typeface="ＭＳ Ｐゴシック" panose="020B0600070205080204" pitchFamily="50" charset="-128"/>
              <a:ea typeface="ＭＳ Ｐゴシック" panose="020B0600070205080204" pitchFamily="50" charset="-128"/>
            </a:rPr>
            <a:t>％）高い状況となっている。</a:t>
          </a:r>
        </a:p>
        <a:p>
          <a:r>
            <a:rPr kumimoji="1" lang="ja-JP" altLang="en-US" sz="1050">
              <a:latin typeface="ＭＳ Ｐゴシック" panose="020B0600070205080204" pitchFamily="50" charset="-128"/>
              <a:ea typeface="ＭＳ Ｐゴシック" panose="020B0600070205080204" pitchFamily="50" charset="-128"/>
            </a:rPr>
            <a:t>・商工費の住民一人当たりコストは </a:t>
          </a:r>
          <a:r>
            <a:rPr kumimoji="1" lang="en-US" altLang="ja-JP" sz="1050">
              <a:latin typeface="ＭＳ Ｐゴシック" panose="020B0600070205080204" pitchFamily="50" charset="-128"/>
              <a:ea typeface="ＭＳ Ｐゴシック" panose="020B0600070205080204" pitchFamily="50" charset="-128"/>
            </a:rPr>
            <a:t>50,078</a:t>
          </a:r>
          <a:r>
            <a:rPr kumimoji="1" lang="ja-JP" altLang="en-US" sz="1050">
              <a:latin typeface="ＭＳ Ｐゴシック" panose="020B0600070205080204" pitchFamily="50" charset="-128"/>
              <a:ea typeface="ＭＳ Ｐゴシック" panose="020B0600070205080204" pitchFamily="50" charset="-128"/>
            </a:rPr>
            <a:t>円（構成比 </a:t>
          </a:r>
          <a:r>
            <a:rPr kumimoji="1" lang="en-US" altLang="ja-JP" sz="1050">
              <a:latin typeface="ＭＳ Ｐゴシック" panose="020B0600070205080204" pitchFamily="50" charset="-128"/>
              <a:ea typeface="ＭＳ Ｐゴシック" panose="020B0600070205080204" pitchFamily="50" charset="-128"/>
            </a:rPr>
            <a:t>4.6</a:t>
          </a:r>
          <a:r>
            <a:rPr kumimoji="1" lang="ja-JP" altLang="en-US" sz="1050">
              <a:latin typeface="ＭＳ Ｐゴシック" panose="020B0600070205080204" pitchFamily="50" charset="-128"/>
              <a:ea typeface="ＭＳ Ｐゴシック" panose="020B0600070205080204" pitchFamily="50" charset="-128"/>
            </a:rPr>
            <a:t>％）となっており、遊休施設に係る解体工事費が多額であることが要因となり、類似団体と比較し</a:t>
          </a:r>
          <a:r>
            <a:rPr kumimoji="1" lang="en-US" altLang="ja-JP" sz="1050">
              <a:latin typeface="ＭＳ Ｐゴシック" panose="020B0600070205080204" pitchFamily="50" charset="-128"/>
              <a:ea typeface="ＭＳ Ｐゴシック" panose="020B0600070205080204" pitchFamily="50" charset="-128"/>
            </a:rPr>
            <a:t>6,333</a:t>
          </a:r>
          <a:r>
            <a:rPr kumimoji="1" lang="ja-JP" altLang="en-US" sz="1050">
              <a:latin typeface="ＭＳ Ｐゴシック" panose="020B0600070205080204" pitchFamily="50" charset="-128"/>
              <a:ea typeface="ＭＳ Ｐゴシック" panose="020B0600070205080204" pitchFamily="50" charset="-128"/>
            </a:rPr>
            <a:t>円（</a:t>
          </a:r>
          <a:r>
            <a:rPr kumimoji="1" lang="en-US" altLang="ja-JP" sz="1050">
              <a:latin typeface="ＭＳ Ｐゴシック" panose="020B0600070205080204" pitchFamily="50" charset="-128"/>
              <a:ea typeface="ＭＳ Ｐゴシック" panose="020B0600070205080204" pitchFamily="50" charset="-128"/>
            </a:rPr>
            <a:t>14.5</a:t>
          </a:r>
          <a:r>
            <a:rPr kumimoji="1" lang="ja-JP" altLang="en-US" sz="1050">
              <a:latin typeface="ＭＳ Ｐゴシック" panose="020B0600070205080204" pitchFamily="50" charset="-128"/>
              <a:ea typeface="ＭＳ Ｐゴシック" panose="020B0600070205080204" pitchFamily="50" charset="-128"/>
            </a:rPr>
            <a:t>％）高い状況となっている。</a:t>
          </a:r>
        </a:p>
        <a:p>
          <a:r>
            <a:rPr kumimoji="1" lang="ja-JP" altLang="en-US" sz="1050">
              <a:latin typeface="ＭＳ Ｐゴシック" panose="020B0600070205080204" pitchFamily="50" charset="-128"/>
              <a:ea typeface="ＭＳ Ｐゴシック" panose="020B0600070205080204" pitchFamily="50" charset="-128"/>
            </a:rPr>
            <a:t>・消防費の住民一人当たりコストは </a:t>
          </a:r>
          <a:r>
            <a:rPr kumimoji="1" lang="en-US" altLang="ja-JP" sz="1050">
              <a:latin typeface="ＭＳ Ｐゴシック" panose="020B0600070205080204" pitchFamily="50" charset="-128"/>
              <a:ea typeface="ＭＳ Ｐゴシック" panose="020B0600070205080204" pitchFamily="50" charset="-128"/>
            </a:rPr>
            <a:t>74,804</a:t>
          </a:r>
          <a:r>
            <a:rPr kumimoji="1" lang="ja-JP" altLang="en-US" sz="1050">
              <a:latin typeface="ＭＳ Ｐゴシック" panose="020B0600070205080204" pitchFamily="50" charset="-128"/>
              <a:ea typeface="ＭＳ Ｐゴシック" panose="020B0600070205080204" pitchFamily="50" charset="-128"/>
            </a:rPr>
            <a:t>円（構成比 </a:t>
          </a:r>
          <a:r>
            <a:rPr kumimoji="1" lang="en-US" altLang="ja-JP" sz="1050">
              <a:latin typeface="ＭＳ Ｐゴシック" panose="020B0600070205080204" pitchFamily="50" charset="-128"/>
              <a:ea typeface="ＭＳ Ｐゴシック" panose="020B0600070205080204" pitchFamily="50" charset="-128"/>
            </a:rPr>
            <a:t>6.8</a:t>
          </a:r>
          <a:r>
            <a:rPr kumimoji="1" lang="ja-JP" altLang="en-US" sz="1050">
              <a:latin typeface="ＭＳ Ｐゴシック" panose="020B0600070205080204" pitchFamily="50" charset="-128"/>
              <a:ea typeface="ＭＳ Ｐゴシック" panose="020B0600070205080204" pitchFamily="50" charset="-128"/>
            </a:rPr>
            <a:t>％）となっており、高規格救急車購入に係る鰺ヶ沢地区消防事務組合負担金等が多額であることが要因となり、類似団体と比較し</a:t>
          </a:r>
          <a:r>
            <a:rPr kumimoji="1" lang="en-US" altLang="ja-JP" sz="1050">
              <a:latin typeface="ＭＳ Ｐゴシック" panose="020B0600070205080204" pitchFamily="50" charset="-128"/>
              <a:ea typeface="ＭＳ Ｐゴシック" panose="020B0600070205080204" pitchFamily="50" charset="-128"/>
            </a:rPr>
            <a:t>27,455</a:t>
          </a:r>
          <a:r>
            <a:rPr kumimoji="1" lang="ja-JP" altLang="en-US" sz="1050">
              <a:latin typeface="ＭＳ Ｐゴシック" panose="020B0600070205080204" pitchFamily="50" charset="-128"/>
              <a:ea typeface="ＭＳ Ｐゴシック" panose="020B0600070205080204" pitchFamily="50" charset="-128"/>
            </a:rPr>
            <a:t>円（</a:t>
          </a:r>
          <a:r>
            <a:rPr kumimoji="1" lang="en-US" altLang="ja-JP" sz="1050">
              <a:latin typeface="ＭＳ Ｐゴシック" panose="020B0600070205080204" pitchFamily="50" charset="-128"/>
              <a:ea typeface="ＭＳ Ｐゴシック" panose="020B0600070205080204" pitchFamily="50" charset="-128"/>
            </a:rPr>
            <a:t>58.0</a:t>
          </a:r>
          <a:r>
            <a:rPr kumimoji="1" lang="ja-JP" altLang="en-US" sz="1050">
              <a:latin typeface="ＭＳ Ｐゴシック" panose="020B0600070205080204" pitchFamily="50" charset="-128"/>
              <a:ea typeface="ＭＳ Ｐゴシック" panose="020B0600070205080204" pitchFamily="50" charset="-128"/>
            </a:rPr>
            <a:t>％）高い状況となっている。消防事務組合及び消防署、分署への負担金が高止まりしていることから、当面はコスト高のまま推移することが見込まれる。</a:t>
          </a:r>
        </a:p>
        <a:p>
          <a:r>
            <a:rPr kumimoji="1" lang="ja-JP" altLang="en-US" sz="1050">
              <a:latin typeface="ＭＳ Ｐゴシック" panose="020B0600070205080204" pitchFamily="50" charset="-128"/>
              <a:ea typeface="ＭＳ Ｐゴシック" panose="020B0600070205080204" pitchFamily="50" charset="-128"/>
            </a:rPr>
            <a:t>・災害復旧費については、性質別歳出決算分析表の分析欄と同様である。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3294AF32-D8E4-47DD-B94A-1DBB41F0FC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50B62ADC-FC8E-40BA-A384-58999B49B35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E1FF601B-54BB-4D60-A0E8-6687FF45B6E5}"/>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FA7FFA46-833B-45D4-A1E7-633F5E729D89}"/>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51F378B5-5A6C-4A8E-9FB3-AFE65C1D0D1A}"/>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E9290D47-D93D-47BD-9FD5-70A78B6D17F9}"/>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BAA68A1-2FE9-4436-BEF8-8F5693CA1B81}"/>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61E29473-FD72-4F0B-A4F7-B9DE2969E0FB}"/>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AB10FBBB-97B0-4078-A050-0A183248B1D7}"/>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5646D6A3-6FB1-4BB4-BA0F-E9D027B7F1A9}"/>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C6F58BB-2582-4BCF-AD56-2B24473EF9B8}"/>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青森県深浦町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232C6680-9B19-4CDF-9494-BFE102748F35}"/>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55417913-7CDE-4013-AB0B-4B44FDBF757A}"/>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年度決算においては、災害対応等で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百万円の財政調整基金の取り崩しを行ったことにより、実質単年度収支は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百万円の赤字となったが、実質収支は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百万円の黒字となった。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基金に依存しない財政運営を行うことが当面の課題となっており、そのためには、コンパクトで身の丈に合った歳出構造を構築し、限られた財源で最大の効果を上げる体制づくりを行っていくとともに、臨時的な財政需要に対応できるよう、基金残高の安定的な確保に努め、健全な財政運営を行っていくことが重要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4E23A0ED-A1A7-49D1-B4C0-ADCEEABD18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912485EB-619D-4251-98CB-9F62D0A2830C}"/>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4E1B202A-892B-4047-98EA-1D7589912D86}"/>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D8E394E2-205F-4955-9748-E0EB60E0E3D5}"/>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D4122B75-8138-48FA-94D1-F34B2E787EE2}"/>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9C6B39FD-CC2C-4F68-8018-FD7E47973EF8}"/>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3FDA1F6B-1FD4-4D86-AECF-B8535BBCAA3A}"/>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青森県深浦町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29D9A52A-D8D6-4DCE-8307-D91835DCA4D5}"/>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543970DC-06E8-479F-8F49-FF38B35698B1}"/>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年度決算において連結実質赤字は発生しておらず、すべての会計において黒字を達成している。一般会計及び特別会計総額では実質収支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百万円の黒字決算となり、水道事業会計では資金剰余</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百万円を計上している。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連結実質収支全体の主な割合を占める一般会計等では、平成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年度以降赤字は発生しておらず、毎年着実に一定の黒字を維持している。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国民健康保険事業特別会計（事業勘定・直診勘定）、後期高齢者医療特別会計、介護保険特別会計、訪問看護ステーション特別会計においては、給付費の増加を見据え、保険料の適正化と併せて、一般会計からの適切な繰出しを行ってきた結果、現在まで赤字は発生してい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下水道事業特別会計においては、繰出基準に基づく繰出金のほか、料金収入で賄えない汚水維持管理費の補てんを目的とした基準外繰出しを実施してきた結果、毎年わずかな黒字を計上している。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企業会計である水道事業会計において資金不足は生じておらず、平成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年度をピークに現金が減少傾向にあるものの、毎年度、一定額の資金剰余が生じている。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以上のとおり、全会計ともに黒字となっており、今後も各会計の黒字を堅持するため、従来からの行財政改革と併せて、公営事業では料金の適正化と一般会計からの適切な繰出しを継続し、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5F7FF7C6-119B-4763-82E7-89388659300C}"/>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F9D841AC-52A5-40C1-9AD0-E9611CC8852C}"/>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AFB6F21-2C71-4102-AEF0-1FAD63DA7C96}"/>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ACFF0F03-14A7-4D9B-BA62-A1FA815BBE0C}"/>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B7C58C28-6192-4422-9429-F50BBD18A1DE}"/>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7D613743-0399-4EE6-B902-F21704582F77}"/>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41C845BA-DFF5-4AFB-8370-15A10487DD1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5B8AC751-9F12-4E40-B772-1F73B359F7EE}"/>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98D1AFAD-1947-4CFC-AB3B-06D3EE92849B}"/>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D722CB86-4C27-4246-A971-A0730A37E33C}"/>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AF65DBEE-4231-40CB-B109-9CDFE3848D7F}"/>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02%20&#36001;&#25919;&#20418;/034%20&#27770;&#31639;&#32113;&#35336;/06%20&#36001;&#25919;&#29366;&#27841;&#36039;&#26009;&#38598;/R06&#65288;R5&#36001;&#25919;&#29366;&#27841;&#36039;&#26009;&#38598;&#65289;/1&#22238;&#30446;/01_&#21508;&#25285;&#24403;&#20316;&#25104;/&#12304;&#36001;&#25919;&#29366;&#27841;&#36039;&#26009;&#38598;&#12305;_023230_&#28145;&#28006;&#30010;_2023&#65288;&#26575;&#20489;&#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2304;&#36001;&#25919;&#29366;&#27841;&#36039;&#26009;&#38598;&#12305;_023230_&#28145;&#28006;&#30010;_2023(2&#22238;&#30446;)%20_R07090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2)"/>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ow r="7">
          <cell r="B7" t="str">
            <v>一般会計</v>
          </cell>
          <cell r="BR7" t="str">
            <v>○</v>
          </cell>
          <cell r="BS7" t="str">
            <v>株式会社ふかうら開発</v>
          </cell>
        </row>
        <row r="8">
          <cell r="BR8" t="str">
            <v>○</v>
          </cell>
          <cell r="BS8" t="str">
            <v>しらかみ十二湖株式会社</v>
          </cell>
        </row>
        <row r="9">
          <cell r="BS9" t="str">
            <v>一般財団法人深浦町食産業振興公社</v>
          </cell>
        </row>
        <row r="28">
          <cell r="B28" t="str">
            <v>国民健康保険事業特別会計（事業勘定）</v>
          </cell>
        </row>
        <row r="29">
          <cell r="B29" t="str">
            <v>国民健康保険事業特別会計（直診勘定）</v>
          </cell>
        </row>
        <row r="30">
          <cell r="B30" t="str">
            <v>後期高齢者医療特別会計</v>
          </cell>
        </row>
        <row r="31">
          <cell r="B31" t="str">
            <v>介護保険特別会計</v>
          </cell>
        </row>
        <row r="32">
          <cell r="B32" t="str">
            <v>訪問看護ステーション特別会計</v>
          </cell>
        </row>
        <row r="33">
          <cell r="B33" t="str">
            <v>水道事業会計</v>
          </cell>
        </row>
        <row r="34">
          <cell r="B34" t="str">
            <v>下水道事業特別会計</v>
          </cell>
        </row>
        <row r="68">
          <cell r="B68" t="str">
            <v>青森県市町村総合事務組合</v>
          </cell>
        </row>
        <row r="69">
          <cell r="B69" t="str">
            <v>青森県市町村職員退職手当組合</v>
          </cell>
        </row>
        <row r="70">
          <cell r="B70" t="str">
            <v>西海岸衛生処理組合</v>
          </cell>
        </row>
        <row r="71">
          <cell r="B71" t="str">
            <v>西北五広域福祉事務組合</v>
          </cell>
        </row>
        <row r="72">
          <cell r="B72" t="str">
            <v>青森県交通災害共済組合</v>
          </cell>
        </row>
        <row r="73">
          <cell r="B73" t="str">
            <v>鰺ヶ沢地区消防事務組合</v>
          </cell>
        </row>
        <row r="74">
          <cell r="B74" t="str">
            <v>つがる西北五広域連合（一般会計）</v>
          </cell>
        </row>
        <row r="75">
          <cell r="B75" t="str">
            <v>つがる西北五広域連合（病院事業会計）</v>
          </cell>
        </row>
        <row r="76">
          <cell r="B76" t="str">
            <v>青森県後期高齢者医療広域連合（一般会計）</v>
          </cell>
        </row>
        <row r="77">
          <cell r="B77" t="str">
            <v>青森県後期高齢者医療広域連合（後期高齢者医療特別会計）</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ow r="18">
          <cell r="B18" t="str">
            <v>R01</v>
          </cell>
          <cell r="C18" t="str">
            <v>R02</v>
          </cell>
          <cell r="D18" t="str">
            <v>R03</v>
          </cell>
          <cell r="E18" t="str">
            <v>R04</v>
          </cell>
          <cell r="F18" t="str">
            <v>R05</v>
          </cell>
        </row>
        <row r="19">
          <cell r="A19" t="str">
            <v>実質収支額</v>
          </cell>
          <cell r="B19">
            <v>2.38</v>
          </cell>
          <cell r="C19">
            <v>1.96</v>
          </cell>
          <cell r="D19">
            <v>3.72</v>
          </cell>
          <cell r="E19">
            <v>3.54</v>
          </cell>
          <cell r="F19">
            <v>3.1</v>
          </cell>
        </row>
        <row r="20">
          <cell r="A20" t="str">
            <v>財政調整基金残高</v>
          </cell>
          <cell r="B20">
            <v>43.3</v>
          </cell>
          <cell r="C20">
            <v>42.2</v>
          </cell>
          <cell r="D20">
            <v>41.57</v>
          </cell>
          <cell r="E20">
            <v>39.25</v>
          </cell>
          <cell r="F20">
            <v>40.14</v>
          </cell>
        </row>
        <row r="21">
          <cell r="A21" t="str">
            <v>実質単年度収支</v>
          </cell>
          <cell r="B21">
            <v>0.72</v>
          </cell>
          <cell r="C21">
            <v>-0.32</v>
          </cell>
          <cell r="D21">
            <v>1.88</v>
          </cell>
          <cell r="E21">
            <v>-3.46</v>
          </cell>
          <cell r="F21">
            <v>-2.21</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訪問看護ステーション特別会計</v>
          </cell>
          <cell r="B29" t="e">
            <v>#N/A</v>
          </cell>
          <cell r="C29">
            <v>0.02</v>
          </cell>
          <cell r="D29" t="e">
            <v>#N/A</v>
          </cell>
          <cell r="E29">
            <v>0.03</v>
          </cell>
          <cell r="F29" t="e">
            <v>#N/A</v>
          </cell>
          <cell r="G29">
            <v>0.04</v>
          </cell>
          <cell r="H29" t="e">
            <v>#N/A</v>
          </cell>
          <cell r="I29">
            <v>0.04</v>
          </cell>
          <cell r="J29" t="e">
            <v>#N/A</v>
          </cell>
          <cell r="K29">
            <v>0.03</v>
          </cell>
        </row>
        <row r="30">
          <cell r="A30" t="str">
            <v>後期高齢者医療特別会計</v>
          </cell>
          <cell r="B30" t="e">
            <v>#N/A</v>
          </cell>
          <cell r="C30">
            <v>0.04</v>
          </cell>
          <cell r="D30" t="e">
            <v>#N/A</v>
          </cell>
          <cell r="E30">
            <v>0.04</v>
          </cell>
          <cell r="F30" t="e">
            <v>#N/A</v>
          </cell>
          <cell r="G30">
            <v>0.09</v>
          </cell>
          <cell r="H30" t="e">
            <v>#N/A</v>
          </cell>
          <cell r="I30">
            <v>0.04</v>
          </cell>
          <cell r="J30" t="e">
            <v>#N/A</v>
          </cell>
          <cell r="K30">
            <v>0.05</v>
          </cell>
        </row>
        <row r="31">
          <cell r="A31" t="str">
            <v>国民健康保険事業特別会計（直診勘定）</v>
          </cell>
          <cell r="B31" t="e">
            <v>#N/A</v>
          </cell>
          <cell r="C31">
            <v>0.2</v>
          </cell>
          <cell r="D31" t="e">
            <v>#N/A</v>
          </cell>
          <cell r="E31">
            <v>0.11</v>
          </cell>
          <cell r="F31" t="e">
            <v>#N/A</v>
          </cell>
          <cell r="G31">
            <v>0.39</v>
          </cell>
          <cell r="H31" t="e">
            <v>#N/A</v>
          </cell>
          <cell r="I31">
            <v>0.34</v>
          </cell>
          <cell r="J31" t="e">
            <v>#N/A</v>
          </cell>
          <cell r="K31">
            <v>0.28999999999999998</v>
          </cell>
        </row>
        <row r="32">
          <cell r="A32" t="str">
            <v>下水道事業特別会計</v>
          </cell>
          <cell r="B32" t="e">
            <v>#N/A</v>
          </cell>
          <cell r="C32">
            <v>0.06</v>
          </cell>
          <cell r="D32" t="e">
            <v>#N/A</v>
          </cell>
          <cell r="E32">
            <v>0.12</v>
          </cell>
          <cell r="F32" t="e">
            <v>#N/A</v>
          </cell>
          <cell r="G32">
            <v>0.02</v>
          </cell>
          <cell r="H32" t="e">
            <v>#N/A</v>
          </cell>
          <cell r="I32">
            <v>0.13</v>
          </cell>
          <cell r="J32" t="e">
            <v>#N/A</v>
          </cell>
          <cell r="K32">
            <v>0.28999999999999998</v>
          </cell>
        </row>
        <row r="33">
          <cell r="A33" t="str">
            <v>国民健康保険事業特別会計（事業勘定）</v>
          </cell>
          <cell r="B33" t="e">
            <v>#N/A</v>
          </cell>
          <cell r="C33">
            <v>0.78</v>
          </cell>
          <cell r="D33" t="e">
            <v>#N/A</v>
          </cell>
          <cell r="E33">
            <v>0.53</v>
          </cell>
          <cell r="F33" t="e">
            <v>#N/A</v>
          </cell>
          <cell r="G33">
            <v>0.55000000000000004</v>
          </cell>
          <cell r="H33" t="e">
            <v>#N/A</v>
          </cell>
          <cell r="I33">
            <v>0.7</v>
          </cell>
          <cell r="J33" t="e">
            <v>#N/A</v>
          </cell>
          <cell r="K33">
            <v>0.56000000000000005</v>
          </cell>
        </row>
        <row r="34">
          <cell r="A34" t="str">
            <v>介護保険特別会計</v>
          </cell>
          <cell r="B34" t="e">
            <v>#N/A</v>
          </cell>
          <cell r="C34">
            <v>0.99</v>
          </cell>
          <cell r="D34" t="e">
            <v>#N/A</v>
          </cell>
          <cell r="E34">
            <v>0.48</v>
          </cell>
          <cell r="F34" t="e">
            <v>#N/A</v>
          </cell>
          <cell r="G34">
            <v>0.83</v>
          </cell>
          <cell r="H34" t="e">
            <v>#N/A</v>
          </cell>
          <cell r="I34">
            <v>1.83</v>
          </cell>
          <cell r="J34" t="e">
            <v>#N/A</v>
          </cell>
          <cell r="K34">
            <v>1.49</v>
          </cell>
        </row>
        <row r="35">
          <cell r="A35" t="str">
            <v>一般会計</v>
          </cell>
          <cell r="B35" t="e">
            <v>#N/A</v>
          </cell>
          <cell r="C35">
            <v>2.37</v>
          </cell>
          <cell r="D35" t="e">
            <v>#N/A</v>
          </cell>
          <cell r="E35">
            <v>1.95</v>
          </cell>
          <cell r="F35" t="e">
            <v>#N/A</v>
          </cell>
          <cell r="G35">
            <v>3.72</v>
          </cell>
          <cell r="H35" t="e">
            <v>#N/A</v>
          </cell>
          <cell r="I35">
            <v>3.53</v>
          </cell>
          <cell r="J35" t="e">
            <v>#N/A</v>
          </cell>
          <cell r="K35">
            <v>3.1</v>
          </cell>
        </row>
        <row r="36">
          <cell r="A36" t="str">
            <v>水道事業会計</v>
          </cell>
          <cell r="B36" t="e">
            <v>#N/A</v>
          </cell>
          <cell r="C36">
            <v>2.37</v>
          </cell>
          <cell r="D36" t="e">
            <v>#N/A</v>
          </cell>
          <cell r="E36">
            <v>2.17</v>
          </cell>
          <cell r="F36" t="e">
            <v>#N/A</v>
          </cell>
          <cell r="G36">
            <v>2.83</v>
          </cell>
          <cell r="H36" t="e">
            <v>#N/A</v>
          </cell>
          <cell r="I36">
            <v>3.12</v>
          </cell>
          <cell r="J36" t="e">
            <v>#N/A</v>
          </cell>
          <cell r="K36">
            <v>3.47</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934</v>
          </cell>
          <cell r="G42">
            <v>907</v>
          </cell>
          <cell r="J42">
            <v>870</v>
          </cell>
          <cell r="M42">
            <v>866</v>
          </cell>
          <cell r="P42">
            <v>782</v>
          </cell>
        </row>
        <row r="43">
          <cell r="A43" t="str">
            <v>一時借入金の利子</v>
          </cell>
          <cell r="B43">
            <v>2</v>
          </cell>
          <cell r="E43">
            <v>1</v>
          </cell>
          <cell r="H43">
            <v>2</v>
          </cell>
          <cell r="K43">
            <v>1</v>
          </cell>
          <cell r="N43">
            <v>3</v>
          </cell>
        </row>
        <row r="44">
          <cell r="A44" t="str">
            <v>債務負担行為に基づく支出額</v>
          </cell>
          <cell r="B44">
            <v>0</v>
          </cell>
          <cell r="E44">
            <v>0</v>
          </cell>
          <cell r="H44">
            <v>0</v>
          </cell>
          <cell r="K44">
            <v>0</v>
          </cell>
          <cell r="N44">
            <v>0</v>
          </cell>
        </row>
        <row r="45">
          <cell r="A45" t="str">
            <v>組合等が起こした地方債の元利償還金に対する負担金等</v>
          </cell>
          <cell r="B45">
            <v>30</v>
          </cell>
          <cell r="E45">
            <v>28</v>
          </cell>
          <cell r="H45">
            <v>33</v>
          </cell>
          <cell r="K45">
            <v>32</v>
          </cell>
          <cell r="N45">
            <v>33</v>
          </cell>
        </row>
        <row r="46">
          <cell r="A46" t="str">
            <v>公営企業債の元利償還金に対する繰入金</v>
          </cell>
          <cell r="B46">
            <v>255</v>
          </cell>
          <cell r="E46">
            <v>289</v>
          </cell>
          <cell r="H46">
            <v>271</v>
          </cell>
          <cell r="K46">
            <v>296</v>
          </cell>
          <cell r="N46">
            <v>292</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1005</v>
          </cell>
          <cell r="E49">
            <v>941</v>
          </cell>
          <cell r="H49">
            <v>896</v>
          </cell>
          <cell r="K49">
            <v>900</v>
          </cell>
          <cell r="N49">
            <v>826</v>
          </cell>
        </row>
        <row r="50">
          <cell r="A50" t="str">
            <v>実質公債費比率の分子</v>
          </cell>
          <cell r="B50" t="e">
            <v>#N/A</v>
          </cell>
          <cell r="C50">
            <v>358</v>
          </cell>
          <cell r="D50" t="e">
            <v>#N/A</v>
          </cell>
          <cell r="E50" t="e">
            <v>#N/A</v>
          </cell>
          <cell r="F50">
            <v>352</v>
          </cell>
          <cell r="G50" t="e">
            <v>#N/A</v>
          </cell>
          <cell r="H50" t="e">
            <v>#N/A</v>
          </cell>
          <cell r="I50">
            <v>332</v>
          </cell>
          <cell r="J50" t="e">
            <v>#N/A</v>
          </cell>
          <cell r="K50" t="e">
            <v>#N/A</v>
          </cell>
          <cell r="L50">
            <v>363</v>
          </cell>
          <cell r="M50" t="e">
            <v>#N/A</v>
          </cell>
          <cell r="N50" t="e">
            <v>#N/A</v>
          </cell>
          <cell r="O50">
            <v>372</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8551</v>
          </cell>
          <cell r="G56">
            <v>8376</v>
          </cell>
          <cell r="J56">
            <v>7987</v>
          </cell>
          <cell r="M56">
            <v>7564</v>
          </cell>
          <cell r="P56">
            <v>7500</v>
          </cell>
        </row>
        <row r="57">
          <cell r="A57" t="str">
            <v>充当可能特定歳入</v>
          </cell>
          <cell r="D57">
            <v>33</v>
          </cell>
          <cell r="G57">
            <v>29</v>
          </cell>
          <cell r="J57">
            <v>24</v>
          </cell>
          <cell r="M57">
            <v>19</v>
          </cell>
          <cell r="P57">
            <v>14</v>
          </cell>
        </row>
        <row r="58">
          <cell r="A58" t="str">
            <v>充当可能基金</v>
          </cell>
          <cell r="D58">
            <v>2762</v>
          </cell>
          <cell r="G58">
            <v>3019</v>
          </cell>
          <cell r="J58">
            <v>3549</v>
          </cell>
          <cell r="M58">
            <v>3626</v>
          </cell>
          <cell r="P58">
            <v>3824</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21</v>
          </cell>
          <cell r="E61">
            <v>59</v>
          </cell>
          <cell r="H61">
            <v>44</v>
          </cell>
          <cell r="K61">
            <v>68</v>
          </cell>
          <cell r="N61">
            <v>36</v>
          </cell>
        </row>
        <row r="62">
          <cell r="A62" t="str">
            <v>退職手当負担見込額</v>
          </cell>
          <cell r="B62">
            <v>854</v>
          </cell>
          <cell r="E62">
            <v>797</v>
          </cell>
          <cell r="H62">
            <v>854</v>
          </cell>
          <cell r="K62">
            <v>858</v>
          </cell>
          <cell r="N62">
            <v>904</v>
          </cell>
        </row>
        <row r="63">
          <cell r="A63" t="str">
            <v>組合等負担等見込額</v>
          </cell>
          <cell r="B63">
            <v>245</v>
          </cell>
          <cell r="E63">
            <v>222</v>
          </cell>
          <cell r="H63">
            <v>196</v>
          </cell>
          <cell r="K63">
            <v>168</v>
          </cell>
          <cell r="N63">
            <v>143</v>
          </cell>
        </row>
        <row r="64">
          <cell r="A64" t="str">
            <v>公営企業債等繰入見込額</v>
          </cell>
          <cell r="B64">
            <v>3756</v>
          </cell>
          <cell r="E64">
            <v>3688</v>
          </cell>
          <cell r="H64">
            <v>3553</v>
          </cell>
          <cell r="K64">
            <v>3712</v>
          </cell>
          <cell r="N64">
            <v>3643</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8325</v>
          </cell>
          <cell r="E66">
            <v>8344</v>
          </cell>
          <cell r="H66">
            <v>8036</v>
          </cell>
          <cell r="K66">
            <v>7671</v>
          </cell>
          <cell r="N66">
            <v>7550</v>
          </cell>
        </row>
        <row r="67">
          <cell r="A67" t="str">
            <v>将来負担比率の分子</v>
          </cell>
          <cell r="B67" t="e">
            <v>#N/A</v>
          </cell>
          <cell r="C67">
            <v>1854</v>
          </cell>
          <cell r="D67" t="e">
            <v>#N/A</v>
          </cell>
          <cell r="E67" t="e">
            <v>#N/A</v>
          </cell>
          <cell r="F67">
            <v>1686</v>
          </cell>
          <cell r="G67" t="e">
            <v>#N/A</v>
          </cell>
          <cell r="H67" t="e">
            <v>#N/A</v>
          </cell>
          <cell r="I67">
            <v>1123</v>
          </cell>
          <cell r="J67" t="e">
            <v>#N/A</v>
          </cell>
          <cell r="K67" t="e">
            <v>#N/A</v>
          </cell>
          <cell r="L67">
            <v>1268</v>
          </cell>
          <cell r="M67" t="e">
            <v>#N/A</v>
          </cell>
          <cell r="N67" t="e">
            <v>#N/A</v>
          </cell>
          <cell r="O67">
            <v>937</v>
          </cell>
          <cell r="P67" t="e">
            <v>#N/A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53.2</v>
          </cell>
          <cell r="BX51">
            <v>46.4</v>
          </cell>
          <cell r="CF51">
            <v>29.1</v>
          </cell>
          <cell r="CN51">
            <v>33.6</v>
          </cell>
          <cell r="CV51">
            <v>24.8</v>
          </cell>
        </row>
        <row r="53">
          <cell r="BP53">
            <v>65.099999999999994</v>
          </cell>
          <cell r="BX53">
            <v>66.5</v>
          </cell>
          <cell r="CF53">
            <v>68.099999999999994</v>
          </cell>
          <cell r="CN53">
            <v>69.400000000000006</v>
          </cell>
          <cell r="CV53">
            <v>71</v>
          </cell>
        </row>
        <row r="55">
          <cell r="AN55" t="str">
            <v>類似団体内平均値</v>
          </cell>
          <cell r="BP55">
            <v>0</v>
          </cell>
          <cell r="BX55">
            <v>0</v>
          </cell>
          <cell r="CF55">
            <v>0</v>
          </cell>
          <cell r="CN55">
            <v>0</v>
          </cell>
          <cell r="CV55">
            <v>0</v>
          </cell>
        </row>
        <row r="57">
          <cell r="BP57">
            <v>61.6</v>
          </cell>
          <cell r="BX57">
            <v>64.400000000000006</v>
          </cell>
          <cell r="CF57">
            <v>65.3</v>
          </cell>
          <cell r="CN57">
            <v>66.7</v>
          </cell>
          <cell r="CV57">
            <v>67.2</v>
          </cell>
        </row>
        <row r="72">
          <cell r="BP72" t="str">
            <v>R01</v>
          </cell>
          <cell r="BX72" t="str">
            <v>R02</v>
          </cell>
          <cell r="CF72" t="str">
            <v>R03</v>
          </cell>
          <cell r="CN72" t="str">
            <v>R04</v>
          </cell>
          <cell r="CV72" t="str">
            <v>R05</v>
          </cell>
        </row>
        <row r="73">
          <cell r="AN73" t="str">
            <v>当該団体値</v>
          </cell>
          <cell r="BP73">
            <v>53.2</v>
          </cell>
          <cell r="BX73">
            <v>46.4</v>
          </cell>
          <cell r="CF73">
            <v>29.1</v>
          </cell>
          <cell r="CN73">
            <v>33.6</v>
          </cell>
          <cell r="CV73">
            <v>24.8</v>
          </cell>
        </row>
        <row r="75">
          <cell r="BP75">
            <v>11.9</v>
          </cell>
          <cell r="BX75">
            <v>10.8</v>
          </cell>
          <cell r="CF75">
            <v>9.5</v>
          </cell>
          <cell r="CN75">
            <v>9.3000000000000007</v>
          </cell>
          <cell r="CV75">
            <v>9.3000000000000007</v>
          </cell>
        </row>
        <row r="77">
          <cell r="AN77" t="str">
            <v>類似団体内平均値</v>
          </cell>
          <cell r="BP77">
            <v>0</v>
          </cell>
          <cell r="BX77">
            <v>0</v>
          </cell>
          <cell r="CF77">
            <v>0</v>
          </cell>
          <cell r="CN77">
            <v>0</v>
          </cell>
          <cell r="CV77">
            <v>0</v>
          </cell>
        </row>
        <row r="79">
          <cell r="BP79">
            <v>8.6</v>
          </cell>
          <cell r="BX79">
            <v>8.9</v>
          </cell>
          <cell r="CF79">
            <v>8.9</v>
          </cell>
          <cell r="CN79">
            <v>9.1</v>
          </cell>
          <cell r="CV79">
            <v>9.3000000000000007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7A1319-6A6E-409A-B9B1-F08666AAC32B}">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310" customWidth="1"/>
    <col min="12" max="12" width="2.25" style="310" customWidth="1"/>
    <col min="13" max="17" width="2.375" style="310" customWidth="1"/>
    <col min="18" max="119" width="2.125" style="310" customWidth="1"/>
    <col min="120" max="16384" width="0" style="310" hidden="1"/>
  </cols>
  <sheetData>
    <row r="1" spans="1:119" ht="33" customHeight="1" x14ac:dyDescent="0.15">
      <c r="B1" s="589" t="s">
        <v>76</v>
      </c>
      <c r="C1" s="589"/>
      <c r="D1" s="589"/>
      <c r="E1" s="589"/>
      <c r="F1" s="589"/>
      <c r="G1" s="589"/>
      <c r="H1" s="589"/>
      <c r="I1" s="589"/>
      <c r="J1" s="589"/>
      <c r="K1" s="589"/>
      <c r="L1" s="589"/>
      <c r="M1" s="589"/>
      <c r="N1" s="589"/>
      <c r="O1" s="589"/>
      <c r="P1" s="589"/>
      <c r="Q1" s="589"/>
      <c r="R1" s="589"/>
      <c r="S1" s="589"/>
      <c r="T1" s="589"/>
      <c r="U1" s="589"/>
      <c r="V1" s="589"/>
      <c r="W1" s="589"/>
      <c r="X1" s="589"/>
      <c r="Y1" s="589"/>
      <c r="Z1" s="589"/>
      <c r="AA1" s="589"/>
      <c r="AB1" s="589"/>
      <c r="AC1" s="589"/>
      <c r="AD1" s="589"/>
      <c r="AE1" s="589"/>
      <c r="AF1" s="589"/>
      <c r="AG1" s="589"/>
      <c r="AH1" s="589"/>
      <c r="AI1" s="589"/>
      <c r="AJ1" s="589"/>
      <c r="AK1" s="589"/>
      <c r="AL1" s="589"/>
      <c r="AM1" s="589"/>
      <c r="AN1" s="589"/>
      <c r="AO1" s="589"/>
      <c r="AP1" s="589"/>
      <c r="AQ1" s="589"/>
      <c r="AR1" s="589"/>
      <c r="AS1" s="589"/>
      <c r="AT1" s="589"/>
      <c r="AU1" s="589"/>
      <c r="AV1" s="589"/>
      <c r="AW1" s="589"/>
      <c r="AX1" s="589"/>
      <c r="AY1" s="589"/>
      <c r="AZ1" s="589"/>
      <c r="BA1" s="589"/>
      <c r="BB1" s="589"/>
      <c r="BC1" s="589"/>
      <c r="BD1" s="589"/>
      <c r="BE1" s="589"/>
      <c r="BF1" s="589"/>
      <c r="BG1" s="589"/>
      <c r="BH1" s="589"/>
      <c r="BI1" s="589"/>
      <c r="BJ1" s="589"/>
      <c r="BK1" s="589"/>
      <c r="BL1" s="589"/>
      <c r="BM1" s="589"/>
      <c r="BN1" s="589"/>
      <c r="BO1" s="589"/>
      <c r="BP1" s="589"/>
      <c r="BQ1" s="589"/>
      <c r="BR1" s="589"/>
      <c r="BS1" s="589"/>
      <c r="BT1" s="589"/>
      <c r="BU1" s="589"/>
      <c r="BV1" s="589"/>
      <c r="BW1" s="589"/>
      <c r="BX1" s="589"/>
      <c r="BY1" s="589"/>
      <c r="BZ1" s="589"/>
      <c r="CA1" s="589"/>
      <c r="CB1" s="589"/>
      <c r="CC1" s="589"/>
      <c r="CD1" s="589"/>
      <c r="CE1" s="589"/>
      <c r="CF1" s="589"/>
      <c r="CG1" s="589"/>
      <c r="CH1" s="589"/>
      <c r="CI1" s="589"/>
      <c r="CJ1" s="589"/>
      <c r="CK1" s="589"/>
      <c r="CL1" s="589"/>
      <c r="CM1" s="589"/>
      <c r="CN1" s="589"/>
      <c r="CO1" s="589"/>
      <c r="CP1" s="589"/>
      <c r="CQ1" s="589"/>
      <c r="CR1" s="589"/>
      <c r="CS1" s="589"/>
      <c r="CT1" s="589"/>
      <c r="CU1" s="589"/>
      <c r="CV1" s="589"/>
      <c r="CW1" s="589"/>
      <c r="CX1" s="589"/>
      <c r="CY1" s="589"/>
      <c r="CZ1" s="589"/>
      <c r="DA1" s="589"/>
      <c r="DB1" s="589"/>
      <c r="DC1" s="589"/>
      <c r="DD1" s="589"/>
      <c r="DE1" s="589"/>
      <c r="DF1" s="589"/>
      <c r="DG1" s="589"/>
      <c r="DH1" s="589"/>
      <c r="DI1" s="589"/>
      <c r="DJ1" s="127"/>
      <c r="DK1" s="127"/>
      <c r="DL1" s="127"/>
      <c r="DM1" s="127"/>
      <c r="DN1" s="127"/>
      <c r="DO1" s="127"/>
    </row>
    <row r="2" spans="1:119" ht="24.75" thickBot="1" x14ac:dyDescent="0.2">
      <c r="B2" s="128" t="s">
        <v>77</v>
      </c>
      <c r="C2" s="128"/>
      <c r="D2" s="129"/>
    </row>
    <row r="3" spans="1:119" ht="18.75" customHeight="1" thickBot="1" x14ac:dyDescent="0.2">
      <c r="A3" s="127"/>
      <c r="B3" s="590" t="s">
        <v>78</v>
      </c>
      <c r="C3" s="591"/>
      <c r="D3" s="591"/>
      <c r="E3" s="592"/>
      <c r="F3" s="592"/>
      <c r="G3" s="592"/>
      <c r="H3" s="592"/>
      <c r="I3" s="592"/>
      <c r="J3" s="592"/>
      <c r="K3" s="592"/>
      <c r="L3" s="592" t="s">
        <v>79</v>
      </c>
      <c r="M3" s="592"/>
      <c r="N3" s="592"/>
      <c r="O3" s="592"/>
      <c r="P3" s="592"/>
      <c r="Q3" s="592"/>
      <c r="R3" s="595"/>
      <c r="S3" s="595"/>
      <c r="T3" s="595"/>
      <c r="U3" s="595"/>
      <c r="V3" s="596"/>
      <c r="W3" s="486" t="s">
        <v>80</v>
      </c>
      <c r="X3" s="487"/>
      <c r="Y3" s="487"/>
      <c r="Z3" s="487"/>
      <c r="AA3" s="487"/>
      <c r="AB3" s="591"/>
      <c r="AC3" s="595" t="s">
        <v>81</v>
      </c>
      <c r="AD3" s="487"/>
      <c r="AE3" s="487"/>
      <c r="AF3" s="487"/>
      <c r="AG3" s="487"/>
      <c r="AH3" s="487"/>
      <c r="AI3" s="487"/>
      <c r="AJ3" s="487"/>
      <c r="AK3" s="487"/>
      <c r="AL3" s="557"/>
      <c r="AM3" s="486" t="s">
        <v>82</v>
      </c>
      <c r="AN3" s="487"/>
      <c r="AO3" s="487"/>
      <c r="AP3" s="487"/>
      <c r="AQ3" s="487"/>
      <c r="AR3" s="487"/>
      <c r="AS3" s="487"/>
      <c r="AT3" s="487"/>
      <c r="AU3" s="487"/>
      <c r="AV3" s="487"/>
      <c r="AW3" s="487"/>
      <c r="AX3" s="557"/>
      <c r="AY3" s="549" t="s">
        <v>1</v>
      </c>
      <c r="AZ3" s="550"/>
      <c r="BA3" s="550"/>
      <c r="BB3" s="550"/>
      <c r="BC3" s="550"/>
      <c r="BD3" s="550"/>
      <c r="BE3" s="550"/>
      <c r="BF3" s="550"/>
      <c r="BG3" s="550"/>
      <c r="BH3" s="550"/>
      <c r="BI3" s="550"/>
      <c r="BJ3" s="550"/>
      <c r="BK3" s="550"/>
      <c r="BL3" s="550"/>
      <c r="BM3" s="599"/>
      <c r="BN3" s="486" t="s">
        <v>83</v>
      </c>
      <c r="BO3" s="487"/>
      <c r="BP3" s="487"/>
      <c r="BQ3" s="487"/>
      <c r="BR3" s="487"/>
      <c r="BS3" s="487"/>
      <c r="BT3" s="487"/>
      <c r="BU3" s="557"/>
      <c r="BV3" s="486" t="s">
        <v>84</v>
      </c>
      <c r="BW3" s="487"/>
      <c r="BX3" s="487"/>
      <c r="BY3" s="487"/>
      <c r="BZ3" s="487"/>
      <c r="CA3" s="487"/>
      <c r="CB3" s="487"/>
      <c r="CC3" s="557"/>
      <c r="CD3" s="549" t="s">
        <v>1</v>
      </c>
      <c r="CE3" s="550"/>
      <c r="CF3" s="550"/>
      <c r="CG3" s="550"/>
      <c r="CH3" s="550"/>
      <c r="CI3" s="550"/>
      <c r="CJ3" s="550"/>
      <c r="CK3" s="550"/>
      <c r="CL3" s="550"/>
      <c r="CM3" s="550"/>
      <c r="CN3" s="550"/>
      <c r="CO3" s="550"/>
      <c r="CP3" s="550"/>
      <c r="CQ3" s="550"/>
      <c r="CR3" s="550"/>
      <c r="CS3" s="599"/>
      <c r="CT3" s="486" t="s">
        <v>85</v>
      </c>
      <c r="CU3" s="487"/>
      <c r="CV3" s="487"/>
      <c r="CW3" s="487"/>
      <c r="CX3" s="487"/>
      <c r="CY3" s="487"/>
      <c r="CZ3" s="487"/>
      <c r="DA3" s="557"/>
      <c r="DB3" s="486" t="s">
        <v>86</v>
      </c>
      <c r="DC3" s="487"/>
      <c r="DD3" s="487"/>
      <c r="DE3" s="487"/>
      <c r="DF3" s="487"/>
      <c r="DG3" s="487"/>
      <c r="DH3" s="487"/>
      <c r="DI3" s="557"/>
    </row>
    <row r="4" spans="1:119" ht="18.75" customHeight="1" x14ac:dyDescent="0.15">
      <c r="A4" s="127"/>
      <c r="B4" s="565"/>
      <c r="C4" s="566"/>
      <c r="D4" s="566"/>
      <c r="E4" s="567"/>
      <c r="F4" s="567"/>
      <c r="G4" s="567"/>
      <c r="H4" s="567"/>
      <c r="I4" s="567"/>
      <c r="J4" s="567"/>
      <c r="K4" s="567"/>
      <c r="L4" s="567"/>
      <c r="M4" s="567"/>
      <c r="N4" s="567"/>
      <c r="O4" s="567"/>
      <c r="P4" s="567"/>
      <c r="Q4" s="567"/>
      <c r="R4" s="571"/>
      <c r="S4" s="571"/>
      <c r="T4" s="571"/>
      <c r="U4" s="571"/>
      <c r="V4" s="572"/>
      <c r="W4" s="558"/>
      <c r="X4" s="368"/>
      <c r="Y4" s="368"/>
      <c r="Z4" s="368"/>
      <c r="AA4" s="368"/>
      <c r="AB4" s="566"/>
      <c r="AC4" s="571"/>
      <c r="AD4" s="368"/>
      <c r="AE4" s="368"/>
      <c r="AF4" s="368"/>
      <c r="AG4" s="368"/>
      <c r="AH4" s="368"/>
      <c r="AI4" s="368"/>
      <c r="AJ4" s="368"/>
      <c r="AK4" s="368"/>
      <c r="AL4" s="559"/>
      <c r="AM4" s="513"/>
      <c r="AN4" s="443"/>
      <c r="AO4" s="443"/>
      <c r="AP4" s="443"/>
      <c r="AQ4" s="443"/>
      <c r="AR4" s="443"/>
      <c r="AS4" s="443"/>
      <c r="AT4" s="443"/>
      <c r="AU4" s="443"/>
      <c r="AV4" s="443"/>
      <c r="AW4" s="443"/>
      <c r="AX4" s="598"/>
      <c r="AY4" s="409" t="s">
        <v>87</v>
      </c>
      <c r="AZ4" s="410"/>
      <c r="BA4" s="410"/>
      <c r="BB4" s="410"/>
      <c r="BC4" s="410"/>
      <c r="BD4" s="410"/>
      <c r="BE4" s="410"/>
      <c r="BF4" s="410"/>
      <c r="BG4" s="410"/>
      <c r="BH4" s="410"/>
      <c r="BI4" s="410"/>
      <c r="BJ4" s="410"/>
      <c r="BK4" s="410"/>
      <c r="BL4" s="410"/>
      <c r="BM4" s="411"/>
      <c r="BN4" s="412">
        <v>8107006</v>
      </c>
      <c r="BO4" s="413"/>
      <c r="BP4" s="413"/>
      <c r="BQ4" s="413"/>
      <c r="BR4" s="413"/>
      <c r="BS4" s="413"/>
      <c r="BT4" s="413"/>
      <c r="BU4" s="414"/>
      <c r="BV4" s="412">
        <v>7867632</v>
      </c>
      <c r="BW4" s="413"/>
      <c r="BX4" s="413"/>
      <c r="BY4" s="413"/>
      <c r="BZ4" s="413"/>
      <c r="CA4" s="413"/>
      <c r="CB4" s="413"/>
      <c r="CC4" s="414"/>
      <c r="CD4" s="583" t="s">
        <v>88</v>
      </c>
      <c r="CE4" s="584"/>
      <c r="CF4" s="584"/>
      <c r="CG4" s="584"/>
      <c r="CH4" s="584"/>
      <c r="CI4" s="584"/>
      <c r="CJ4" s="584"/>
      <c r="CK4" s="584"/>
      <c r="CL4" s="584"/>
      <c r="CM4" s="584"/>
      <c r="CN4" s="584"/>
      <c r="CO4" s="584"/>
      <c r="CP4" s="584"/>
      <c r="CQ4" s="584"/>
      <c r="CR4" s="584"/>
      <c r="CS4" s="585"/>
      <c r="CT4" s="586">
        <v>3.1</v>
      </c>
      <c r="CU4" s="587"/>
      <c r="CV4" s="587"/>
      <c r="CW4" s="587"/>
      <c r="CX4" s="587"/>
      <c r="CY4" s="587"/>
      <c r="CZ4" s="587"/>
      <c r="DA4" s="588"/>
      <c r="DB4" s="586">
        <v>3.5</v>
      </c>
      <c r="DC4" s="587"/>
      <c r="DD4" s="587"/>
      <c r="DE4" s="587"/>
      <c r="DF4" s="587"/>
      <c r="DG4" s="587"/>
      <c r="DH4" s="587"/>
      <c r="DI4" s="588"/>
    </row>
    <row r="5" spans="1:119" ht="18.75" customHeight="1" x14ac:dyDescent="0.15">
      <c r="A5" s="127"/>
      <c r="B5" s="593"/>
      <c r="C5" s="444"/>
      <c r="D5" s="444"/>
      <c r="E5" s="594"/>
      <c r="F5" s="594"/>
      <c r="G5" s="594"/>
      <c r="H5" s="594"/>
      <c r="I5" s="594"/>
      <c r="J5" s="594"/>
      <c r="K5" s="594"/>
      <c r="L5" s="594"/>
      <c r="M5" s="594"/>
      <c r="N5" s="594"/>
      <c r="O5" s="594"/>
      <c r="P5" s="594"/>
      <c r="Q5" s="594"/>
      <c r="R5" s="442"/>
      <c r="S5" s="442"/>
      <c r="T5" s="442"/>
      <c r="U5" s="442"/>
      <c r="V5" s="597"/>
      <c r="W5" s="513"/>
      <c r="X5" s="443"/>
      <c r="Y5" s="443"/>
      <c r="Z5" s="443"/>
      <c r="AA5" s="443"/>
      <c r="AB5" s="444"/>
      <c r="AC5" s="442"/>
      <c r="AD5" s="443"/>
      <c r="AE5" s="443"/>
      <c r="AF5" s="443"/>
      <c r="AG5" s="443"/>
      <c r="AH5" s="443"/>
      <c r="AI5" s="443"/>
      <c r="AJ5" s="443"/>
      <c r="AK5" s="443"/>
      <c r="AL5" s="598"/>
      <c r="AM5" s="476" t="s">
        <v>89</v>
      </c>
      <c r="AN5" s="391"/>
      <c r="AO5" s="391"/>
      <c r="AP5" s="391"/>
      <c r="AQ5" s="391"/>
      <c r="AR5" s="391"/>
      <c r="AS5" s="391"/>
      <c r="AT5" s="392"/>
      <c r="AU5" s="464" t="s">
        <v>90</v>
      </c>
      <c r="AV5" s="465"/>
      <c r="AW5" s="465"/>
      <c r="AX5" s="465"/>
      <c r="AY5" s="397" t="s">
        <v>91</v>
      </c>
      <c r="AZ5" s="398"/>
      <c r="BA5" s="398"/>
      <c r="BB5" s="398"/>
      <c r="BC5" s="398"/>
      <c r="BD5" s="398"/>
      <c r="BE5" s="398"/>
      <c r="BF5" s="398"/>
      <c r="BG5" s="398"/>
      <c r="BH5" s="398"/>
      <c r="BI5" s="398"/>
      <c r="BJ5" s="398"/>
      <c r="BK5" s="398"/>
      <c r="BL5" s="398"/>
      <c r="BM5" s="399"/>
      <c r="BN5" s="417">
        <v>7733194</v>
      </c>
      <c r="BO5" s="418"/>
      <c r="BP5" s="418"/>
      <c r="BQ5" s="418"/>
      <c r="BR5" s="418"/>
      <c r="BS5" s="418"/>
      <c r="BT5" s="418"/>
      <c r="BU5" s="419"/>
      <c r="BV5" s="417">
        <v>7588756</v>
      </c>
      <c r="BW5" s="418"/>
      <c r="BX5" s="418"/>
      <c r="BY5" s="418"/>
      <c r="BZ5" s="418"/>
      <c r="CA5" s="418"/>
      <c r="CB5" s="418"/>
      <c r="CC5" s="419"/>
      <c r="CD5" s="426" t="s">
        <v>92</v>
      </c>
      <c r="CE5" s="371"/>
      <c r="CF5" s="371"/>
      <c r="CG5" s="371"/>
      <c r="CH5" s="371"/>
      <c r="CI5" s="371"/>
      <c r="CJ5" s="371"/>
      <c r="CK5" s="371"/>
      <c r="CL5" s="371"/>
      <c r="CM5" s="371"/>
      <c r="CN5" s="371"/>
      <c r="CO5" s="371"/>
      <c r="CP5" s="371"/>
      <c r="CQ5" s="371"/>
      <c r="CR5" s="371"/>
      <c r="CS5" s="427"/>
      <c r="CT5" s="387">
        <v>91.8</v>
      </c>
      <c r="CU5" s="388"/>
      <c r="CV5" s="388"/>
      <c r="CW5" s="388"/>
      <c r="CX5" s="388"/>
      <c r="CY5" s="388"/>
      <c r="CZ5" s="388"/>
      <c r="DA5" s="389"/>
      <c r="DB5" s="387">
        <v>92.2</v>
      </c>
      <c r="DC5" s="388"/>
      <c r="DD5" s="388"/>
      <c r="DE5" s="388"/>
      <c r="DF5" s="388"/>
      <c r="DG5" s="388"/>
      <c r="DH5" s="388"/>
      <c r="DI5" s="389"/>
    </row>
    <row r="6" spans="1:119" ht="18.75" customHeight="1" x14ac:dyDescent="0.15">
      <c r="A6" s="127"/>
      <c r="B6" s="563" t="s">
        <v>93</v>
      </c>
      <c r="C6" s="441"/>
      <c r="D6" s="441"/>
      <c r="E6" s="564"/>
      <c r="F6" s="564"/>
      <c r="G6" s="564"/>
      <c r="H6" s="564"/>
      <c r="I6" s="564"/>
      <c r="J6" s="564"/>
      <c r="K6" s="564"/>
      <c r="L6" s="564" t="s">
        <v>94</v>
      </c>
      <c r="M6" s="564"/>
      <c r="N6" s="564"/>
      <c r="O6" s="564"/>
      <c r="P6" s="564"/>
      <c r="Q6" s="564"/>
      <c r="R6" s="439"/>
      <c r="S6" s="439"/>
      <c r="T6" s="439"/>
      <c r="U6" s="439"/>
      <c r="V6" s="570"/>
      <c r="W6" s="498" t="s">
        <v>95</v>
      </c>
      <c r="X6" s="440"/>
      <c r="Y6" s="440"/>
      <c r="Z6" s="440"/>
      <c r="AA6" s="440"/>
      <c r="AB6" s="441"/>
      <c r="AC6" s="575" t="s">
        <v>96</v>
      </c>
      <c r="AD6" s="576"/>
      <c r="AE6" s="576"/>
      <c r="AF6" s="576"/>
      <c r="AG6" s="576"/>
      <c r="AH6" s="576"/>
      <c r="AI6" s="576"/>
      <c r="AJ6" s="576"/>
      <c r="AK6" s="576"/>
      <c r="AL6" s="577"/>
      <c r="AM6" s="476" t="s">
        <v>97</v>
      </c>
      <c r="AN6" s="391"/>
      <c r="AO6" s="391"/>
      <c r="AP6" s="391"/>
      <c r="AQ6" s="391"/>
      <c r="AR6" s="391"/>
      <c r="AS6" s="391"/>
      <c r="AT6" s="392"/>
      <c r="AU6" s="464" t="s">
        <v>90</v>
      </c>
      <c r="AV6" s="465"/>
      <c r="AW6" s="465"/>
      <c r="AX6" s="465"/>
      <c r="AY6" s="397" t="s">
        <v>98</v>
      </c>
      <c r="AZ6" s="398"/>
      <c r="BA6" s="398"/>
      <c r="BB6" s="398"/>
      <c r="BC6" s="398"/>
      <c r="BD6" s="398"/>
      <c r="BE6" s="398"/>
      <c r="BF6" s="398"/>
      <c r="BG6" s="398"/>
      <c r="BH6" s="398"/>
      <c r="BI6" s="398"/>
      <c r="BJ6" s="398"/>
      <c r="BK6" s="398"/>
      <c r="BL6" s="398"/>
      <c r="BM6" s="399"/>
      <c r="BN6" s="417">
        <v>373812</v>
      </c>
      <c r="BO6" s="418"/>
      <c r="BP6" s="418"/>
      <c r="BQ6" s="418"/>
      <c r="BR6" s="418"/>
      <c r="BS6" s="418"/>
      <c r="BT6" s="418"/>
      <c r="BU6" s="419"/>
      <c r="BV6" s="417">
        <v>278876</v>
      </c>
      <c r="BW6" s="418"/>
      <c r="BX6" s="418"/>
      <c r="BY6" s="418"/>
      <c r="BZ6" s="418"/>
      <c r="CA6" s="418"/>
      <c r="CB6" s="418"/>
      <c r="CC6" s="419"/>
      <c r="CD6" s="426" t="s">
        <v>99</v>
      </c>
      <c r="CE6" s="371"/>
      <c r="CF6" s="371"/>
      <c r="CG6" s="371"/>
      <c r="CH6" s="371"/>
      <c r="CI6" s="371"/>
      <c r="CJ6" s="371"/>
      <c r="CK6" s="371"/>
      <c r="CL6" s="371"/>
      <c r="CM6" s="371"/>
      <c r="CN6" s="371"/>
      <c r="CO6" s="371"/>
      <c r="CP6" s="371"/>
      <c r="CQ6" s="371"/>
      <c r="CR6" s="371"/>
      <c r="CS6" s="427"/>
      <c r="CT6" s="560">
        <v>92.1</v>
      </c>
      <c r="CU6" s="561"/>
      <c r="CV6" s="561"/>
      <c r="CW6" s="561"/>
      <c r="CX6" s="561"/>
      <c r="CY6" s="561"/>
      <c r="CZ6" s="561"/>
      <c r="DA6" s="562"/>
      <c r="DB6" s="560">
        <v>92.9</v>
      </c>
      <c r="DC6" s="561"/>
      <c r="DD6" s="561"/>
      <c r="DE6" s="561"/>
      <c r="DF6" s="561"/>
      <c r="DG6" s="561"/>
      <c r="DH6" s="561"/>
      <c r="DI6" s="562"/>
    </row>
    <row r="7" spans="1:119" ht="18.75" customHeight="1" x14ac:dyDescent="0.15">
      <c r="A7" s="127"/>
      <c r="B7" s="565"/>
      <c r="C7" s="566"/>
      <c r="D7" s="566"/>
      <c r="E7" s="567"/>
      <c r="F7" s="567"/>
      <c r="G7" s="567"/>
      <c r="H7" s="567"/>
      <c r="I7" s="567"/>
      <c r="J7" s="567"/>
      <c r="K7" s="567"/>
      <c r="L7" s="567"/>
      <c r="M7" s="567"/>
      <c r="N7" s="567"/>
      <c r="O7" s="567"/>
      <c r="P7" s="567"/>
      <c r="Q7" s="567"/>
      <c r="R7" s="571"/>
      <c r="S7" s="571"/>
      <c r="T7" s="571"/>
      <c r="U7" s="571"/>
      <c r="V7" s="572"/>
      <c r="W7" s="558"/>
      <c r="X7" s="368"/>
      <c r="Y7" s="368"/>
      <c r="Z7" s="368"/>
      <c r="AA7" s="368"/>
      <c r="AB7" s="566"/>
      <c r="AC7" s="578"/>
      <c r="AD7" s="369"/>
      <c r="AE7" s="369"/>
      <c r="AF7" s="369"/>
      <c r="AG7" s="369"/>
      <c r="AH7" s="369"/>
      <c r="AI7" s="369"/>
      <c r="AJ7" s="369"/>
      <c r="AK7" s="369"/>
      <c r="AL7" s="579"/>
      <c r="AM7" s="476" t="s">
        <v>100</v>
      </c>
      <c r="AN7" s="391"/>
      <c r="AO7" s="391"/>
      <c r="AP7" s="391"/>
      <c r="AQ7" s="391"/>
      <c r="AR7" s="391"/>
      <c r="AS7" s="391"/>
      <c r="AT7" s="392"/>
      <c r="AU7" s="464" t="s">
        <v>90</v>
      </c>
      <c r="AV7" s="465"/>
      <c r="AW7" s="465"/>
      <c r="AX7" s="465"/>
      <c r="AY7" s="397" t="s">
        <v>101</v>
      </c>
      <c r="AZ7" s="398"/>
      <c r="BA7" s="398"/>
      <c r="BB7" s="398"/>
      <c r="BC7" s="398"/>
      <c r="BD7" s="398"/>
      <c r="BE7" s="398"/>
      <c r="BF7" s="398"/>
      <c r="BG7" s="398"/>
      <c r="BH7" s="398"/>
      <c r="BI7" s="398"/>
      <c r="BJ7" s="398"/>
      <c r="BK7" s="398"/>
      <c r="BL7" s="398"/>
      <c r="BM7" s="399"/>
      <c r="BN7" s="417">
        <v>232459</v>
      </c>
      <c r="BO7" s="418"/>
      <c r="BP7" s="418"/>
      <c r="BQ7" s="418"/>
      <c r="BR7" s="418"/>
      <c r="BS7" s="418"/>
      <c r="BT7" s="418"/>
      <c r="BU7" s="419"/>
      <c r="BV7" s="417">
        <v>115140</v>
      </c>
      <c r="BW7" s="418"/>
      <c r="BX7" s="418"/>
      <c r="BY7" s="418"/>
      <c r="BZ7" s="418"/>
      <c r="CA7" s="418"/>
      <c r="CB7" s="418"/>
      <c r="CC7" s="419"/>
      <c r="CD7" s="426" t="s">
        <v>102</v>
      </c>
      <c r="CE7" s="371"/>
      <c r="CF7" s="371"/>
      <c r="CG7" s="371"/>
      <c r="CH7" s="371"/>
      <c r="CI7" s="371"/>
      <c r="CJ7" s="371"/>
      <c r="CK7" s="371"/>
      <c r="CL7" s="371"/>
      <c r="CM7" s="371"/>
      <c r="CN7" s="371"/>
      <c r="CO7" s="371"/>
      <c r="CP7" s="371"/>
      <c r="CQ7" s="371"/>
      <c r="CR7" s="371"/>
      <c r="CS7" s="427"/>
      <c r="CT7" s="417">
        <v>4552577</v>
      </c>
      <c r="CU7" s="418"/>
      <c r="CV7" s="418"/>
      <c r="CW7" s="418"/>
      <c r="CX7" s="418"/>
      <c r="CY7" s="418"/>
      <c r="CZ7" s="418"/>
      <c r="DA7" s="419"/>
      <c r="DB7" s="417">
        <v>4626176</v>
      </c>
      <c r="DC7" s="418"/>
      <c r="DD7" s="418"/>
      <c r="DE7" s="418"/>
      <c r="DF7" s="418"/>
      <c r="DG7" s="418"/>
      <c r="DH7" s="418"/>
      <c r="DI7" s="419"/>
    </row>
    <row r="8" spans="1:119" ht="18.75" customHeight="1" thickBot="1" x14ac:dyDescent="0.2">
      <c r="A8" s="127"/>
      <c r="B8" s="568"/>
      <c r="C8" s="499"/>
      <c r="D8" s="499"/>
      <c r="E8" s="569"/>
      <c r="F8" s="569"/>
      <c r="G8" s="569"/>
      <c r="H8" s="569"/>
      <c r="I8" s="569"/>
      <c r="J8" s="569"/>
      <c r="K8" s="569"/>
      <c r="L8" s="569"/>
      <c r="M8" s="569"/>
      <c r="N8" s="569"/>
      <c r="O8" s="569"/>
      <c r="P8" s="569"/>
      <c r="Q8" s="569"/>
      <c r="R8" s="573"/>
      <c r="S8" s="573"/>
      <c r="T8" s="573"/>
      <c r="U8" s="573"/>
      <c r="V8" s="574"/>
      <c r="W8" s="488"/>
      <c r="X8" s="489"/>
      <c r="Y8" s="489"/>
      <c r="Z8" s="489"/>
      <c r="AA8" s="489"/>
      <c r="AB8" s="499"/>
      <c r="AC8" s="580"/>
      <c r="AD8" s="581"/>
      <c r="AE8" s="581"/>
      <c r="AF8" s="581"/>
      <c r="AG8" s="581"/>
      <c r="AH8" s="581"/>
      <c r="AI8" s="581"/>
      <c r="AJ8" s="581"/>
      <c r="AK8" s="581"/>
      <c r="AL8" s="582"/>
      <c r="AM8" s="476" t="s">
        <v>103</v>
      </c>
      <c r="AN8" s="391"/>
      <c r="AO8" s="391"/>
      <c r="AP8" s="391"/>
      <c r="AQ8" s="391"/>
      <c r="AR8" s="391"/>
      <c r="AS8" s="391"/>
      <c r="AT8" s="392"/>
      <c r="AU8" s="464" t="s">
        <v>90</v>
      </c>
      <c r="AV8" s="465"/>
      <c r="AW8" s="465"/>
      <c r="AX8" s="465"/>
      <c r="AY8" s="397" t="s">
        <v>104</v>
      </c>
      <c r="AZ8" s="398"/>
      <c r="BA8" s="398"/>
      <c r="BB8" s="398"/>
      <c r="BC8" s="398"/>
      <c r="BD8" s="398"/>
      <c r="BE8" s="398"/>
      <c r="BF8" s="398"/>
      <c r="BG8" s="398"/>
      <c r="BH8" s="398"/>
      <c r="BI8" s="398"/>
      <c r="BJ8" s="398"/>
      <c r="BK8" s="398"/>
      <c r="BL8" s="398"/>
      <c r="BM8" s="399"/>
      <c r="BN8" s="417">
        <v>141353</v>
      </c>
      <c r="BO8" s="418"/>
      <c r="BP8" s="418"/>
      <c r="BQ8" s="418"/>
      <c r="BR8" s="418"/>
      <c r="BS8" s="418"/>
      <c r="BT8" s="418"/>
      <c r="BU8" s="419"/>
      <c r="BV8" s="417">
        <v>163736</v>
      </c>
      <c r="BW8" s="418"/>
      <c r="BX8" s="418"/>
      <c r="BY8" s="418"/>
      <c r="BZ8" s="418"/>
      <c r="CA8" s="418"/>
      <c r="CB8" s="418"/>
      <c r="CC8" s="419"/>
      <c r="CD8" s="426" t="s">
        <v>105</v>
      </c>
      <c r="CE8" s="371"/>
      <c r="CF8" s="371"/>
      <c r="CG8" s="371"/>
      <c r="CH8" s="371"/>
      <c r="CI8" s="371"/>
      <c r="CJ8" s="371"/>
      <c r="CK8" s="371"/>
      <c r="CL8" s="371"/>
      <c r="CM8" s="371"/>
      <c r="CN8" s="371"/>
      <c r="CO8" s="371"/>
      <c r="CP8" s="371"/>
      <c r="CQ8" s="371"/>
      <c r="CR8" s="371"/>
      <c r="CS8" s="427"/>
      <c r="CT8" s="520">
        <v>0.17</v>
      </c>
      <c r="CU8" s="521"/>
      <c r="CV8" s="521"/>
      <c r="CW8" s="521"/>
      <c r="CX8" s="521"/>
      <c r="CY8" s="521"/>
      <c r="CZ8" s="521"/>
      <c r="DA8" s="522"/>
      <c r="DB8" s="520">
        <v>0.17</v>
      </c>
      <c r="DC8" s="521"/>
      <c r="DD8" s="521"/>
      <c r="DE8" s="521"/>
      <c r="DF8" s="521"/>
      <c r="DG8" s="521"/>
      <c r="DH8" s="521"/>
      <c r="DI8" s="522"/>
    </row>
    <row r="9" spans="1:119" ht="18.75" customHeight="1" thickBot="1" x14ac:dyDescent="0.2">
      <c r="A9" s="127"/>
      <c r="B9" s="549" t="s">
        <v>106</v>
      </c>
      <c r="C9" s="550"/>
      <c r="D9" s="550"/>
      <c r="E9" s="550"/>
      <c r="F9" s="550"/>
      <c r="G9" s="550"/>
      <c r="H9" s="550"/>
      <c r="I9" s="550"/>
      <c r="J9" s="550"/>
      <c r="K9" s="470"/>
      <c r="L9" s="551" t="s">
        <v>107</v>
      </c>
      <c r="M9" s="552"/>
      <c r="N9" s="552"/>
      <c r="O9" s="552"/>
      <c r="P9" s="552"/>
      <c r="Q9" s="553"/>
      <c r="R9" s="554">
        <v>7346</v>
      </c>
      <c r="S9" s="555"/>
      <c r="T9" s="555"/>
      <c r="U9" s="555"/>
      <c r="V9" s="556"/>
      <c r="W9" s="486" t="s">
        <v>108</v>
      </c>
      <c r="X9" s="487"/>
      <c r="Y9" s="487"/>
      <c r="Z9" s="487"/>
      <c r="AA9" s="487"/>
      <c r="AB9" s="487"/>
      <c r="AC9" s="487"/>
      <c r="AD9" s="487"/>
      <c r="AE9" s="487"/>
      <c r="AF9" s="487"/>
      <c r="AG9" s="487"/>
      <c r="AH9" s="487"/>
      <c r="AI9" s="487"/>
      <c r="AJ9" s="487"/>
      <c r="AK9" s="487"/>
      <c r="AL9" s="557"/>
      <c r="AM9" s="476" t="s">
        <v>109</v>
      </c>
      <c r="AN9" s="391"/>
      <c r="AO9" s="391"/>
      <c r="AP9" s="391"/>
      <c r="AQ9" s="391"/>
      <c r="AR9" s="391"/>
      <c r="AS9" s="391"/>
      <c r="AT9" s="392"/>
      <c r="AU9" s="464" t="s">
        <v>90</v>
      </c>
      <c r="AV9" s="465"/>
      <c r="AW9" s="465"/>
      <c r="AX9" s="465"/>
      <c r="AY9" s="397" t="s">
        <v>110</v>
      </c>
      <c r="AZ9" s="398"/>
      <c r="BA9" s="398"/>
      <c r="BB9" s="398"/>
      <c r="BC9" s="398"/>
      <c r="BD9" s="398"/>
      <c r="BE9" s="398"/>
      <c r="BF9" s="398"/>
      <c r="BG9" s="398"/>
      <c r="BH9" s="398"/>
      <c r="BI9" s="398"/>
      <c r="BJ9" s="398"/>
      <c r="BK9" s="398"/>
      <c r="BL9" s="398"/>
      <c r="BM9" s="399"/>
      <c r="BN9" s="417">
        <v>-22383</v>
      </c>
      <c r="BO9" s="418"/>
      <c r="BP9" s="418"/>
      <c r="BQ9" s="418"/>
      <c r="BR9" s="418"/>
      <c r="BS9" s="418"/>
      <c r="BT9" s="418"/>
      <c r="BU9" s="419"/>
      <c r="BV9" s="417">
        <v>-12031</v>
      </c>
      <c r="BW9" s="418"/>
      <c r="BX9" s="418"/>
      <c r="BY9" s="418"/>
      <c r="BZ9" s="418"/>
      <c r="CA9" s="418"/>
      <c r="CB9" s="418"/>
      <c r="CC9" s="419"/>
      <c r="CD9" s="426" t="s">
        <v>111</v>
      </c>
      <c r="CE9" s="371"/>
      <c r="CF9" s="371"/>
      <c r="CG9" s="371"/>
      <c r="CH9" s="371"/>
      <c r="CI9" s="371"/>
      <c r="CJ9" s="371"/>
      <c r="CK9" s="371"/>
      <c r="CL9" s="371"/>
      <c r="CM9" s="371"/>
      <c r="CN9" s="371"/>
      <c r="CO9" s="371"/>
      <c r="CP9" s="371"/>
      <c r="CQ9" s="371"/>
      <c r="CR9" s="371"/>
      <c r="CS9" s="427"/>
      <c r="CT9" s="387">
        <v>14.6</v>
      </c>
      <c r="CU9" s="388"/>
      <c r="CV9" s="388"/>
      <c r="CW9" s="388"/>
      <c r="CX9" s="388"/>
      <c r="CY9" s="388"/>
      <c r="CZ9" s="388"/>
      <c r="DA9" s="389"/>
      <c r="DB9" s="387">
        <v>15.5</v>
      </c>
      <c r="DC9" s="388"/>
      <c r="DD9" s="388"/>
      <c r="DE9" s="388"/>
      <c r="DF9" s="388"/>
      <c r="DG9" s="388"/>
      <c r="DH9" s="388"/>
      <c r="DI9" s="389"/>
    </row>
    <row r="10" spans="1:119" ht="18.75" customHeight="1" thickBot="1" x14ac:dyDescent="0.2">
      <c r="A10" s="127"/>
      <c r="B10" s="549"/>
      <c r="C10" s="550"/>
      <c r="D10" s="550"/>
      <c r="E10" s="550"/>
      <c r="F10" s="550"/>
      <c r="G10" s="550"/>
      <c r="H10" s="550"/>
      <c r="I10" s="550"/>
      <c r="J10" s="550"/>
      <c r="K10" s="470"/>
      <c r="L10" s="390" t="s">
        <v>112</v>
      </c>
      <c r="M10" s="391"/>
      <c r="N10" s="391"/>
      <c r="O10" s="391"/>
      <c r="P10" s="391"/>
      <c r="Q10" s="392"/>
      <c r="R10" s="393">
        <v>8429</v>
      </c>
      <c r="S10" s="394"/>
      <c r="T10" s="394"/>
      <c r="U10" s="394"/>
      <c r="V10" s="396"/>
      <c r="W10" s="558"/>
      <c r="X10" s="368"/>
      <c r="Y10" s="368"/>
      <c r="Z10" s="368"/>
      <c r="AA10" s="368"/>
      <c r="AB10" s="368"/>
      <c r="AC10" s="368"/>
      <c r="AD10" s="368"/>
      <c r="AE10" s="368"/>
      <c r="AF10" s="368"/>
      <c r="AG10" s="368"/>
      <c r="AH10" s="368"/>
      <c r="AI10" s="368"/>
      <c r="AJ10" s="368"/>
      <c r="AK10" s="368"/>
      <c r="AL10" s="559"/>
      <c r="AM10" s="476" t="s">
        <v>113</v>
      </c>
      <c r="AN10" s="391"/>
      <c r="AO10" s="391"/>
      <c r="AP10" s="391"/>
      <c r="AQ10" s="391"/>
      <c r="AR10" s="391"/>
      <c r="AS10" s="391"/>
      <c r="AT10" s="392"/>
      <c r="AU10" s="464" t="s">
        <v>114</v>
      </c>
      <c r="AV10" s="465"/>
      <c r="AW10" s="465"/>
      <c r="AX10" s="465"/>
      <c r="AY10" s="397" t="s">
        <v>115</v>
      </c>
      <c r="AZ10" s="398"/>
      <c r="BA10" s="398"/>
      <c r="BB10" s="398"/>
      <c r="BC10" s="398"/>
      <c r="BD10" s="398"/>
      <c r="BE10" s="398"/>
      <c r="BF10" s="398"/>
      <c r="BG10" s="398"/>
      <c r="BH10" s="398"/>
      <c r="BI10" s="398"/>
      <c r="BJ10" s="398"/>
      <c r="BK10" s="398"/>
      <c r="BL10" s="398"/>
      <c r="BM10" s="399"/>
      <c r="BN10" s="417">
        <v>1754</v>
      </c>
      <c r="BO10" s="418"/>
      <c r="BP10" s="418"/>
      <c r="BQ10" s="418"/>
      <c r="BR10" s="418"/>
      <c r="BS10" s="418"/>
      <c r="BT10" s="418"/>
      <c r="BU10" s="419"/>
      <c r="BV10" s="417">
        <v>1770</v>
      </c>
      <c r="BW10" s="418"/>
      <c r="BX10" s="418"/>
      <c r="BY10" s="418"/>
      <c r="BZ10" s="418"/>
      <c r="CA10" s="418"/>
      <c r="CB10" s="418"/>
      <c r="CC10" s="419"/>
      <c r="CD10" s="301" t="s">
        <v>116</v>
      </c>
      <c r="CE10" s="302"/>
      <c r="CF10" s="302"/>
      <c r="CG10" s="302"/>
      <c r="CH10" s="302"/>
      <c r="CI10" s="302"/>
      <c r="CJ10" s="302"/>
      <c r="CK10" s="302"/>
      <c r="CL10" s="302"/>
      <c r="CM10" s="302"/>
      <c r="CN10" s="302"/>
      <c r="CO10" s="302"/>
      <c r="CP10" s="302"/>
      <c r="CQ10" s="302"/>
      <c r="CR10" s="302"/>
      <c r="CS10" s="303"/>
      <c r="CT10" s="130"/>
      <c r="CU10" s="131"/>
      <c r="CV10" s="131"/>
      <c r="CW10" s="131"/>
      <c r="CX10" s="131"/>
      <c r="CY10" s="131"/>
      <c r="CZ10" s="131"/>
      <c r="DA10" s="132"/>
      <c r="DB10" s="130"/>
      <c r="DC10" s="131"/>
      <c r="DD10" s="131"/>
      <c r="DE10" s="131"/>
      <c r="DF10" s="131"/>
      <c r="DG10" s="131"/>
      <c r="DH10" s="131"/>
      <c r="DI10" s="132"/>
    </row>
    <row r="11" spans="1:119" ht="18.75" customHeight="1" thickBot="1" x14ac:dyDescent="0.2">
      <c r="A11" s="127"/>
      <c r="B11" s="549"/>
      <c r="C11" s="550"/>
      <c r="D11" s="550"/>
      <c r="E11" s="550"/>
      <c r="F11" s="550"/>
      <c r="G11" s="550"/>
      <c r="H11" s="550"/>
      <c r="I11" s="550"/>
      <c r="J11" s="550"/>
      <c r="K11" s="470"/>
      <c r="L11" s="372" t="s">
        <v>117</v>
      </c>
      <c r="M11" s="373"/>
      <c r="N11" s="373"/>
      <c r="O11" s="373"/>
      <c r="P11" s="373"/>
      <c r="Q11" s="374"/>
      <c r="R11" s="546" t="s">
        <v>118</v>
      </c>
      <c r="S11" s="547"/>
      <c r="T11" s="547"/>
      <c r="U11" s="547"/>
      <c r="V11" s="548"/>
      <c r="W11" s="558"/>
      <c r="X11" s="368"/>
      <c r="Y11" s="368"/>
      <c r="Z11" s="368"/>
      <c r="AA11" s="368"/>
      <c r="AB11" s="368"/>
      <c r="AC11" s="368"/>
      <c r="AD11" s="368"/>
      <c r="AE11" s="368"/>
      <c r="AF11" s="368"/>
      <c r="AG11" s="368"/>
      <c r="AH11" s="368"/>
      <c r="AI11" s="368"/>
      <c r="AJ11" s="368"/>
      <c r="AK11" s="368"/>
      <c r="AL11" s="559"/>
      <c r="AM11" s="476" t="s">
        <v>119</v>
      </c>
      <c r="AN11" s="391"/>
      <c r="AO11" s="391"/>
      <c r="AP11" s="391"/>
      <c r="AQ11" s="391"/>
      <c r="AR11" s="391"/>
      <c r="AS11" s="391"/>
      <c r="AT11" s="392"/>
      <c r="AU11" s="464" t="s">
        <v>114</v>
      </c>
      <c r="AV11" s="465"/>
      <c r="AW11" s="465"/>
      <c r="AX11" s="465"/>
      <c r="AY11" s="397" t="s">
        <v>120</v>
      </c>
      <c r="AZ11" s="398"/>
      <c r="BA11" s="398"/>
      <c r="BB11" s="398"/>
      <c r="BC11" s="398"/>
      <c r="BD11" s="398"/>
      <c r="BE11" s="398"/>
      <c r="BF11" s="398"/>
      <c r="BG11" s="398"/>
      <c r="BH11" s="398"/>
      <c r="BI11" s="398"/>
      <c r="BJ11" s="398"/>
      <c r="BK11" s="398"/>
      <c r="BL11" s="398"/>
      <c r="BM11" s="399"/>
      <c r="BN11" s="417">
        <v>0</v>
      </c>
      <c r="BO11" s="418"/>
      <c r="BP11" s="418"/>
      <c r="BQ11" s="418"/>
      <c r="BR11" s="418"/>
      <c r="BS11" s="418"/>
      <c r="BT11" s="418"/>
      <c r="BU11" s="419"/>
      <c r="BV11" s="417">
        <v>0</v>
      </c>
      <c r="BW11" s="418"/>
      <c r="BX11" s="418"/>
      <c r="BY11" s="418"/>
      <c r="BZ11" s="418"/>
      <c r="CA11" s="418"/>
      <c r="CB11" s="418"/>
      <c r="CC11" s="419"/>
      <c r="CD11" s="426" t="s">
        <v>121</v>
      </c>
      <c r="CE11" s="371"/>
      <c r="CF11" s="371"/>
      <c r="CG11" s="371"/>
      <c r="CH11" s="371"/>
      <c r="CI11" s="371"/>
      <c r="CJ11" s="371"/>
      <c r="CK11" s="371"/>
      <c r="CL11" s="371"/>
      <c r="CM11" s="371"/>
      <c r="CN11" s="371"/>
      <c r="CO11" s="371"/>
      <c r="CP11" s="371"/>
      <c r="CQ11" s="371"/>
      <c r="CR11" s="371"/>
      <c r="CS11" s="427"/>
      <c r="CT11" s="520" t="s">
        <v>122</v>
      </c>
      <c r="CU11" s="521"/>
      <c r="CV11" s="521"/>
      <c r="CW11" s="521"/>
      <c r="CX11" s="521"/>
      <c r="CY11" s="521"/>
      <c r="CZ11" s="521"/>
      <c r="DA11" s="522"/>
      <c r="DB11" s="520" t="s">
        <v>122</v>
      </c>
      <c r="DC11" s="521"/>
      <c r="DD11" s="521"/>
      <c r="DE11" s="521"/>
      <c r="DF11" s="521"/>
      <c r="DG11" s="521"/>
      <c r="DH11" s="521"/>
      <c r="DI11" s="522"/>
    </row>
    <row r="12" spans="1:119" ht="18.75" customHeight="1" x14ac:dyDescent="0.15">
      <c r="A12" s="127"/>
      <c r="B12" s="523" t="s">
        <v>123</v>
      </c>
      <c r="C12" s="524"/>
      <c r="D12" s="524"/>
      <c r="E12" s="524"/>
      <c r="F12" s="524"/>
      <c r="G12" s="524"/>
      <c r="H12" s="524"/>
      <c r="I12" s="524"/>
      <c r="J12" s="524"/>
      <c r="K12" s="525"/>
      <c r="L12" s="532" t="s">
        <v>124</v>
      </c>
      <c r="M12" s="533"/>
      <c r="N12" s="533"/>
      <c r="O12" s="533"/>
      <c r="P12" s="533"/>
      <c r="Q12" s="534"/>
      <c r="R12" s="535">
        <v>7038</v>
      </c>
      <c r="S12" s="536"/>
      <c r="T12" s="536"/>
      <c r="U12" s="536"/>
      <c r="V12" s="537"/>
      <c r="W12" s="538" t="s">
        <v>1</v>
      </c>
      <c r="X12" s="465"/>
      <c r="Y12" s="465"/>
      <c r="Z12" s="465"/>
      <c r="AA12" s="465"/>
      <c r="AB12" s="539"/>
      <c r="AC12" s="540" t="s">
        <v>125</v>
      </c>
      <c r="AD12" s="541"/>
      <c r="AE12" s="541"/>
      <c r="AF12" s="541"/>
      <c r="AG12" s="542"/>
      <c r="AH12" s="540" t="s">
        <v>126</v>
      </c>
      <c r="AI12" s="541"/>
      <c r="AJ12" s="541"/>
      <c r="AK12" s="541"/>
      <c r="AL12" s="543"/>
      <c r="AM12" s="476" t="s">
        <v>127</v>
      </c>
      <c r="AN12" s="391"/>
      <c r="AO12" s="391"/>
      <c r="AP12" s="391"/>
      <c r="AQ12" s="391"/>
      <c r="AR12" s="391"/>
      <c r="AS12" s="391"/>
      <c r="AT12" s="392"/>
      <c r="AU12" s="464" t="s">
        <v>90</v>
      </c>
      <c r="AV12" s="465"/>
      <c r="AW12" s="465"/>
      <c r="AX12" s="465"/>
      <c r="AY12" s="397" t="s">
        <v>128</v>
      </c>
      <c r="AZ12" s="398"/>
      <c r="BA12" s="398"/>
      <c r="BB12" s="398"/>
      <c r="BC12" s="398"/>
      <c r="BD12" s="398"/>
      <c r="BE12" s="398"/>
      <c r="BF12" s="398"/>
      <c r="BG12" s="398"/>
      <c r="BH12" s="398"/>
      <c r="BI12" s="398"/>
      <c r="BJ12" s="398"/>
      <c r="BK12" s="398"/>
      <c r="BL12" s="398"/>
      <c r="BM12" s="399"/>
      <c r="BN12" s="417">
        <v>80000</v>
      </c>
      <c r="BO12" s="418"/>
      <c r="BP12" s="418"/>
      <c r="BQ12" s="418"/>
      <c r="BR12" s="418"/>
      <c r="BS12" s="418"/>
      <c r="BT12" s="418"/>
      <c r="BU12" s="419"/>
      <c r="BV12" s="417">
        <v>150000</v>
      </c>
      <c r="BW12" s="418"/>
      <c r="BX12" s="418"/>
      <c r="BY12" s="418"/>
      <c r="BZ12" s="418"/>
      <c r="CA12" s="418"/>
      <c r="CB12" s="418"/>
      <c r="CC12" s="419"/>
      <c r="CD12" s="426" t="s">
        <v>129</v>
      </c>
      <c r="CE12" s="371"/>
      <c r="CF12" s="371"/>
      <c r="CG12" s="371"/>
      <c r="CH12" s="371"/>
      <c r="CI12" s="371"/>
      <c r="CJ12" s="371"/>
      <c r="CK12" s="371"/>
      <c r="CL12" s="371"/>
      <c r="CM12" s="371"/>
      <c r="CN12" s="371"/>
      <c r="CO12" s="371"/>
      <c r="CP12" s="371"/>
      <c r="CQ12" s="371"/>
      <c r="CR12" s="371"/>
      <c r="CS12" s="427"/>
      <c r="CT12" s="520" t="s">
        <v>122</v>
      </c>
      <c r="CU12" s="521"/>
      <c r="CV12" s="521"/>
      <c r="CW12" s="521"/>
      <c r="CX12" s="521"/>
      <c r="CY12" s="521"/>
      <c r="CZ12" s="521"/>
      <c r="DA12" s="522"/>
      <c r="DB12" s="520" t="s">
        <v>122</v>
      </c>
      <c r="DC12" s="521"/>
      <c r="DD12" s="521"/>
      <c r="DE12" s="521"/>
      <c r="DF12" s="521"/>
      <c r="DG12" s="521"/>
      <c r="DH12" s="521"/>
      <c r="DI12" s="522"/>
    </row>
    <row r="13" spans="1:119" ht="18.75" customHeight="1" x14ac:dyDescent="0.15">
      <c r="A13" s="127"/>
      <c r="B13" s="526"/>
      <c r="C13" s="527"/>
      <c r="D13" s="527"/>
      <c r="E13" s="527"/>
      <c r="F13" s="527"/>
      <c r="G13" s="527"/>
      <c r="H13" s="527"/>
      <c r="I13" s="527"/>
      <c r="J13" s="527"/>
      <c r="K13" s="528"/>
      <c r="L13" s="133"/>
      <c r="M13" s="507" t="s">
        <v>130</v>
      </c>
      <c r="N13" s="508"/>
      <c r="O13" s="508"/>
      <c r="P13" s="508"/>
      <c r="Q13" s="509"/>
      <c r="R13" s="510">
        <v>7008</v>
      </c>
      <c r="S13" s="511"/>
      <c r="T13" s="511"/>
      <c r="U13" s="511"/>
      <c r="V13" s="512"/>
      <c r="W13" s="498" t="s">
        <v>131</v>
      </c>
      <c r="X13" s="440"/>
      <c r="Y13" s="440"/>
      <c r="Z13" s="440"/>
      <c r="AA13" s="440"/>
      <c r="AB13" s="441"/>
      <c r="AC13" s="393">
        <v>745</v>
      </c>
      <c r="AD13" s="394"/>
      <c r="AE13" s="394"/>
      <c r="AF13" s="394"/>
      <c r="AG13" s="395"/>
      <c r="AH13" s="393">
        <v>920</v>
      </c>
      <c r="AI13" s="394"/>
      <c r="AJ13" s="394"/>
      <c r="AK13" s="394"/>
      <c r="AL13" s="396"/>
      <c r="AM13" s="476" t="s">
        <v>132</v>
      </c>
      <c r="AN13" s="391"/>
      <c r="AO13" s="391"/>
      <c r="AP13" s="391"/>
      <c r="AQ13" s="391"/>
      <c r="AR13" s="391"/>
      <c r="AS13" s="391"/>
      <c r="AT13" s="392"/>
      <c r="AU13" s="464" t="s">
        <v>114</v>
      </c>
      <c r="AV13" s="465"/>
      <c r="AW13" s="465"/>
      <c r="AX13" s="465"/>
      <c r="AY13" s="397" t="s">
        <v>133</v>
      </c>
      <c r="AZ13" s="398"/>
      <c r="BA13" s="398"/>
      <c r="BB13" s="398"/>
      <c r="BC13" s="398"/>
      <c r="BD13" s="398"/>
      <c r="BE13" s="398"/>
      <c r="BF13" s="398"/>
      <c r="BG13" s="398"/>
      <c r="BH13" s="398"/>
      <c r="BI13" s="398"/>
      <c r="BJ13" s="398"/>
      <c r="BK13" s="398"/>
      <c r="BL13" s="398"/>
      <c r="BM13" s="399"/>
      <c r="BN13" s="417">
        <v>-100629</v>
      </c>
      <c r="BO13" s="418"/>
      <c r="BP13" s="418"/>
      <c r="BQ13" s="418"/>
      <c r="BR13" s="418"/>
      <c r="BS13" s="418"/>
      <c r="BT13" s="418"/>
      <c r="BU13" s="419"/>
      <c r="BV13" s="417">
        <v>-160261</v>
      </c>
      <c r="BW13" s="418"/>
      <c r="BX13" s="418"/>
      <c r="BY13" s="418"/>
      <c r="BZ13" s="418"/>
      <c r="CA13" s="418"/>
      <c r="CB13" s="418"/>
      <c r="CC13" s="419"/>
      <c r="CD13" s="426" t="s">
        <v>134</v>
      </c>
      <c r="CE13" s="371"/>
      <c r="CF13" s="371"/>
      <c r="CG13" s="371"/>
      <c r="CH13" s="371"/>
      <c r="CI13" s="371"/>
      <c r="CJ13" s="371"/>
      <c r="CK13" s="371"/>
      <c r="CL13" s="371"/>
      <c r="CM13" s="371"/>
      <c r="CN13" s="371"/>
      <c r="CO13" s="371"/>
      <c r="CP13" s="371"/>
      <c r="CQ13" s="371"/>
      <c r="CR13" s="371"/>
      <c r="CS13" s="427"/>
      <c r="CT13" s="387">
        <v>9.3000000000000007</v>
      </c>
      <c r="CU13" s="388"/>
      <c r="CV13" s="388"/>
      <c r="CW13" s="388"/>
      <c r="CX13" s="388"/>
      <c r="CY13" s="388"/>
      <c r="CZ13" s="388"/>
      <c r="DA13" s="389"/>
      <c r="DB13" s="387">
        <v>9.3000000000000007</v>
      </c>
      <c r="DC13" s="388"/>
      <c r="DD13" s="388"/>
      <c r="DE13" s="388"/>
      <c r="DF13" s="388"/>
      <c r="DG13" s="388"/>
      <c r="DH13" s="388"/>
      <c r="DI13" s="389"/>
    </row>
    <row r="14" spans="1:119" ht="18.75" customHeight="1" thickBot="1" x14ac:dyDescent="0.2">
      <c r="A14" s="127"/>
      <c r="B14" s="526"/>
      <c r="C14" s="527"/>
      <c r="D14" s="527"/>
      <c r="E14" s="527"/>
      <c r="F14" s="527"/>
      <c r="G14" s="527"/>
      <c r="H14" s="527"/>
      <c r="I14" s="527"/>
      <c r="J14" s="527"/>
      <c r="K14" s="528"/>
      <c r="L14" s="500" t="s">
        <v>135</v>
      </c>
      <c r="M14" s="544"/>
      <c r="N14" s="544"/>
      <c r="O14" s="544"/>
      <c r="P14" s="544"/>
      <c r="Q14" s="545"/>
      <c r="R14" s="510">
        <v>7280</v>
      </c>
      <c r="S14" s="511"/>
      <c r="T14" s="511"/>
      <c r="U14" s="511"/>
      <c r="V14" s="512"/>
      <c r="W14" s="513"/>
      <c r="X14" s="443"/>
      <c r="Y14" s="443"/>
      <c r="Z14" s="443"/>
      <c r="AA14" s="443"/>
      <c r="AB14" s="444"/>
      <c r="AC14" s="503">
        <v>23.2</v>
      </c>
      <c r="AD14" s="504"/>
      <c r="AE14" s="504"/>
      <c r="AF14" s="504"/>
      <c r="AG14" s="505"/>
      <c r="AH14" s="503">
        <v>25.1</v>
      </c>
      <c r="AI14" s="504"/>
      <c r="AJ14" s="504"/>
      <c r="AK14" s="504"/>
      <c r="AL14" s="506"/>
      <c r="AM14" s="476"/>
      <c r="AN14" s="391"/>
      <c r="AO14" s="391"/>
      <c r="AP14" s="391"/>
      <c r="AQ14" s="391"/>
      <c r="AR14" s="391"/>
      <c r="AS14" s="391"/>
      <c r="AT14" s="392"/>
      <c r="AU14" s="464"/>
      <c r="AV14" s="465"/>
      <c r="AW14" s="465"/>
      <c r="AX14" s="465"/>
      <c r="AY14" s="397"/>
      <c r="AZ14" s="398"/>
      <c r="BA14" s="398"/>
      <c r="BB14" s="398"/>
      <c r="BC14" s="398"/>
      <c r="BD14" s="398"/>
      <c r="BE14" s="398"/>
      <c r="BF14" s="398"/>
      <c r="BG14" s="398"/>
      <c r="BH14" s="398"/>
      <c r="BI14" s="398"/>
      <c r="BJ14" s="398"/>
      <c r="BK14" s="398"/>
      <c r="BL14" s="398"/>
      <c r="BM14" s="399"/>
      <c r="BN14" s="417"/>
      <c r="BO14" s="418"/>
      <c r="BP14" s="418"/>
      <c r="BQ14" s="418"/>
      <c r="BR14" s="418"/>
      <c r="BS14" s="418"/>
      <c r="BT14" s="418"/>
      <c r="BU14" s="419"/>
      <c r="BV14" s="417"/>
      <c r="BW14" s="418"/>
      <c r="BX14" s="418"/>
      <c r="BY14" s="418"/>
      <c r="BZ14" s="418"/>
      <c r="CA14" s="418"/>
      <c r="CB14" s="418"/>
      <c r="CC14" s="419"/>
      <c r="CD14" s="423" t="s">
        <v>136</v>
      </c>
      <c r="CE14" s="424"/>
      <c r="CF14" s="424"/>
      <c r="CG14" s="424"/>
      <c r="CH14" s="424"/>
      <c r="CI14" s="424"/>
      <c r="CJ14" s="424"/>
      <c r="CK14" s="424"/>
      <c r="CL14" s="424"/>
      <c r="CM14" s="424"/>
      <c r="CN14" s="424"/>
      <c r="CO14" s="424"/>
      <c r="CP14" s="424"/>
      <c r="CQ14" s="424"/>
      <c r="CR14" s="424"/>
      <c r="CS14" s="425"/>
      <c r="CT14" s="514">
        <v>24.8</v>
      </c>
      <c r="CU14" s="515"/>
      <c r="CV14" s="515"/>
      <c r="CW14" s="515"/>
      <c r="CX14" s="515"/>
      <c r="CY14" s="515"/>
      <c r="CZ14" s="515"/>
      <c r="DA14" s="516"/>
      <c r="DB14" s="514">
        <v>33.6</v>
      </c>
      <c r="DC14" s="515"/>
      <c r="DD14" s="515"/>
      <c r="DE14" s="515"/>
      <c r="DF14" s="515"/>
      <c r="DG14" s="515"/>
      <c r="DH14" s="515"/>
      <c r="DI14" s="516"/>
    </row>
    <row r="15" spans="1:119" ht="18.75" customHeight="1" x14ac:dyDescent="0.15">
      <c r="A15" s="127"/>
      <c r="B15" s="526"/>
      <c r="C15" s="527"/>
      <c r="D15" s="527"/>
      <c r="E15" s="527"/>
      <c r="F15" s="527"/>
      <c r="G15" s="527"/>
      <c r="H15" s="527"/>
      <c r="I15" s="527"/>
      <c r="J15" s="527"/>
      <c r="K15" s="528"/>
      <c r="L15" s="133"/>
      <c r="M15" s="507" t="s">
        <v>130</v>
      </c>
      <c r="N15" s="508"/>
      <c r="O15" s="508"/>
      <c r="P15" s="508"/>
      <c r="Q15" s="509"/>
      <c r="R15" s="510">
        <v>7257</v>
      </c>
      <c r="S15" s="511"/>
      <c r="T15" s="511"/>
      <c r="U15" s="511"/>
      <c r="V15" s="512"/>
      <c r="W15" s="498" t="s">
        <v>137</v>
      </c>
      <c r="X15" s="440"/>
      <c r="Y15" s="440"/>
      <c r="Z15" s="440"/>
      <c r="AA15" s="440"/>
      <c r="AB15" s="441"/>
      <c r="AC15" s="393">
        <v>598</v>
      </c>
      <c r="AD15" s="394"/>
      <c r="AE15" s="394"/>
      <c r="AF15" s="394"/>
      <c r="AG15" s="395"/>
      <c r="AH15" s="393">
        <v>743</v>
      </c>
      <c r="AI15" s="394"/>
      <c r="AJ15" s="394"/>
      <c r="AK15" s="394"/>
      <c r="AL15" s="396"/>
      <c r="AM15" s="476"/>
      <c r="AN15" s="391"/>
      <c r="AO15" s="391"/>
      <c r="AP15" s="391"/>
      <c r="AQ15" s="391"/>
      <c r="AR15" s="391"/>
      <c r="AS15" s="391"/>
      <c r="AT15" s="392"/>
      <c r="AU15" s="464"/>
      <c r="AV15" s="465"/>
      <c r="AW15" s="465"/>
      <c r="AX15" s="465"/>
      <c r="AY15" s="409" t="s">
        <v>138</v>
      </c>
      <c r="AZ15" s="410"/>
      <c r="BA15" s="410"/>
      <c r="BB15" s="410"/>
      <c r="BC15" s="410"/>
      <c r="BD15" s="410"/>
      <c r="BE15" s="410"/>
      <c r="BF15" s="410"/>
      <c r="BG15" s="410"/>
      <c r="BH15" s="410"/>
      <c r="BI15" s="410"/>
      <c r="BJ15" s="410"/>
      <c r="BK15" s="410"/>
      <c r="BL15" s="410"/>
      <c r="BM15" s="411"/>
      <c r="BN15" s="412">
        <v>775378</v>
      </c>
      <c r="BO15" s="413"/>
      <c r="BP15" s="413"/>
      <c r="BQ15" s="413"/>
      <c r="BR15" s="413"/>
      <c r="BS15" s="413"/>
      <c r="BT15" s="413"/>
      <c r="BU15" s="414"/>
      <c r="BV15" s="412">
        <v>762522</v>
      </c>
      <c r="BW15" s="413"/>
      <c r="BX15" s="413"/>
      <c r="BY15" s="413"/>
      <c r="BZ15" s="413"/>
      <c r="CA15" s="413"/>
      <c r="CB15" s="413"/>
      <c r="CC15" s="414"/>
      <c r="CD15" s="517" t="s">
        <v>139</v>
      </c>
      <c r="CE15" s="518"/>
      <c r="CF15" s="518"/>
      <c r="CG15" s="518"/>
      <c r="CH15" s="518"/>
      <c r="CI15" s="518"/>
      <c r="CJ15" s="518"/>
      <c r="CK15" s="518"/>
      <c r="CL15" s="518"/>
      <c r="CM15" s="518"/>
      <c r="CN15" s="518"/>
      <c r="CO15" s="518"/>
      <c r="CP15" s="518"/>
      <c r="CQ15" s="518"/>
      <c r="CR15" s="518"/>
      <c r="CS15" s="519"/>
      <c r="CT15" s="134"/>
      <c r="CU15" s="135"/>
      <c r="CV15" s="135"/>
      <c r="CW15" s="135"/>
      <c r="CX15" s="135"/>
      <c r="CY15" s="135"/>
      <c r="CZ15" s="135"/>
      <c r="DA15" s="136"/>
      <c r="DB15" s="134"/>
      <c r="DC15" s="135"/>
      <c r="DD15" s="135"/>
      <c r="DE15" s="135"/>
      <c r="DF15" s="135"/>
      <c r="DG15" s="135"/>
      <c r="DH15" s="135"/>
      <c r="DI15" s="136"/>
    </row>
    <row r="16" spans="1:119" ht="18.75" customHeight="1" x14ac:dyDescent="0.15">
      <c r="A16" s="127"/>
      <c r="B16" s="526"/>
      <c r="C16" s="527"/>
      <c r="D16" s="527"/>
      <c r="E16" s="527"/>
      <c r="F16" s="527"/>
      <c r="G16" s="527"/>
      <c r="H16" s="527"/>
      <c r="I16" s="527"/>
      <c r="J16" s="527"/>
      <c r="K16" s="528"/>
      <c r="L16" s="500" t="s">
        <v>140</v>
      </c>
      <c r="M16" s="501"/>
      <c r="N16" s="501"/>
      <c r="O16" s="501"/>
      <c r="P16" s="501"/>
      <c r="Q16" s="502"/>
      <c r="R16" s="495" t="s">
        <v>141</v>
      </c>
      <c r="S16" s="496"/>
      <c r="T16" s="496"/>
      <c r="U16" s="496"/>
      <c r="V16" s="497"/>
      <c r="W16" s="513"/>
      <c r="X16" s="443"/>
      <c r="Y16" s="443"/>
      <c r="Z16" s="443"/>
      <c r="AA16" s="443"/>
      <c r="AB16" s="444"/>
      <c r="AC16" s="503">
        <v>18.600000000000001</v>
      </c>
      <c r="AD16" s="504"/>
      <c r="AE16" s="504"/>
      <c r="AF16" s="504"/>
      <c r="AG16" s="505"/>
      <c r="AH16" s="503">
        <v>20.3</v>
      </c>
      <c r="AI16" s="504"/>
      <c r="AJ16" s="504"/>
      <c r="AK16" s="504"/>
      <c r="AL16" s="506"/>
      <c r="AM16" s="476"/>
      <c r="AN16" s="391"/>
      <c r="AO16" s="391"/>
      <c r="AP16" s="391"/>
      <c r="AQ16" s="391"/>
      <c r="AR16" s="391"/>
      <c r="AS16" s="391"/>
      <c r="AT16" s="392"/>
      <c r="AU16" s="464"/>
      <c r="AV16" s="465"/>
      <c r="AW16" s="465"/>
      <c r="AX16" s="465"/>
      <c r="AY16" s="397" t="s">
        <v>142</v>
      </c>
      <c r="AZ16" s="398"/>
      <c r="BA16" s="398"/>
      <c r="BB16" s="398"/>
      <c r="BC16" s="398"/>
      <c r="BD16" s="398"/>
      <c r="BE16" s="398"/>
      <c r="BF16" s="398"/>
      <c r="BG16" s="398"/>
      <c r="BH16" s="398"/>
      <c r="BI16" s="398"/>
      <c r="BJ16" s="398"/>
      <c r="BK16" s="398"/>
      <c r="BL16" s="398"/>
      <c r="BM16" s="399"/>
      <c r="BN16" s="417">
        <v>4347995</v>
      </c>
      <c r="BO16" s="418"/>
      <c r="BP16" s="418"/>
      <c r="BQ16" s="418"/>
      <c r="BR16" s="418"/>
      <c r="BS16" s="418"/>
      <c r="BT16" s="418"/>
      <c r="BU16" s="419"/>
      <c r="BV16" s="417">
        <v>4402920</v>
      </c>
      <c r="BW16" s="418"/>
      <c r="BX16" s="418"/>
      <c r="BY16" s="418"/>
      <c r="BZ16" s="418"/>
      <c r="CA16" s="418"/>
      <c r="CB16" s="418"/>
      <c r="CC16" s="419"/>
      <c r="CD16" s="307"/>
      <c r="CE16" s="415"/>
      <c r="CF16" s="415"/>
      <c r="CG16" s="415"/>
      <c r="CH16" s="415"/>
      <c r="CI16" s="415"/>
      <c r="CJ16" s="415"/>
      <c r="CK16" s="415"/>
      <c r="CL16" s="415"/>
      <c r="CM16" s="415"/>
      <c r="CN16" s="415"/>
      <c r="CO16" s="415"/>
      <c r="CP16" s="415"/>
      <c r="CQ16" s="415"/>
      <c r="CR16" s="415"/>
      <c r="CS16" s="416"/>
      <c r="CT16" s="387"/>
      <c r="CU16" s="388"/>
      <c r="CV16" s="388"/>
      <c r="CW16" s="388"/>
      <c r="CX16" s="388"/>
      <c r="CY16" s="388"/>
      <c r="CZ16" s="388"/>
      <c r="DA16" s="389"/>
      <c r="DB16" s="387"/>
      <c r="DC16" s="388"/>
      <c r="DD16" s="388"/>
      <c r="DE16" s="388"/>
      <c r="DF16" s="388"/>
      <c r="DG16" s="388"/>
      <c r="DH16" s="388"/>
      <c r="DI16" s="389"/>
    </row>
    <row r="17" spans="1:113" ht="18.75" customHeight="1" thickBot="1" x14ac:dyDescent="0.2">
      <c r="A17" s="127"/>
      <c r="B17" s="529"/>
      <c r="C17" s="530"/>
      <c r="D17" s="530"/>
      <c r="E17" s="530"/>
      <c r="F17" s="530"/>
      <c r="G17" s="530"/>
      <c r="H17" s="530"/>
      <c r="I17" s="530"/>
      <c r="J17" s="530"/>
      <c r="K17" s="531"/>
      <c r="L17" s="137"/>
      <c r="M17" s="492" t="s">
        <v>143</v>
      </c>
      <c r="N17" s="493"/>
      <c r="O17" s="493"/>
      <c r="P17" s="493"/>
      <c r="Q17" s="494"/>
      <c r="R17" s="495" t="s">
        <v>144</v>
      </c>
      <c r="S17" s="496"/>
      <c r="T17" s="496"/>
      <c r="U17" s="496"/>
      <c r="V17" s="497"/>
      <c r="W17" s="498" t="s">
        <v>145</v>
      </c>
      <c r="X17" s="440"/>
      <c r="Y17" s="440"/>
      <c r="Z17" s="440"/>
      <c r="AA17" s="440"/>
      <c r="AB17" s="441"/>
      <c r="AC17" s="393">
        <v>1872</v>
      </c>
      <c r="AD17" s="394"/>
      <c r="AE17" s="394"/>
      <c r="AF17" s="394"/>
      <c r="AG17" s="395"/>
      <c r="AH17" s="393">
        <v>2005</v>
      </c>
      <c r="AI17" s="394"/>
      <c r="AJ17" s="394"/>
      <c r="AK17" s="394"/>
      <c r="AL17" s="396"/>
      <c r="AM17" s="476"/>
      <c r="AN17" s="391"/>
      <c r="AO17" s="391"/>
      <c r="AP17" s="391"/>
      <c r="AQ17" s="391"/>
      <c r="AR17" s="391"/>
      <c r="AS17" s="391"/>
      <c r="AT17" s="392"/>
      <c r="AU17" s="464"/>
      <c r="AV17" s="465"/>
      <c r="AW17" s="465"/>
      <c r="AX17" s="465"/>
      <c r="AY17" s="397" t="s">
        <v>146</v>
      </c>
      <c r="AZ17" s="398"/>
      <c r="BA17" s="398"/>
      <c r="BB17" s="398"/>
      <c r="BC17" s="398"/>
      <c r="BD17" s="398"/>
      <c r="BE17" s="398"/>
      <c r="BF17" s="398"/>
      <c r="BG17" s="398"/>
      <c r="BH17" s="398"/>
      <c r="BI17" s="398"/>
      <c r="BJ17" s="398"/>
      <c r="BK17" s="398"/>
      <c r="BL17" s="398"/>
      <c r="BM17" s="399"/>
      <c r="BN17" s="417">
        <v>962852</v>
      </c>
      <c r="BO17" s="418"/>
      <c r="BP17" s="418"/>
      <c r="BQ17" s="418"/>
      <c r="BR17" s="418"/>
      <c r="BS17" s="418"/>
      <c r="BT17" s="418"/>
      <c r="BU17" s="419"/>
      <c r="BV17" s="417">
        <v>948586</v>
      </c>
      <c r="BW17" s="418"/>
      <c r="BX17" s="418"/>
      <c r="BY17" s="418"/>
      <c r="BZ17" s="418"/>
      <c r="CA17" s="418"/>
      <c r="CB17" s="418"/>
      <c r="CC17" s="419"/>
      <c r="CD17" s="307"/>
      <c r="CE17" s="415"/>
      <c r="CF17" s="415"/>
      <c r="CG17" s="415"/>
      <c r="CH17" s="415"/>
      <c r="CI17" s="415"/>
      <c r="CJ17" s="415"/>
      <c r="CK17" s="415"/>
      <c r="CL17" s="415"/>
      <c r="CM17" s="415"/>
      <c r="CN17" s="415"/>
      <c r="CO17" s="415"/>
      <c r="CP17" s="415"/>
      <c r="CQ17" s="415"/>
      <c r="CR17" s="415"/>
      <c r="CS17" s="416"/>
      <c r="CT17" s="387"/>
      <c r="CU17" s="388"/>
      <c r="CV17" s="388"/>
      <c r="CW17" s="388"/>
      <c r="CX17" s="388"/>
      <c r="CY17" s="388"/>
      <c r="CZ17" s="388"/>
      <c r="DA17" s="389"/>
      <c r="DB17" s="387"/>
      <c r="DC17" s="388"/>
      <c r="DD17" s="388"/>
      <c r="DE17" s="388"/>
      <c r="DF17" s="388"/>
      <c r="DG17" s="388"/>
      <c r="DH17" s="388"/>
      <c r="DI17" s="389"/>
    </row>
    <row r="18" spans="1:113" ht="18.75" customHeight="1" thickBot="1" x14ac:dyDescent="0.2">
      <c r="A18" s="127"/>
      <c r="B18" s="469" t="s">
        <v>147</v>
      </c>
      <c r="C18" s="470"/>
      <c r="D18" s="470"/>
      <c r="E18" s="471"/>
      <c r="F18" s="471"/>
      <c r="G18" s="471"/>
      <c r="H18" s="471"/>
      <c r="I18" s="471"/>
      <c r="J18" s="471"/>
      <c r="K18" s="471"/>
      <c r="L18" s="472">
        <v>488.91</v>
      </c>
      <c r="M18" s="472"/>
      <c r="N18" s="472"/>
      <c r="O18" s="472"/>
      <c r="P18" s="472"/>
      <c r="Q18" s="472"/>
      <c r="R18" s="473"/>
      <c r="S18" s="473"/>
      <c r="T18" s="473"/>
      <c r="U18" s="473"/>
      <c r="V18" s="474"/>
      <c r="W18" s="488"/>
      <c r="X18" s="489"/>
      <c r="Y18" s="489"/>
      <c r="Z18" s="489"/>
      <c r="AA18" s="489"/>
      <c r="AB18" s="499"/>
      <c r="AC18" s="381">
        <v>58.2</v>
      </c>
      <c r="AD18" s="382"/>
      <c r="AE18" s="382"/>
      <c r="AF18" s="382"/>
      <c r="AG18" s="475"/>
      <c r="AH18" s="381">
        <v>54.7</v>
      </c>
      <c r="AI18" s="382"/>
      <c r="AJ18" s="382"/>
      <c r="AK18" s="382"/>
      <c r="AL18" s="383"/>
      <c r="AM18" s="476"/>
      <c r="AN18" s="391"/>
      <c r="AO18" s="391"/>
      <c r="AP18" s="391"/>
      <c r="AQ18" s="391"/>
      <c r="AR18" s="391"/>
      <c r="AS18" s="391"/>
      <c r="AT18" s="392"/>
      <c r="AU18" s="464"/>
      <c r="AV18" s="465"/>
      <c r="AW18" s="465"/>
      <c r="AX18" s="465"/>
      <c r="AY18" s="397" t="s">
        <v>148</v>
      </c>
      <c r="AZ18" s="398"/>
      <c r="BA18" s="398"/>
      <c r="BB18" s="398"/>
      <c r="BC18" s="398"/>
      <c r="BD18" s="398"/>
      <c r="BE18" s="398"/>
      <c r="BF18" s="398"/>
      <c r="BG18" s="398"/>
      <c r="BH18" s="398"/>
      <c r="BI18" s="398"/>
      <c r="BJ18" s="398"/>
      <c r="BK18" s="398"/>
      <c r="BL18" s="398"/>
      <c r="BM18" s="399"/>
      <c r="BN18" s="417">
        <v>4200640</v>
      </c>
      <c r="BO18" s="418"/>
      <c r="BP18" s="418"/>
      <c r="BQ18" s="418"/>
      <c r="BR18" s="418"/>
      <c r="BS18" s="418"/>
      <c r="BT18" s="418"/>
      <c r="BU18" s="419"/>
      <c r="BV18" s="417">
        <v>4292823</v>
      </c>
      <c r="BW18" s="418"/>
      <c r="BX18" s="418"/>
      <c r="BY18" s="418"/>
      <c r="BZ18" s="418"/>
      <c r="CA18" s="418"/>
      <c r="CB18" s="418"/>
      <c r="CC18" s="419"/>
      <c r="CD18" s="307"/>
      <c r="CE18" s="415"/>
      <c r="CF18" s="415"/>
      <c r="CG18" s="415"/>
      <c r="CH18" s="415"/>
      <c r="CI18" s="415"/>
      <c r="CJ18" s="415"/>
      <c r="CK18" s="415"/>
      <c r="CL18" s="415"/>
      <c r="CM18" s="415"/>
      <c r="CN18" s="415"/>
      <c r="CO18" s="415"/>
      <c r="CP18" s="415"/>
      <c r="CQ18" s="415"/>
      <c r="CR18" s="415"/>
      <c r="CS18" s="416"/>
      <c r="CT18" s="387"/>
      <c r="CU18" s="388"/>
      <c r="CV18" s="388"/>
      <c r="CW18" s="388"/>
      <c r="CX18" s="388"/>
      <c r="CY18" s="388"/>
      <c r="CZ18" s="388"/>
      <c r="DA18" s="389"/>
      <c r="DB18" s="387"/>
      <c r="DC18" s="388"/>
      <c r="DD18" s="388"/>
      <c r="DE18" s="388"/>
      <c r="DF18" s="388"/>
      <c r="DG18" s="388"/>
      <c r="DH18" s="388"/>
      <c r="DI18" s="389"/>
    </row>
    <row r="19" spans="1:113" ht="18.75" customHeight="1" thickBot="1" x14ac:dyDescent="0.2">
      <c r="A19" s="127"/>
      <c r="B19" s="469" t="s">
        <v>149</v>
      </c>
      <c r="C19" s="470"/>
      <c r="D19" s="470"/>
      <c r="E19" s="471"/>
      <c r="F19" s="471"/>
      <c r="G19" s="471"/>
      <c r="H19" s="471"/>
      <c r="I19" s="471"/>
      <c r="J19" s="471"/>
      <c r="K19" s="471"/>
      <c r="L19" s="477">
        <v>15</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91"/>
      <c r="AO19" s="391"/>
      <c r="AP19" s="391"/>
      <c r="AQ19" s="391"/>
      <c r="AR19" s="391"/>
      <c r="AS19" s="391"/>
      <c r="AT19" s="392"/>
      <c r="AU19" s="464"/>
      <c r="AV19" s="465"/>
      <c r="AW19" s="465"/>
      <c r="AX19" s="465"/>
      <c r="AY19" s="397" t="s">
        <v>150</v>
      </c>
      <c r="AZ19" s="398"/>
      <c r="BA19" s="398"/>
      <c r="BB19" s="398"/>
      <c r="BC19" s="398"/>
      <c r="BD19" s="398"/>
      <c r="BE19" s="398"/>
      <c r="BF19" s="398"/>
      <c r="BG19" s="398"/>
      <c r="BH19" s="398"/>
      <c r="BI19" s="398"/>
      <c r="BJ19" s="398"/>
      <c r="BK19" s="398"/>
      <c r="BL19" s="398"/>
      <c r="BM19" s="399"/>
      <c r="BN19" s="417">
        <v>5648680</v>
      </c>
      <c r="BO19" s="418"/>
      <c r="BP19" s="418"/>
      <c r="BQ19" s="418"/>
      <c r="BR19" s="418"/>
      <c r="BS19" s="418"/>
      <c r="BT19" s="418"/>
      <c r="BU19" s="419"/>
      <c r="BV19" s="417">
        <v>5800810</v>
      </c>
      <c r="BW19" s="418"/>
      <c r="BX19" s="418"/>
      <c r="BY19" s="418"/>
      <c r="BZ19" s="418"/>
      <c r="CA19" s="418"/>
      <c r="CB19" s="418"/>
      <c r="CC19" s="419"/>
      <c r="CD19" s="307"/>
      <c r="CE19" s="415"/>
      <c r="CF19" s="415"/>
      <c r="CG19" s="415"/>
      <c r="CH19" s="415"/>
      <c r="CI19" s="415"/>
      <c r="CJ19" s="415"/>
      <c r="CK19" s="415"/>
      <c r="CL19" s="415"/>
      <c r="CM19" s="415"/>
      <c r="CN19" s="415"/>
      <c r="CO19" s="415"/>
      <c r="CP19" s="415"/>
      <c r="CQ19" s="415"/>
      <c r="CR19" s="415"/>
      <c r="CS19" s="416"/>
      <c r="CT19" s="387"/>
      <c r="CU19" s="388"/>
      <c r="CV19" s="388"/>
      <c r="CW19" s="388"/>
      <c r="CX19" s="388"/>
      <c r="CY19" s="388"/>
      <c r="CZ19" s="388"/>
      <c r="DA19" s="389"/>
      <c r="DB19" s="387"/>
      <c r="DC19" s="388"/>
      <c r="DD19" s="388"/>
      <c r="DE19" s="388"/>
      <c r="DF19" s="388"/>
      <c r="DG19" s="388"/>
      <c r="DH19" s="388"/>
      <c r="DI19" s="389"/>
    </row>
    <row r="20" spans="1:113" ht="18.75" customHeight="1" thickBot="1" x14ac:dyDescent="0.2">
      <c r="A20" s="127"/>
      <c r="B20" s="469" t="s">
        <v>151</v>
      </c>
      <c r="C20" s="470"/>
      <c r="D20" s="470"/>
      <c r="E20" s="471"/>
      <c r="F20" s="471"/>
      <c r="G20" s="471"/>
      <c r="H20" s="471"/>
      <c r="I20" s="471"/>
      <c r="J20" s="471"/>
      <c r="K20" s="471"/>
      <c r="L20" s="477">
        <v>3047</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373"/>
      <c r="AO20" s="373"/>
      <c r="AP20" s="373"/>
      <c r="AQ20" s="373"/>
      <c r="AR20" s="373"/>
      <c r="AS20" s="373"/>
      <c r="AT20" s="374"/>
      <c r="AU20" s="483"/>
      <c r="AV20" s="484"/>
      <c r="AW20" s="484"/>
      <c r="AX20" s="485"/>
      <c r="AY20" s="397"/>
      <c r="AZ20" s="398"/>
      <c r="BA20" s="398"/>
      <c r="BB20" s="398"/>
      <c r="BC20" s="398"/>
      <c r="BD20" s="398"/>
      <c r="BE20" s="398"/>
      <c r="BF20" s="398"/>
      <c r="BG20" s="398"/>
      <c r="BH20" s="398"/>
      <c r="BI20" s="398"/>
      <c r="BJ20" s="398"/>
      <c r="BK20" s="398"/>
      <c r="BL20" s="398"/>
      <c r="BM20" s="399"/>
      <c r="BN20" s="417"/>
      <c r="BO20" s="418"/>
      <c r="BP20" s="418"/>
      <c r="BQ20" s="418"/>
      <c r="BR20" s="418"/>
      <c r="BS20" s="418"/>
      <c r="BT20" s="418"/>
      <c r="BU20" s="419"/>
      <c r="BV20" s="417"/>
      <c r="BW20" s="418"/>
      <c r="BX20" s="418"/>
      <c r="BY20" s="418"/>
      <c r="BZ20" s="418"/>
      <c r="CA20" s="418"/>
      <c r="CB20" s="418"/>
      <c r="CC20" s="419"/>
      <c r="CD20" s="307"/>
      <c r="CE20" s="415"/>
      <c r="CF20" s="415"/>
      <c r="CG20" s="415"/>
      <c r="CH20" s="415"/>
      <c r="CI20" s="415"/>
      <c r="CJ20" s="415"/>
      <c r="CK20" s="415"/>
      <c r="CL20" s="415"/>
      <c r="CM20" s="415"/>
      <c r="CN20" s="415"/>
      <c r="CO20" s="415"/>
      <c r="CP20" s="415"/>
      <c r="CQ20" s="415"/>
      <c r="CR20" s="415"/>
      <c r="CS20" s="416"/>
      <c r="CT20" s="387"/>
      <c r="CU20" s="388"/>
      <c r="CV20" s="388"/>
      <c r="CW20" s="388"/>
      <c r="CX20" s="388"/>
      <c r="CY20" s="388"/>
      <c r="CZ20" s="388"/>
      <c r="DA20" s="389"/>
      <c r="DB20" s="387"/>
      <c r="DC20" s="388"/>
      <c r="DD20" s="388"/>
      <c r="DE20" s="388"/>
      <c r="DF20" s="388"/>
      <c r="DG20" s="388"/>
      <c r="DH20" s="388"/>
      <c r="DI20" s="389"/>
    </row>
    <row r="21" spans="1:113" ht="18.75" customHeight="1" thickBot="1" x14ac:dyDescent="0.2">
      <c r="A21" s="127"/>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4"/>
      <c r="AZ21" s="385"/>
      <c r="BA21" s="385"/>
      <c r="BB21" s="385"/>
      <c r="BC21" s="385"/>
      <c r="BD21" s="385"/>
      <c r="BE21" s="385"/>
      <c r="BF21" s="385"/>
      <c r="BG21" s="385"/>
      <c r="BH21" s="385"/>
      <c r="BI21" s="385"/>
      <c r="BJ21" s="385"/>
      <c r="BK21" s="385"/>
      <c r="BL21" s="385"/>
      <c r="BM21" s="386"/>
      <c r="BN21" s="420"/>
      <c r="BO21" s="421"/>
      <c r="BP21" s="421"/>
      <c r="BQ21" s="421"/>
      <c r="BR21" s="421"/>
      <c r="BS21" s="421"/>
      <c r="BT21" s="421"/>
      <c r="BU21" s="422"/>
      <c r="BV21" s="420"/>
      <c r="BW21" s="421"/>
      <c r="BX21" s="421"/>
      <c r="BY21" s="421"/>
      <c r="BZ21" s="421"/>
      <c r="CA21" s="421"/>
      <c r="CB21" s="421"/>
      <c r="CC21" s="422"/>
      <c r="CD21" s="307"/>
      <c r="CE21" s="415"/>
      <c r="CF21" s="415"/>
      <c r="CG21" s="415"/>
      <c r="CH21" s="415"/>
      <c r="CI21" s="415"/>
      <c r="CJ21" s="415"/>
      <c r="CK21" s="415"/>
      <c r="CL21" s="415"/>
      <c r="CM21" s="415"/>
      <c r="CN21" s="415"/>
      <c r="CO21" s="415"/>
      <c r="CP21" s="415"/>
      <c r="CQ21" s="415"/>
      <c r="CR21" s="415"/>
      <c r="CS21" s="416"/>
      <c r="CT21" s="387"/>
      <c r="CU21" s="388"/>
      <c r="CV21" s="388"/>
      <c r="CW21" s="388"/>
      <c r="CX21" s="388"/>
      <c r="CY21" s="388"/>
      <c r="CZ21" s="388"/>
      <c r="DA21" s="389"/>
      <c r="DB21" s="387"/>
      <c r="DC21" s="388"/>
      <c r="DD21" s="388"/>
      <c r="DE21" s="388"/>
      <c r="DF21" s="388"/>
      <c r="DG21" s="388"/>
      <c r="DH21" s="388"/>
      <c r="DI21" s="389"/>
    </row>
    <row r="22" spans="1:113" ht="18.75" customHeight="1" x14ac:dyDescent="0.15">
      <c r="A22" s="127"/>
      <c r="B22" s="430" t="s">
        <v>153</v>
      </c>
      <c r="C22" s="431"/>
      <c r="D22" s="432"/>
      <c r="E22" s="439" t="s">
        <v>1</v>
      </c>
      <c r="F22" s="440"/>
      <c r="G22" s="440"/>
      <c r="H22" s="440"/>
      <c r="I22" s="440"/>
      <c r="J22" s="440"/>
      <c r="K22" s="441"/>
      <c r="L22" s="439" t="s">
        <v>154</v>
      </c>
      <c r="M22" s="440"/>
      <c r="N22" s="440"/>
      <c r="O22" s="440"/>
      <c r="P22" s="441"/>
      <c r="Q22" s="445" t="s">
        <v>155</v>
      </c>
      <c r="R22" s="446"/>
      <c r="S22" s="446"/>
      <c r="T22" s="446"/>
      <c r="U22" s="446"/>
      <c r="V22" s="447"/>
      <c r="W22" s="451" t="s">
        <v>156</v>
      </c>
      <c r="X22" s="431"/>
      <c r="Y22" s="432"/>
      <c r="Z22" s="439" t="s">
        <v>1</v>
      </c>
      <c r="AA22" s="440"/>
      <c r="AB22" s="440"/>
      <c r="AC22" s="440"/>
      <c r="AD22" s="440"/>
      <c r="AE22" s="440"/>
      <c r="AF22" s="440"/>
      <c r="AG22" s="441"/>
      <c r="AH22" s="456" t="s">
        <v>157</v>
      </c>
      <c r="AI22" s="440"/>
      <c r="AJ22" s="440"/>
      <c r="AK22" s="440"/>
      <c r="AL22" s="441"/>
      <c r="AM22" s="456" t="s">
        <v>158</v>
      </c>
      <c r="AN22" s="457"/>
      <c r="AO22" s="457"/>
      <c r="AP22" s="457"/>
      <c r="AQ22" s="457"/>
      <c r="AR22" s="458"/>
      <c r="AS22" s="445" t="s">
        <v>155</v>
      </c>
      <c r="AT22" s="446"/>
      <c r="AU22" s="446"/>
      <c r="AV22" s="446"/>
      <c r="AW22" s="446"/>
      <c r="AX22" s="462"/>
      <c r="AY22" s="409" t="s">
        <v>159</v>
      </c>
      <c r="AZ22" s="410"/>
      <c r="BA22" s="410"/>
      <c r="BB22" s="410"/>
      <c r="BC22" s="410"/>
      <c r="BD22" s="410"/>
      <c r="BE22" s="410"/>
      <c r="BF22" s="410"/>
      <c r="BG22" s="410"/>
      <c r="BH22" s="410"/>
      <c r="BI22" s="410"/>
      <c r="BJ22" s="410"/>
      <c r="BK22" s="410"/>
      <c r="BL22" s="410"/>
      <c r="BM22" s="411"/>
      <c r="BN22" s="412">
        <v>7550119</v>
      </c>
      <c r="BO22" s="413"/>
      <c r="BP22" s="413"/>
      <c r="BQ22" s="413"/>
      <c r="BR22" s="413"/>
      <c r="BS22" s="413"/>
      <c r="BT22" s="413"/>
      <c r="BU22" s="414"/>
      <c r="BV22" s="412">
        <v>7670888</v>
      </c>
      <c r="BW22" s="413"/>
      <c r="BX22" s="413"/>
      <c r="BY22" s="413"/>
      <c r="BZ22" s="413"/>
      <c r="CA22" s="413"/>
      <c r="CB22" s="413"/>
      <c r="CC22" s="414"/>
      <c r="CD22" s="307"/>
      <c r="CE22" s="415"/>
      <c r="CF22" s="415"/>
      <c r="CG22" s="415"/>
      <c r="CH22" s="415"/>
      <c r="CI22" s="415"/>
      <c r="CJ22" s="415"/>
      <c r="CK22" s="415"/>
      <c r="CL22" s="415"/>
      <c r="CM22" s="415"/>
      <c r="CN22" s="415"/>
      <c r="CO22" s="415"/>
      <c r="CP22" s="415"/>
      <c r="CQ22" s="415"/>
      <c r="CR22" s="415"/>
      <c r="CS22" s="416"/>
      <c r="CT22" s="387"/>
      <c r="CU22" s="388"/>
      <c r="CV22" s="388"/>
      <c r="CW22" s="388"/>
      <c r="CX22" s="388"/>
      <c r="CY22" s="388"/>
      <c r="CZ22" s="388"/>
      <c r="DA22" s="389"/>
      <c r="DB22" s="387"/>
      <c r="DC22" s="388"/>
      <c r="DD22" s="388"/>
      <c r="DE22" s="388"/>
      <c r="DF22" s="388"/>
      <c r="DG22" s="388"/>
      <c r="DH22" s="388"/>
      <c r="DI22" s="389"/>
    </row>
    <row r="23" spans="1:113" ht="18.75" customHeight="1" x14ac:dyDescent="0.15">
      <c r="A23" s="127"/>
      <c r="B23" s="433"/>
      <c r="C23" s="434"/>
      <c r="D23" s="435"/>
      <c r="E23" s="442"/>
      <c r="F23" s="443"/>
      <c r="G23" s="443"/>
      <c r="H23" s="443"/>
      <c r="I23" s="443"/>
      <c r="J23" s="443"/>
      <c r="K23" s="444"/>
      <c r="L23" s="442"/>
      <c r="M23" s="443"/>
      <c r="N23" s="443"/>
      <c r="O23" s="443"/>
      <c r="P23" s="444"/>
      <c r="Q23" s="448"/>
      <c r="R23" s="449"/>
      <c r="S23" s="449"/>
      <c r="T23" s="449"/>
      <c r="U23" s="449"/>
      <c r="V23" s="450"/>
      <c r="W23" s="452"/>
      <c r="X23" s="434"/>
      <c r="Y23" s="435"/>
      <c r="Z23" s="442"/>
      <c r="AA23" s="443"/>
      <c r="AB23" s="443"/>
      <c r="AC23" s="443"/>
      <c r="AD23" s="443"/>
      <c r="AE23" s="443"/>
      <c r="AF23" s="443"/>
      <c r="AG23" s="444"/>
      <c r="AH23" s="442"/>
      <c r="AI23" s="443"/>
      <c r="AJ23" s="443"/>
      <c r="AK23" s="443"/>
      <c r="AL23" s="444"/>
      <c r="AM23" s="459"/>
      <c r="AN23" s="460"/>
      <c r="AO23" s="460"/>
      <c r="AP23" s="460"/>
      <c r="AQ23" s="460"/>
      <c r="AR23" s="461"/>
      <c r="AS23" s="448"/>
      <c r="AT23" s="449"/>
      <c r="AU23" s="449"/>
      <c r="AV23" s="449"/>
      <c r="AW23" s="449"/>
      <c r="AX23" s="463"/>
      <c r="AY23" s="397" t="s">
        <v>160</v>
      </c>
      <c r="AZ23" s="398"/>
      <c r="BA23" s="398"/>
      <c r="BB23" s="398"/>
      <c r="BC23" s="398"/>
      <c r="BD23" s="398"/>
      <c r="BE23" s="398"/>
      <c r="BF23" s="398"/>
      <c r="BG23" s="398"/>
      <c r="BH23" s="398"/>
      <c r="BI23" s="398"/>
      <c r="BJ23" s="398"/>
      <c r="BK23" s="398"/>
      <c r="BL23" s="398"/>
      <c r="BM23" s="399"/>
      <c r="BN23" s="417">
        <v>5971789</v>
      </c>
      <c r="BO23" s="418"/>
      <c r="BP23" s="418"/>
      <c r="BQ23" s="418"/>
      <c r="BR23" s="418"/>
      <c r="BS23" s="418"/>
      <c r="BT23" s="418"/>
      <c r="BU23" s="419"/>
      <c r="BV23" s="417">
        <v>5887813</v>
      </c>
      <c r="BW23" s="418"/>
      <c r="BX23" s="418"/>
      <c r="BY23" s="418"/>
      <c r="BZ23" s="418"/>
      <c r="CA23" s="418"/>
      <c r="CB23" s="418"/>
      <c r="CC23" s="419"/>
      <c r="CD23" s="307"/>
      <c r="CE23" s="415"/>
      <c r="CF23" s="415"/>
      <c r="CG23" s="415"/>
      <c r="CH23" s="415"/>
      <c r="CI23" s="415"/>
      <c r="CJ23" s="415"/>
      <c r="CK23" s="415"/>
      <c r="CL23" s="415"/>
      <c r="CM23" s="415"/>
      <c r="CN23" s="415"/>
      <c r="CO23" s="415"/>
      <c r="CP23" s="415"/>
      <c r="CQ23" s="415"/>
      <c r="CR23" s="415"/>
      <c r="CS23" s="416"/>
      <c r="CT23" s="387"/>
      <c r="CU23" s="388"/>
      <c r="CV23" s="388"/>
      <c r="CW23" s="388"/>
      <c r="CX23" s="388"/>
      <c r="CY23" s="388"/>
      <c r="CZ23" s="388"/>
      <c r="DA23" s="389"/>
      <c r="DB23" s="387"/>
      <c r="DC23" s="388"/>
      <c r="DD23" s="388"/>
      <c r="DE23" s="388"/>
      <c r="DF23" s="388"/>
      <c r="DG23" s="388"/>
      <c r="DH23" s="388"/>
      <c r="DI23" s="389"/>
    </row>
    <row r="24" spans="1:113" ht="18.75" customHeight="1" thickBot="1" x14ac:dyDescent="0.2">
      <c r="A24" s="127"/>
      <c r="B24" s="433"/>
      <c r="C24" s="434"/>
      <c r="D24" s="435"/>
      <c r="E24" s="390" t="s">
        <v>161</v>
      </c>
      <c r="F24" s="391"/>
      <c r="G24" s="391"/>
      <c r="H24" s="391"/>
      <c r="I24" s="391"/>
      <c r="J24" s="391"/>
      <c r="K24" s="392"/>
      <c r="L24" s="393">
        <v>1</v>
      </c>
      <c r="M24" s="394"/>
      <c r="N24" s="394"/>
      <c r="O24" s="394"/>
      <c r="P24" s="395"/>
      <c r="Q24" s="393">
        <v>7100</v>
      </c>
      <c r="R24" s="394"/>
      <c r="S24" s="394"/>
      <c r="T24" s="394"/>
      <c r="U24" s="394"/>
      <c r="V24" s="395"/>
      <c r="W24" s="452"/>
      <c r="X24" s="434"/>
      <c r="Y24" s="435"/>
      <c r="Z24" s="390" t="s">
        <v>162</v>
      </c>
      <c r="AA24" s="391"/>
      <c r="AB24" s="391"/>
      <c r="AC24" s="391"/>
      <c r="AD24" s="391"/>
      <c r="AE24" s="391"/>
      <c r="AF24" s="391"/>
      <c r="AG24" s="392"/>
      <c r="AH24" s="393">
        <v>100</v>
      </c>
      <c r="AI24" s="394"/>
      <c r="AJ24" s="394"/>
      <c r="AK24" s="394"/>
      <c r="AL24" s="395"/>
      <c r="AM24" s="393">
        <v>305100</v>
      </c>
      <c r="AN24" s="394"/>
      <c r="AO24" s="394"/>
      <c r="AP24" s="394"/>
      <c r="AQ24" s="394"/>
      <c r="AR24" s="395"/>
      <c r="AS24" s="393">
        <v>3051</v>
      </c>
      <c r="AT24" s="394"/>
      <c r="AU24" s="394"/>
      <c r="AV24" s="394"/>
      <c r="AW24" s="394"/>
      <c r="AX24" s="396"/>
      <c r="AY24" s="384" t="s">
        <v>163</v>
      </c>
      <c r="AZ24" s="385"/>
      <c r="BA24" s="385"/>
      <c r="BB24" s="385"/>
      <c r="BC24" s="385"/>
      <c r="BD24" s="385"/>
      <c r="BE24" s="385"/>
      <c r="BF24" s="385"/>
      <c r="BG24" s="385"/>
      <c r="BH24" s="385"/>
      <c r="BI24" s="385"/>
      <c r="BJ24" s="385"/>
      <c r="BK24" s="385"/>
      <c r="BL24" s="385"/>
      <c r="BM24" s="386"/>
      <c r="BN24" s="417">
        <v>5546881</v>
      </c>
      <c r="BO24" s="418"/>
      <c r="BP24" s="418"/>
      <c r="BQ24" s="418"/>
      <c r="BR24" s="418"/>
      <c r="BS24" s="418"/>
      <c r="BT24" s="418"/>
      <c r="BU24" s="419"/>
      <c r="BV24" s="417">
        <v>5457198</v>
      </c>
      <c r="BW24" s="418"/>
      <c r="BX24" s="418"/>
      <c r="BY24" s="418"/>
      <c r="BZ24" s="418"/>
      <c r="CA24" s="418"/>
      <c r="CB24" s="418"/>
      <c r="CC24" s="419"/>
      <c r="CD24" s="307"/>
      <c r="CE24" s="415"/>
      <c r="CF24" s="415"/>
      <c r="CG24" s="415"/>
      <c r="CH24" s="415"/>
      <c r="CI24" s="415"/>
      <c r="CJ24" s="415"/>
      <c r="CK24" s="415"/>
      <c r="CL24" s="415"/>
      <c r="CM24" s="415"/>
      <c r="CN24" s="415"/>
      <c r="CO24" s="415"/>
      <c r="CP24" s="415"/>
      <c r="CQ24" s="415"/>
      <c r="CR24" s="415"/>
      <c r="CS24" s="416"/>
      <c r="CT24" s="387"/>
      <c r="CU24" s="388"/>
      <c r="CV24" s="388"/>
      <c r="CW24" s="388"/>
      <c r="CX24" s="388"/>
      <c r="CY24" s="388"/>
      <c r="CZ24" s="388"/>
      <c r="DA24" s="389"/>
      <c r="DB24" s="387"/>
      <c r="DC24" s="388"/>
      <c r="DD24" s="388"/>
      <c r="DE24" s="388"/>
      <c r="DF24" s="388"/>
      <c r="DG24" s="388"/>
      <c r="DH24" s="388"/>
      <c r="DI24" s="389"/>
    </row>
    <row r="25" spans="1:113" ht="18.75" customHeight="1" x14ac:dyDescent="0.15">
      <c r="A25" s="127"/>
      <c r="B25" s="433"/>
      <c r="C25" s="434"/>
      <c r="D25" s="435"/>
      <c r="E25" s="390" t="s">
        <v>164</v>
      </c>
      <c r="F25" s="391"/>
      <c r="G25" s="391"/>
      <c r="H25" s="391"/>
      <c r="I25" s="391"/>
      <c r="J25" s="391"/>
      <c r="K25" s="392"/>
      <c r="L25" s="393">
        <v>1</v>
      </c>
      <c r="M25" s="394"/>
      <c r="N25" s="394"/>
      <c r="O25" s="394"/>
      <c r="P25" s="395"/>
      <c r="Q25" s="393">
        <v>5720</v>
      </c>
      <c r="R25" s="394"/>
      <c r="S25" s="394"/>
      <c r="T25" s="394"/>
      <c r="U25" s="394"/>
      <c r="V25" s="395"/>
      <c r="W25" s="452"/>
      <c r="X25" s="434"/>
      <c r="Y25" s="435"/>
      <c r="Z25" s="390" t="s">
        <v>165</v>
      </c>
      <c r="AA25" s="391"/>
      <c r="AB25" s="391"/>
      <c r="AC25" s="391"/>
      <c r="AD25" s="391"/>
      <c r="AE25" s="391"/>
      <c r="AF25" s="391"/>
      <c r="AG25" s="392"/>
      <c r="AH25" s="393" t="s">
        <v>122</v>
      </c>
      <c r="AI25" s="394"/>
      <c r="AJ25" s="394"/>
      <c r="AK25" s="394"/>
      <c r="AL25" s="395"/>
      <c r="AM25" s="393" t="s">
        <v>122</v>
      </c>
      <c r="AN25" s="394"/>
      <c r="AO25" s="394"/>
      <c r="AP25" s="394"/>
      <c r="AQ25" s="394"/>
      <c r="AR25" s="395"/>
      <c r="AS25" s="393" t="s">
        <v>122</v>
      </c>
      <c r="AT25" s="394"/>
      <c r="AU25" s="394"/>
      <c r="AV25" s="394"/>
      <c r="AW25" s="394"/>
      <c r="AX25" s="396"/>
      <c r="AY25" s="409" t="s">
        <v>166</v>
      </c>
      <c r="AZ25" s="410"/>
      <c r="BA25" s="410"/>
      <c r="BB25" s="410"/>
      <c r="BC25" s="410"/>
      <c r="BD25" s="410"/>
      <c r="BE25" s="410"/>
      <c r="BF25" s="410"/>
      <c r="BG25" s="410"/>
      <c r="BH25" s="410"/>
      <c r="BI25" s="410"/>
      <c r="BJ25" s="410"/>
      <c r="BK25" s="410"/>
      <c r="BL25" s="410"/>
      <c r="BM25" s="411"/>
      <c r="BN25" s="412">
        <v>1022590</v>
      </c>
      <c r="BO25" s="413"/>
      <c r="BP25" s="413"/>
      <c r="BQ25" s="413"/>
      <c r="BR25" s="413"/>
      <c r="BS25" s="413"/>
      <c r="BT25" s="413"/>
      <c r="BU25" s="414"/>
      <c r="BV25" s="412">
        <v>102680</v>
      </c>
      <c r="BW25" s="413"/>
      <c r="BX25" s="413"/>
      <c r="BY25" s="413"/>
      <c r="BZ25" s="413"/>
      <c r="CA25" s="413"/>
      <c r="CB25" s="413"/>
      <c r="CC25" s="414"/>
      <c r="CD25" s="307"/>
      <c r="CE25" s="415"/>
      <c r="CF25" s="415"/>
      <c r="CG25" s="415"/>
      <c r="CH25" s="415"/>
      <c r="CI25" s="415"/>
      <c r="CJ25" s="415"/>
      <c r="CK25" s="415"/>
      <c r="CL25" s="415"/>
      <c r="CM25" s="415"/>
      <c r="CN25" s="415"/>
      <c r="CO25" s="415"/>
      <c r="CP25" s="415"/>
      <c r="CQ25" s="415"/>
      <c r="CR25" s="415"/>
      <c r="CS25" s="416"/>
      <c r="CT25" s="387"/>
      <c r="CU25" s="388"/>
      <c r="CV25" s="388"/>
      <c r="CW25" s="388"/>
      <c r="CX25" s="388"/>
      <c r="CY25" s="388"/>
      <c r="CZ25" s="388"/>
      <c r="DA25" s="389"/>
      <c r="DB25" s="387"/>
      <c r="DC25" s="388"/>
      <c r="DD25" s="388"/>
      <c r="DE25" s="388"/>
      <c r="DF25" s="388"/>
      <c r="DG25" s="388"/>
      <c r="DH25" s="388"/>
      <c r="DI25" s="389"/>
    </row>
    <row r="26" spans="1:113" ht="18.75" customHeight="1" x14ac:dyDescent="0.15">
      <c r="A26" s="127"/>
      <c r="B26" s="433"/>
      <c r="C26" s="434"/>
      <c r="D26" s="435"/>
      <c r="E26" s="390" t="s">
        <v>167</v>
      </c>
      <c r="F26" s="391"/>
      <c r="G26" s="391"/>
      <c r="H26" s="391"/>
      <c r="I26" s="391"/>
      <c r="J26" s="391"/>
      <c r="K26" s="392"/>
      <c r="L26" s="393">
        <v>1</v>
      </c>
      <c r="M26" s="394"/>
      <c r="N26" s="394"/>
      <c r="O26" s="394"/>
      <c r="P26" s="395"/>
      <c r="Q26" s="393">
        <v>5310</v>
      </c>
      <c r="R26" s="394"/>
      <c r="S26" s="394"/>
      <c r="T26" s="394"/>
      <c r="U26" s="394"/>
      <c r="V26" s="395"/>
      <c r="W26" s="452"/>
      <c r="X26" s="434"/>
      <c r="Y26" s="435"/>
      <c r="Z26" s="390" t="s">
        <v>168</v>
      </c>
      <c r="AA26" s="428"/>
      <c r="AB26" s="428"/>
      <c r="AC26" s="428"/>
      <c r="AD26" s="428"/>
      <c r="AE26" s="428"/>
      <c r="AF26" s="428"/>
      <c r="AG26" s="429"/>
      <c r="AH26" s="393" t="s">
        <v>122</v>
      </c>
      <c r="AI26" s="394"/>
      <c r="AJ26" s="394"/>
      <c r="AK26" s="394"/>
      <c r="AL26" s="395"/>
      <c r="AM26" s="393" t="s">
        <v>122</v>
      </c>
      <c r="AN26" s="394"/>
      <c r="AO26" s="394"/>
      <c r="AP26" s="394"/>
      <c r="AQ26" s="394"/>
      <c r="AR26" s="395"/>
      <c r="AS26" s="393" t="s">
        <v>122</v>
      </c>
      <c r="AT26" s="394"/>
      <c r="AU26" s="394"/>
      <c r="AV26" s="394"/>
      <c r="AW26" s="394"/>
      <c r="AX26" s="396"/>
      <c r="AY26" s="426" t="s">
        <v>169</v>
      </c>
      <c r="AZ26" s="371"/>
      <c r="BA26" s="371"/>
      <c r="BB26" s="371"/>
      <c r="BC26" s="371"/>
      <c r="BD26" s="371"/>
      <c r="BE26" s="371"/>
      <c r="BF26" s="371"/>
      <c r="BG26" s="371"/>
      <c r="BH26" s="371"/>
      <c r="BI26" s="371"/>
      <c r="BJ26" s="371"/>
      <c r="BK26" s="371"/>
      <c r="BL26" s="371"/>
      <c r="BM26" s="427"/>
      <c r="BN26" s="417" t="s">
        <v>122</v>
      </c>
      <c r="BO26" s="418"/>
      <c r="BP26" s="418"/>
      <c r="BQ26" s="418"/>
      <c r="BR26" s="418"/>
      <c r="BS26" s="418"/>
      <c r="BT26" s="418"/>
      <c r="BU26" s="419"/>
      <c r="BV26" s="417" t="s">
        <v>122</v>
      </c>
      <c r="BW26" s="418"/>
      <c r="BX26" s="418"/>
      <c r="BY26" s="418"/>
      <c r="BZ26" s="418"/>
      <c r="CA26" s="418"/>
      <c r="CB26" s="418"/>
      <c r="CC26" s="419"/>
      <c r="CD26" s="307"/>
      <c r="CE26" s="415"/>
      <c r="CF26" s="415"/>
      <c r="CG26" s="415"/>
      <c r="CH26" s="415"/>
      <c r="CI26" s="415"/>
      <c r="CJ26" s="415"/>
      <c r="CK26" s="415"/>
      <c r="CL26" s="415"/>
      <c r="CM26" s="415"/>
      <c r="CN26" s="415"/>
      <c r="CO26" s="415"/>
      <c r="CP26" s="415"/>
      <c r="CQ26" s="415"/>
      <c r="CR26" s="415"/>
      <c r="CS26" s="416"/>
      <c r="CT26" s="387"/>
      <c r="CU26" s="388"/>
      <c r="CV26" s="388"/>
      <c r="CW26" s="388"/>
      <c r="CX26" s="388"/>
      <c r="CY26" s="388"/>
      <c r="CZ26" s="388"/>
      <c r="DA26" s="389"/>
      <c r="DB26" s="387"/>
      <c r="DC26" s="388"/>
      <c r="DD26" s="388"/>
      <c r="DE26" s="388"/>
      <c r="DF26" s="388"/>
      <c r="DG26" s="388"/>
      <c r="DH26" s="388"/>
      <c r="DI26" s="389"/>
    </row>
    <row r="27" spans="1:113" ht="18.75" customHeight="1" thickBot="1" x14ac:dyDescent="0.2">
      <c r="A27" s="127"/>
      <c r="B27" s="433"/>
      <c r="C27" s="434"/>
      <c r="D27" s="435"/>
      <c r="E27" s="390" t="s">
        <v>170</v>
      </c>
      <c r="F27" s="391"/>
      <c r="G27" s="391"/>
      <c r="H27" s="391"/>
      <c r="I27" s="391"/>
      <c r="J27" s="391"/>
      <c r="K27" s="392"/>
      <c r="L27" s="393">
        <v>1</v>
      </c>
      <c r="M27" s="394"/>
      <c r="N27" s="394"/>
      <c r="O27" s="394"/>
      <c r="P27" s="395"/>
      <c r="Q27" s="393">
        <v>2690</v>
      </c>
      <c r="R27" s="394"/>
      <c r="S27" s="394"/>
      <c r="T27" s="394"/>
      <c r="U27" s="394"/>
      <c r="V27" s="395"/>
      <c r="W27" s="452"/>
      <c r="X27" s="434"/>
      <c r="Y27" s="435"/>
      <c r="Z27" s="390" t="s">
        <v>171</v>
      </c>
      <c r="AA27" s="391"/>
      <c r="AB27" s="391"/>
      <c r="AC27" s="391"/>
      <c r="AD27" s="391"/>
      <c r="AE27" s="391"/>
      <c r="AF27" s="391"/>
      <c r="AG27" s="392"/>
      <c r="AH27" s="393">
        <v>1</v>
      </c>
      <c r="AI27" s="394"/>
      <c r="AJ27" s="394"/>
      <c r="AK27" s="394"/>
      <c r="AL27" s="395"/>
      <c r="AM27" s="393" t="s">
        <v>172</v>
      </c>
      <c r="AN27" s="394"/>
      <c r="AO27" s="394"/>
      <c r="AP27" s="394"/>
      <c r="AQ27" s="394"/>
      <c r="AR27" s="395"/>
      <c r="AS27" s="393" t="s">
        <v>172</v>
      </c>
      <c r="AT27" s="394"/>
      <c r="AU27" s="394"/>
      <c r="AV27" s="394"/>
      <c r="AW27" s="394"/>
      <c r="AX27" s="396"/>
      <c r="AY27" s="423" t="s">
        <v>173</v>
      </c>
      <c r="AZ27" s="424"/>
      <c r="BA27" s="424"/>
      <c r="BB27" s="424"/>
      <c r="BC27" s="424"/>
      <c r="BD27" s="424"/>
      <c r="BE27" s="424"/>
      <c r="BF27" s="424"/>
      <c r="BG27" s="424"/>
      <c r="BH27" s="424"/>
      <c r="BI27" s="424"/>
      <c r="BJ27" s="424"/>
      <c r="BK27" s="424"/>
      <c r="BL27" s="424"/>
      <c r="BM27" s="425"/>
      <c r="BN27" s="420">
        <v>54469</v>
      </c>
      <c r="BO27" s="421"/>
      <c r="BP27" s="421"/>
      <c r="BQ27" s="421"/>
      <c r="BR27" s="421"/>
      <c r="BS27" s="421"/>
      <c r="BT27" s="421"/>
      <c r="BU27" s="422"/>
      <c r="BV27" s="420">
        <v>54469</v>
      </c>
      <c r="BW27" s="421"/>
      <c r="BX27" s="421"/>
      <c r="BY27" s="421"/>
      <c r="BZ27" s="421"/>
      <c r="CA27" s="421"/>
      <c r="CB27" s="421"/>
      <c r="CC27" s="422"/>
      <c r="CD27" s="304"/>
      <c r="CE27" s="415"/>
      <c r="CF27" s="415"/>
      <c r="CG27" s="415"/>
      <c r="CH27" s="415"/>
      <c r="CI27" s="415"/>
      <c r="CJ27" s="415"/>
      <c r="CK27" s="415"/>
      <c r="CL27" s="415"/>
      <c r="CM27" s="415"/>
      <c r="CN27" s="415"/>
      <c r="CO27" s="415"/>
      <c r="CP27" s="415"/>
      <c r="CQ27" s="415"/>
      <c r="CR27" s="415"/>
      <c r="CS27" s="416"/>
      <c r="CT27" s="387"/>
      <c r="CU27" s="388"/>
      <c r="CV27" s="388"/>
      <c r="CW27" s="388"/>
      <c r="CX27" s="388"/>
      <c r="CY27" s="388"/>
      <c r="CZ27" s="388"/>
      <c r="DA27" s="389"/>
      <c r="DB27" s="387"/>
      <c r="DC27" s="388"/>
      <c r="DD27" s="388"/>
      <c r="DE27" s="388"/>
      <c r="DF27" s="388"/>
      <c r="DG27" s="388"/>
      <c r="DH27" s="388"/>
      <c r="DI27" s="389"/>
    </row>
    <row r="28" spans="1:113" ht="18.75" customHeight="1" x14ac:dyDescent="0.15">
      <c r="A28" s="127"/>
      <c r="B28" s="433"/>
      <c r="C28" s="434"/>
      <c r="D28" s="435"/>
      <c r="E28" s="390" t="s">
        <v>174</v>
      </c>
      <c r="F28" s="391"/>
      <c r="G28" s="391"/>
      <c r="H28" s="391"/>
      <c r="I28" s="391"/>
      <c r="J28" s="391"/>
      <c r="K28" s="392"/>
      <c r="L28" s="393">
        <v>1</v>
      </c>
      <c r="M28" s="394"/>
      <c r="N28" s="394"/>
      <c r="O28" s="394"/>
      <c r="P28" s="395"/>
      <c r="Q28" s="393">
        <v>2310</v>
      </c>
      <c r="R28" s="394"/>
      <c r="S28" s="394"/>
      <c r="T28" s="394"/>
      <c r="U28" s="394"/>
      <c r="V28" s="395"/>
      <c r="W28" s="452"/>
      <c r="X28" s="434"/>
      <c r="Y28" s="435"/>
      <c r="Z28" s="390" t="s">
        <v>175</v>
      </c>
      <c r="AA28" s="391"/>
      <c r="AB28" s="391"/>
      <c r="AC28" s="391"/>
      <c r="AD28" s="391"/>
      <c r="AE28" s="391"/>
      <c r="AF28" s="391"/>
      <c r="AG28" s="392"/>
      <c r="AH28" s="393" t="s">
        <v>122</v>
      </c>
      <c r="AI28" s="394"/>
      <c r="AJ28" s="394"/>
      <c r="AK28" s="394"/>
      <c r="AL28" s="395"/>
      <c r="AM28" s="393" t="s">
        <v>122</v>
      </c>
      <c r="AN28" s="394"/>
      <c r="AO28" s="394"/>
      <c r="AP28" s="394"/>
      <c r="AQ28" s="394"/>
      <c r="AR28" s="395"/>
      <c r="AS28" s="393" t="s">
        <v>122</v>
      </c>
      <c r="AT28" s="394"/>
      <c r="AU28" s="394"/>
      <c r="AV28" s="394"/>
      <c r="AW28" s="394"/>
      <c r="AX28" s="396"/>
      <c r="AY28" s="400" t="s">
        <v>176</v>
      </c>
      <c r="AZ28" s="401"/>
      <c r="BA28" s="401"/>
      <c r="BB28" s="402"/>
      <c r="BC28" s="409" t="s">
        <v>46</v>
      </c>
      <c r="BD28" s="410"/>
      <c r="BE28" s="410"/>
      <c r="BF28" s="410"/>
      <c r="BG28" s="410"/>
      <c r="BH28" s="410"/>
      <c r="BI28" s="410"/>
      <c r="BJ28" s="410"/>
      <c r="BK28" s="410"/>
      <c r="BL28" s="410"/>
      <c r="BM28" s="411"/>
      <c r="BN28" s="412">
        <v>1827369</v>
      </c>
      <c r="BO28" s="413"/>
      <c r="BP28" s="413"/>
      <c r="BQ28" s="413"/>
      <c r="BR28" s="413"/>
      <c r="BS28" s="413"/>
      <c r="BT28" s="413"/>
      <c r="BU28" s="414"/>
      <c r="BV28" s="412">
        <v>1815614</v>
      </c>
      <c r="BW28" s="413"/>
      <c r="BX28" s="413"/>
      <c r="BY28" s="413"/>
      <c r="BZ28" s="413"/>
      <c r="CA28" s="413"/>
      <c r="CB28" s="413"/>
      <c r="CC28" s="414"/>
      <c r="CD28" s="307"/>
      <c r="CE28" s="415"/>
      <c r="CF28" s="415"/>
      <c r="CG28" s="415"/>
      <c r="CH28" s="415"/>
      <c r="CI28" s="415"/>
      <c r="CJ28" s="415"/>
      <c r="CK28" s="415"/>
      <c r="CL28" s="415"/>
      <c r="CM28" s="415"/>
      <c r="CN28" s="415"/>
      <c r="CO28" s="415"/>
      <c r="CP28" s="415"/>
      <c r="CQ28" s="415"/>
      <c r="CR28" s="415"/>
      <c r="CS28" s="416"/>
      <c r="CT28" s="387"/>
      <c r="CU28" s="388"/>
      <c r="CV28" s="388"/>
      <c r="CW28" s="388"/>
      <c r="CX28" s="388"/>
      <c r="CY28" s="388"/>
      <c r="CZ28" s="388"/>
      <c r="DA28" s="389"/>
      <c r="DB28" s="387"/>
      <c r="DC28" s="388"/>
      <c r="DD28" s="388"/>
      <c r="DE28" s="388"/>
      <c r="DF28" s="388"/>
      <c r="DG28" s="388"/>
      <c r="DH28" s="388"/>
      <c r="DI28" s="389"/>
    </row>
    <row r="29" spans="1:113" ht="18.75" customHeight="1" x14ac:dyDescent="0.15">
      <c r="A29" s="127"/>
      <c r="B29" s="433"/>
      <c r="C29" s="434"/>
      <c r="D29" s="435"/>
      <c r="E29" s="390" t="s">
        <v>177</v>
      </c>
      <c r="F29" s="391"/>
      <c r="G29" s="391"/>
      <c r="H29" s="391"/>
      <c r="I29" s="391"/>
      <c r="J29" s="391"/>
      <c r="K29" s="392"/>
      <c r="L29" s="393">
        <v>10</v>
      </c>
      <c r="M29" s="394"/>
      <c r="N29" s="394"/>
      <c r="O29" s="394"/>
      <c r="P29" s="395"/>
      <c r="Q29" s="393">
        <v>2200</v>
      </c>
      <c r="R29" s="394"/>
      <c r="S29" s="394"/>
      <c r="T29" s="394"/>
      <c r="U29" s="394"/>
      <c r="V29" s="395"/>
      <c r="W29" s="453"/>
      <c r="X29" s="454"/>
      <c r="Y29" s="455"/>
      <c r="Z29" s="390" t="s">
        <v>178</v>
      </c>
      <c r="AA29" s="391"/>
      <c r="AB29" s="391"/>
      <c r="AC29" s="391"/>
      <c r="AD29" s="391"/>
      <c r="AE29" s="391"/>
      <c r="AF29" s="391"/>
      <c r="AG29" s="392"/>
      <c r="AH29" s="393">
        <v>101</v>
      </c>
      <c r="AI29" s="394"/>
      <c r="AJ29" s="394"/>
      <c r="AK29" s="394"/>
      <c r="AL29" s="395"/>
      <c r="AM29" s="393">
        <v>308530</v>
      </c>
      <c r="AN29" s="394"/>
      <c r="AO29" s="394"/>
      <c r="AP29" s="394"/>
      <c r="AQ29" s="394"/>
      <c r="AR29" s="395"/>
      <c r="AS29" s="393">
        <v>3055</v>
      </c>
      <c r="AT29" s="394"/>
      <c r="AU29" s="394"/>
      <c r="AV29" s="394"/>
      <c r="AW29" s="394"/>
      <c r="AX29" s="396"/>
      <c r="AY29" s="403"/>
      <c r="AZ29" s="404"/>
      <c r="BA29" s="404"/>
      <c r="BB29" s="405"/>
      <c r="BC29" s="397" t="s">
        <v>179</v>
      </c>
      <c r="BD29" s="398"/>
      <c r="BE29" s="398"/>
      <c r="BF29" s="398"/>
      <c r="BG29" s="398"/>
      <c r="BH29" s="398"/>
      <c r="BI29" s="398"/>
      <c r="BJ29" s="398"/>
      <c r="BK29" s="398"/>
      <c r="BL29" s="398"/>
      <c r="BM29" s="399"/>
      <c r="BN29" s="417">
        <v>269924</v>
      </c>
      <c r="BO29" s="418"/>
      <c r="BP29" s="418"/>
      <c r="BQ29" s="418"/>
      <c r="BR29" s="418"/>
      <c r="BS29" s="418"/>
      <c r="BT29" s="418"/>
      <c r="BU29" s="419"/>
      <c r="BV29" s="417">
        <v>250957</v>
      </c>
      <c r="BW29" s="418"/>
      <c r="BX29" s="418"/>
      <c r="BY29" s="418"/>
      <c r="BZ29" s="418"/>
      <c r="CA29" s="418"/>
      <c r="CB29" s="418"/>
      <c r="CC29" s="419"/>
      <c r="CD29" s="304"/>
      <c r="CE29" s="415"/>
      <c r="CF29" s="415"/>
      <c r="CG29" s="415"/>
      <c r="CH29" s="415"/>
      <c r="CI29" s="415"/>
      <c r="CJ29" s="415"/>
      <c r="CK29" s="415"/>
      <c r="CL29" s="415"/>
      <c r="CM29" s="415"/>
      <c r="CN29" s="415"/>
      <c r="CO29" s="415"/>
      <c r="CP29" s="415"/>
      <c r="CQ29" s="415"/>
      <c r="CR29" s="415"/>
      <c r="CS29" s="416"/>
      <c r="CT29" s="387"/>
      <c r="CU29" s="388"/>
      <c r="CV29" s="388"/>
      <c r="CW29" s="388"/>
      <c r="CX29" s="388"/>
      <c r="CY29" s="388"/>
      <c r="CZ29" s="388"/>
      <c r="DA29" s="389"/>
      <c r="DB29" s="387"/>
      <c r="DC29" s="388"/>
      <c r="DD29" s="388"/>
      <c r="DE29" s="388"/>
      <c r="DF29" s="388"/>
      <c r="DG29" s="388"/>
      <c r="DH29" s="388"/>
      <c r="DI29" s="389"/>
    </row>
    <row r="30" spans="1:113" ht="18.75" customHeight="1" thickBot="1" x14ac:dyDescent="0.2">
      <c r="A30" s="127"/>
      <c r="B30" s="436"/>
      <c r="C30" s="437"/>
      <c r="D30" s="438"/>
      <c r="E30" s="372"/>
      <c r="F30" s="373"/>
      <c r="G30" s="373"/>
      <c r="H30" s="373"/>
      <c r="I30" s="373"/>
      <c r="J30" s="373"/>
      <c r="K30" s="374"/>
      <c r="L30" s="375"/>
      <c r="M30" s="376"/>
      <c r="N30" s="376"/>
      <c r="O30" s="376"/>
      <c r="P30" s="377"/>
      <c r="Q30" s="375"/>
      <c r="R30" s="376"/>
      <c r="S30" s="376"/>
      <c r="T30" s="376"/>
      <c r="U30" s="376"/>
      <c r="V30" s="377"/>
      <c r="W30" s="378" t="s">
        <v>180</v>
      </c>
      <c r="X30" s="379"/>
      <c r="Y30" s="379"/>
      <c r="Z30" s="379"/>
      <c r="AA30" s="379"/>
      <c r="AB30" s="379"/>
      <c r="AC30" s="379"/>
      <c r="AD30" s="379"/>
      <c r="AE30" s="379"/>
      <c r="AF30" s="379"/>
      <c r="AG30" s="380"/>
      <c r="AH30" s="381">
        <v>94.2</v>
      </c>
      <c r="AI30" s="382"/>
      <c r="AJ30" s="382"/>
      <c r="AK30" s="382"/>
      <c r="AL30" s="382"/>
      <c r="AM30" s="382"/>
      <c r="AN30" s="382"/>
      <c r="AO30" s="382"/>
      <c r="AP30" s="382"/>
      <c r="AQ30" s="382"/>
      <c r="AR30" s="382"/>
      <c r="AS30" s="382"/>
      <c r="AT30" s="382"/>
      <c r="AU30" s="382"/>
      <c r="AV30" s="382"/>
      <c r="AW30" s="382"/>
      <c r="AX30" s="383"/>
      <c r="AY30" s="406"/>
      <c r="AZ30" s="407"/>
      <c r="BA30" s="407"/>
      <c r="BB30" s="408"/>
      <c r="BC30" s="384" t="s">
        <v>48</v>
      </c>
      <c r="BD30" s="385"/>
      <c r="BE30" s="385"/>
      <c r="BF30" s="385"/>
      <c r="BG30" s="385"/>
      <c r="BH30" s="385"/>
      <c r="BI30" s="385"/>
      <c r="BJ30" s="385"/>
      <c r="BK30" s="385"/>
      <c r="BL30" s="385"/>
      <c r="BM30" s="386"/>
      <c r="BN30" s="420">
        <v>1749275</v>
      </c>
      <c r="BO30" s="421"/>
      <c r="BP30" s="421"/>
      <c r="BQ30" s="421"/>
      <c r="BR30" s="421"/>
      <c r="BS30" s="421"/>
      <c r="BT30" s="421"/>
      <c r="BU30" s="422"/>
      <c r="BV30" s="420">
        <v>1618973</v>
      </c>
      <c r="BW30" s="421"/>
      <c r="BX30" s="421"/>
      <c r="BY30" s="421"/>
      <c r="BZ30" s="421"/>
      <c r="CA30" s="421"/>
      <c r="CB30" s="421"/>
      <c r="CC30" s="422"/>
      <c r="CD30" s="308"/>
      <c r="CE30" s="138"/>
      <c r="CF30" s="138"/>
      <c r="CG30" s="138"/>
      <c r="CH30" s="138"/>
      <c r="CI30" s="138"/>
      <c r="CJ30" s="138"/>
      <c r="CK30" s="138"/>
      <c r="CL30" s="138"/>
      <c r="CM30" s="138"/>
      <c r="CN30" s="138"/>
      <c r="CO30" s="138"/>
      <c r="CP30" s="138"/>
      <c r="CQ30" s="138"/>
      <c r="CR30" s="138"/>
      <c r="CS30" s="139"/>
      <c r="CT30" s="140"/>
      <c r="CU30" s="141"/>
      <c r="CV30" s="141"/>
      <c r="CW30" s="141"/>
      <c r="CX30" s="141"/>
      <c r="CY30" s="141"/>
      <c r="CZ30" s="141"/>
      <c r="DA30" s="142"/>
      <c r="DB30" s="140"/>
      <c r="DC30" s="141"/>
      <c r="DD30" s="141"/>
      <c r="DE30" s="141"/>
      <c r="DF30" s="141"/>
      <c r="DG30" s="141"/>
      <c r="DH30" s="141"/>
      <c r="DI30" s="142"/>
    </row>
    <row r="31" spans="1:113" ht="13.5" customHeight="1" x14ac:dyDescent="0.15">
      <c r="A31" s="127"/>
      <c r="B31" s="143"/>
      <c r="DI31" s="144"/>
    </row>
    <row r="32" spans="1:113" ht="13.5" customHeight="1" x14ac:dyDescent="0.15">
      <c r="A32" s="127"/>
      <c r="B32" s="145"/>
      <c r="C32" s="370" t="s">
        <v>181</v>
      </c>
      <c r="D32" s="370"/>
      <c r="E32" s="370"/>
      <c r="F32" s="370"/>
      <c r="G32" s="370"/>
      <c r="H32" s="370"/>
      <c r="I32" s="370"/>
      <c r="J32" s="370"/>
      <c r="K32" s="370"/>
      <c r="L32" s="370"/>
      <c r="M32" s="370"/>
      <c r="N32" s="370"/>
      <c r="O32" s="370"/>
      <c r="P32" s="370"/>
      <c r="Q32" s="370"/>
      <c r="R32" s="370"/>
      <c r="S32" s="370"/>
      <c r="U32" s="371" t="s">
        <v>182</v>
      </c>
      <c r="V32" s="371"/>
      <c r="W32" s="371"/>
      <c r="X32" s="371"/>
      <c r="Y32" s="371"/>
      <c r="Z32" s="371"/>
      <c r="AA32" s="371"/>
      <c r="AB32" s="371"/>
      <c r="AC32" s="371"/>
      <c r="AD32" s="371"/>
      <c r="AE32" s="371"/>
      <c r="AF32" s="371"/>
      <c r="AG32" s="371"/>
      <c r="AH32" s="371"/>
      <c r="AI32" s="371"/>
      <c r="AJ32" s="371"/>
      <c r="AK32" s="371"/>
      <c r="AM32" s="371" t="s">
        <v>183</v>
      </c>
      <c r="AN32" s="371"/>
      <c r="AO32" s="371"/>
      <c r="AP32" s="371"/>
      <c r="AQ32" s="371"/>
      <c r="AR32" s="371"/>
      <c r="AS32" s="371"/>
      <c r="AT32" s="371"/>
      <c r="AU32" s="371"/>
      <c r="AV32" s="371"/>
      <c r="AW32" s="371"/>
      <c r="AX32" s="371"/>
      <c r="AY32" s="371"/>
      <c r="AZ32" s="371"/>
      <c r="BA32" s="371"/>
      <c r="BB32" s="371"/>
      <c r="BC32" s="371"/>
      <c r="BE32" s="371" t="s">
        <v>184</v>
      </c>
      <c r="BF32" s="371"/>
      <c r="BG32" s="371"/>
      <c r="BH32" s="371"/>
      <c r="BI32" s="371"/>
      <c r="BJ32" s="371"/>
      <c r="BK32" s="371"/>
      <c r="BL32" s="371"/>
      <c r="BM32" s="371"/>
      <c r="BN32" s="371"/>
      <c r="BO32" s="371"/>
      <c r="BP32" s="371"/>
      <c r="BQ32" s="371"/>
      <c r="BR32" s="371"/>
      <c r="BS32" s="371"/>
      <c r="BT32" s="371"/>
      <c r="BU32" s="371"/>
      <c r="BW32" s="371" t="s">
        <v>185</v>
      </c>
      <c r="BX32" s="371"/>
      <c r="BY32" s="371"/>
      <c r="BZ32" s="371"/>
      <c r="CA32" s="371"/>
      <c r="CB32" s="371"/>
      <c r="CC32" s="371"/>
      <c r="CD32" s="371"/>
      <c r="CE32" s="371"/>
      <c r="CF32" s="371"/>
      <c r="CG32" s="371"/>
      <c r="CH32" s="371"/>
      <c r="CI32" s="371"/>
      <c r="CJ32" s="371"/>
      <c r="CK32" s="371"/>
      <c r="CL32" s="371"/>
      <c r="CM32" s="371"/>
      <c r="CO32" s="371" t="s">
        <v>186</v>
      </c>
      <c r="CP32" s="371"/>
      <c r="CQ32" s="371"/>
      <c r="CR32" s="371"/>
      <c r="CS32" s="371"/>
      <c r="CT32" s="371"/>
      <c r="CU32" s="371"/>
      <c r="CV32" s="371"/>
      <c r="CW32" s="371"/>
      <c r="CX32" s="371"/>
      <c r="CY32" s="371"/>
      <c r="CZ32" s="371"/>
      <c r="DA32" s="371"/>
      <c r="DB32" s="371"/>
      <c r="DC32" s="371"/>
      <c r="DD32" s="371"/>
      <c r="DE32" s="371"/>
      <c r="DI32" s="144"/>
    </row>
    <row r="33" spans="1:113" ht="13.5" customHeight="1" x14ac:dyDescent="0.15">
      <c r="A33" s="127"/>
      <c r="B33" s="145"/>
      <c r="C33" s="369" t="s">
        <v>187</v>
      </c>
      <c r="D33" s="369"/>
      <c r="E33" s="368" t="s">
        <v>188</v>
      </c>
      <c r="F33" s="368"/>
      <c r="G33" s="368"/>
      <c r="H33" s="368"/>
      <c r="I33" s="368"/>
      <c r="J33" s="368"/>
      <c r="K33" s="368"/>
      <c r="L33" s="368"/>
      <c r="M33" s="368"/>
      <c r="N33" s="368"/>
      <c r="O33" s="368"/>
      <c r="P33" s="368"/>
      <c r="Q33" s="368"/>
      <c r="R33" s="368"/>
      <c r="S33" s="368"/>
      <c r="T33" s="305"/>
      <c r="U33" s="369" t="s">
        <v>187</v>
      </c>
      <c r="V33" s="369"/>
      <c r="W33" s="368" t="s">
        <v>188</v>
      </c>
      <c r="X33" s="368"/>
      <c r="Y33" s="368"/>
      <c r="Z33" s="368"/>
      <c r="AA33" s="368"/>
      <c r="AB33" s="368"/>
      <c r="AC33" s="368"/>
      <c r="AD33" s="368"/>
      <c r="AE33" s="368"/>
      <c r="AF33" s="368"/>
      <c r="AG33" s="368"/>
      <c r="AH33" s="368"/>
      <c r="AI33" s="368"/>
      <c r="AJ33" s="368"/>
      <c r="AK33" s="368"/>
      <c r="AL33" s="305"/>
      <c r="AM33" s="369" t="s">
        <v>187</v>
      </c>
      <c r="AN33" s="369"/>
      <c r="AO33" s="368" t="s">
        <v>188</v>
      </c>
      <c r="AP33" s="368"/>
      <c r="AQ33" s="368"/>
      <c r="AR33" s="368"/>
      <c r="AS33" s="368"/>
      <c r="AT33" s="368"/>
      <c r="AU33" s="368"/>
      <c r="AV33" s="368"/>
      <c r="AW33" s="368"/>
      <c r="AX33" s="368"/>
      <c r="AY33" s="368"/>
      <c r="AZ33" s="368"/>
      <c r="BA33" s="368"/>
      <c r="BB33" s="368"/>
      <c r="BC33" s="368"/>
      <c r="BD33" s="309"/>
      <c r="BE33" s="368" t="s">
        <v>189</v>
      </c>
      <c r="BF33" s="368"/>
      <c r="BG33" s="368" t="s">
        <v>190</v>
      </c>
      <c r="BH33" s="368"/>
      <c r="BI33" s="368"/>
      <c r="BJ33" s="368"/>
      <c r="BK33" s="368"/>
      <c r="BL33" s="368"/>
      <c r="BM33" s="368"/>
      <c r="BN33" s="368"/>
      <c r="BO33" s="368"/>
      <c r="BP33" s="368"/>
      <c r="BQ33" s="368"/>
      <c r="BR33" s="368"/>
      <c r="BS33" s="368"/>
      <c r="BT33" s="368"/>
      <c r="BU33" s="368"/>
      <c r="BV33" s="309"/>
      <c r="BW33" s="369" t="s">
        <v>189</v>
      </c>
      <c r="BX33" s="369"/>
      <c r="BY33" s="368" t="s">
        <v>191</v>
      </c>
      <c r="BZ33" s="368"/>
      <c r="CA33" s="368"/>
      <c r="CB33" s="368"/>
      <c r="CC33" s="368"/>
      <c r="CD33" s="368"/>
      <c r="CE33" s="368"/>
      <c r="CF33" s="368"/>
      <c r="CG33" s="368"/>
      <c r="CH33" s="368"/>
      <c r="CI33" s="368"/>
      <c r="CJ33" s="368"/>
      <c r="CK33" s="368"/>
      <c r="CL33" s="368"/>
      <c r="CM33" s="368"/>
      <c r="CN33" s="305"/>
      <c r="CO33" s="369" t="s">
        <v>187</v>
      </c>
      <c r="CP33" s="369"/>
      <c r="CQ33" s="368" t="s">
        <v>192</v>
      </c>
      <c r="CR33" s="368"/>
      <c r="CS33" s="368"/>
      <c r="CT33" s="368"/>
      <c r="CU33" s="368"/>
      <c r="CV33" s="368"/>
      <c r="CW33" s="368"/>
      <c r="CX33" s="368"/>
      <c r="CY33" s="368"/>
      <c r="CZ33" s="368"/>
      <c r="DA33" s="368"/>
      <c r="DB33" s="368"/>
      <c r="DC33" s="368"/>
      <c r="DD33" s="368"/>
      <c r="DE33" s="368"/>
      <c r="DF33" s="305"/>
      <c r="DG33" s="367" t="s">
        <v>193</v>
      </c>
      <c r="DH33" s="367"/>
      <c r="DI33" s="306"/>
    </row>
    <row r="34" spans="1:113" ht="32.25" customHeight="1" x14ac:dyDescent="0.15">
      <c r="A34" s="127"/>
      <c r="B34" s="145"/>
      <c r="C34" s="365">
        <f>IF(E34="","",1)</f>
        <v>1</v>
      </c>
      <c r="D34" s="365"/>
      <c r="E34" s="366" t="str">
        <f>IF('[1]各会計、関係団体の財政状況及び健全化判断比率'!B7="","",'[1]各会計、関係団体の財政状況及び健全化判断比率'!B7)</f>
        <v>一般会計</v>
      </c>
      <c r="F34" s="366"/>
      <c r="G34" s="366"/>
      <c r="H34" s="366"/>
      <c r="I34" s="366"/>
      <c r="J34" s="366"/>
      <c r="K34" s="366"/>
      <c r="L34" s="366"/>
      <c r="M34" s="366"/>
      <c r="N34" s="366"/>
      <c r="O34" s="366"/>
      <c r="P34" s="366"/>
      <c r="Q34" s="366"/>
      <c r="R34" s="366"/>
      <c r="S34" s="366"/>
      <c r="T34" s="127"/>
      <c r="U34" s="365">
        <f>IF(W34="","",MAX(C34:D43)+1)</f>
        <v>2</v>
      </c>
      <c r="V34" s="365"/>
      <c r="W34" s="366" t="str">
        <f>IF('[1]各会計、関係団体の財政状況及び健全化判断比率'!B28="","",'[1]各会計、関係団体の財政状況及び健全化判断比率'!B28)</f>
        <v>国民健康保険事業特別会計（事業勘定）</v>
      </c>
      <c r="X34" s="366"/>
      <c r="Y34" s="366"/>
      <c r="Z34" s="366"/>
      <c r="AA34" s="366"/>
      <c r="AB34" s="366"/>
      <c r="AC34" s="366"/>
      <c r="AD34" s="366"/>
      <c r="AE34" s="366"/>
      <c r="AF34" s="366"/>
      <c r="AG34" s="366"/>
      <c r="AH34" s="366"/>
      <c r="AI34" s="366"/>
      <c r="AJ34" s="366"/>
      <c r="AK34" s="366"/>
      <c r="AL34" s="127"/>
      <c r="AM34" s="365">
        <f>IF(AO34="","",MAX(C34:D43,U34:V43)+1)</f>
        <v>7</v>
      </c>
      <c r="AN34" s="365"/>
      <c r="AO34" s="366" t="str">
        <f>IF('[1]各会計、関係団体の財政状況及び健全化判断比率'!B33="","",'[1]各会計、関係団体の財政状況及び健全化判断比率'!B33)</f>
        <v>水道事業会計</v>
      </c>
      <c r="AP34" s="366"/>
      <c r="AQ34" s="366"/>
      <c r="AR34" s="366"/>
      <c r="AS34" s="366"/>
      <c r="AT34" s="366"/>
      <c r="AU34" s="366"/>
      <c r="AV34" s="366"/>
      <c r="AW34" s="366"/>
      <c r="AX34" s="366"/>
      <c r="AY34" s="366"/>
      <c r="AZ34" s="366"/>
      <c r="BA34" s="366"/>
      <c r="BB34" s="366"/>
      <c r="BC34" s="366"/>
      <c r="BD34" s="127"/>
      <c r="BE34" s="365">
        <f>IF(BG34="","",MAX(C34:D43,U34:V43,AM34:AN43)+1)</f>
        <v>8</v>
      </c>
      <c r="BF34" s="365"/>
      <c r="BG34" s="366" t="str">
        <f>IF('[1]各会計、関係団体の財政状況及び健全化判断比率'!B34="","",'[1]各会計、関係団体の財政状況及び健全化判断比率'!B34)</f>
        <v>下水道事業特別会計</v>
      </c>
      <c r="BH34" s="366"/>
      <c r="BI34" s="366"/>
      <c r="BJ34" s="366"/>
      <c r="BK34" s="366"/>
      <c r="BL34" s="366"/>
      <c r="BM34" s="366"/>
      <c r="BN34" s="366"/>
      <c r="BO34" s="366"/>
      <c r="BP34" s="366"/>
      <c r="BQ34" s="366"/>
      <c r="BR34" s="366"/>
      <c r="BS34" s="366"/>
      <c r="BT34" s="366"/>
      <c r="BU34" s="366"/>
      <c r="BV34" s="127"/>
      <c r="BW34" s="365">
        <f>IF(BY34="","",MAX(C34:D43,U34:V43,AM34:AN43,BE34:BF43)+1)</f>
        <v>9</v>
      </c>
      <c r="BX34" s="365"/>
      <c r="BY34" s="366" t="str">
        <f>IF('[1]各会計、関係団体の財政状況及び健全化判断比率'!B68="","",'[1]各会計、関係団体の財政状況及び健全化判断比率'!B68)</f>
        <v>青森県市町村総合事務組合</v>
      </c>
      <c r="BZ34" s="366"/>
      <c r="CA34" s="366"/>
      <c r="CB34" s="366"/>
      <c r="CC34" s="366"/>
      <c r="CD34" s="366"/>
      <c r="CE34" s="366"/>
      <c r="CF34" s="366"/>
      <c r="CG34" s="366"/>
      <c r="CH34" s="366"/>
      <c r="CI34" s="366"/>
      <c r="CJ34" s="366"/>
      <c r="CK34" s="366"/>
      <c r="CL34" s="366"/>
      <c r="CM34" s="366"/>
      <c r="CN34" s="127"/>
      <c r="CO34" s="365">
        <f>IF(CQ34="","",MAX(C34:D43,U34:V43,AM34:AN43,BE34:BF43,BW34:BX43)+1)</f>
        <v>19</v>
      </c>
      <c r="CP34" s="365"/>
      <c r="CQ34" s="366" t="str">
        <f>IF('[1]各会計、関係団体の財政状況及び健全化判断比率'!BS7="","",'[1]各会計、関係団体の財政状況及び健全化判断比率'!BS7)</f>
        <v>株式会社ふかうら開発</v>
      </c>
      <c r="CR34" s="366"/>
      <c r="CS34" s="366"/>
      <c r="CT34" s="366"/>
      <c r="CU34" s="366"/>
      <c r="CV34" s="366"/>
      <c r="CW34" s="366"/>
      <c r="CX34" s="366"/>
      <c r="CY34" s="366"/>
      <c r="CZ34" s="366"/>
      <c r="DA34" s="366"/>
      <c r="DB34" s="366"/>
      <c r="DC34" s="366"/>
      <c r="DD34" s="366"/>
      <c r="DE34" s="366"/>
      <c r="DG34" s="363" t="str">
        <f>IF('[1]各会計、関係団体の財政状況及び健全化判断比率'!BR7="","",'[1]各会計、関係団体の財政状況及び健全化判断比率'!BR7)</f>
        <v>○</v>
      </c>
      <c r="DH34" s="363"/>
      <c r="DI34" s="306"/>
    </row>
    <row r="35" spans="1:113" ht="32.25" customHeight="1" x14ac:dyDescent="0.15">
      <c r="A35" s="127"/>
      <c r="B35" s="145"/>
      <c r="C35" s="365" t="str">
        <f>IF(E35="","",C34+1)</f>
        <v/>
      </c>
      <c r="D35" s="365"/>
      <c r="E35" s="366" t="str">
        <f>IF('[1]各会計、関係団体の財政状況及び健全化判断比率'!B8="","",'[1]各会計、関係団体の財政状況及び健全化判断比率'!B8)</f>
        <v/>
      </c>
      <c r="F35" s="366"/>
      <c r="G35" s="366"/>
      <c r="H35" s="366"/>
      <c r="I35" s="366"/>
      <c r="J35" s="366"/>
      <c r="K35" s="366"/>
      <c r="L35" s="366"/>
      <c r="M35" s="366"/>
      <c r="N35" s="366"/>
      <c r="O35" s="366"/>
      <c r="P35" s="366"/>
      <c r="Q35" s="366"/>
      <c r="R35" s="366"/>
      <c r="S35" s="366"/>
      <c r="T35" s="127"/>
      <c r="U35" s="365">
        <f>IF(W35="","",U34+1)</f>
        <v>3</v>
      </c>
      <c r="V35" s="365"/>
      <c r="W35" s="366" t="str">
        <f>IF('[1]各会計、関係団体の財政状況及び健全化判断比率'!B29="","",'[1]各会計、関係団体の財政状況及び健全化判断比率'!B29)</f>
        <v>国民健康保険事業特別会計（直診勘定）</v>
      </c>
      <c r="X35" s="366"/>
      <c r="Y35" s="366"/>
      <c r="Z35" s="366"/>
      <c r="AA35" s="366"/>
      <c r="AB35" s="366"/>
      <c r="AC35" s="366"/>
      <c r="AD35" s="366"/>
      <c r="AE35" s="366"/>
      <c r="AF35" s="366"/>
      <c r="AG35" s="366"/>
      <c r="AH35" s="366"/>
      <c r="AI35" s="366"/>
      <c r="AJ35" s="366"/>
      <c r="AK35" s="366"/>
      <c r="AL35" s="127"/>
      <c r="AM35" s="365" t="str">
        <f t="shared" ref="AM35:AM43" si="0">IF(AO35="","",AM34+1)</f>
        <v/>
      </c>
      <c r="AN35" s="365"/>
      <c r="AO35" s="366"/>
      <c r="AP35" s="366"/>
      <c r="AQ35" s="366"/>
      <c r="AR35" s="366"/>
      <c r="AS35" s="366"/>
      <c r="AT35" s="366"/>
      <c r="AU35" s="366"/>
      <c r="AV35" s="366"/>
      <c r="AW35" s="366"/>
      <c r="AX35" s="366"/>
      <c r="AY35" s="366"/>
      <c r="AZ35" s="366"/>
      <c r="BA35" s="366"/>
      <c r="BB35" s="366"/>
      <c r="BC35" s="366"/>
      <c r="BD35" s="127"/>
      <c r="BE35" s="365" t="str">
        <f t="shared" ref="BE35:BE43" si="1">IF(BG35="","",BE34+1)</f>
        <v/>
      </c>
      <c r="BF35" s="365"/>
      <c r="BG35" s="366"/>
      <c r="BH35" s="366"/>
      <c r="BI35" s="366"/>
      <c r="BJ35" s="366"/>
      <c r="BK35" s="366"/>
      <c r="BL35" s="366"/>
      <c r="BM35" s="366"/>
      <c r="BN35" s="366"/>
      <c r="BO35" s="366"/>
      <c r="BP35" s="366"/>
      <c r="BQ35" s="366"/>
      <c r="BR35" s="366"/>
      <c r="BS35" s="366"/>
      <c r="BT35" s="366"/>
      <c r="BU35" s="366"/>
      <c r="BV35" s="127"/>
      <c r="BW35" s="365">
        <f t="shared" ref="BW35:BW43" si="2">IF(BY35="","",BW34+1)</f>
        <v>10</v>
      </c>
      <c r="BX35" s="365"/>
      <c r="BY35" s="366" t="str">
        <f>IF('[1]各会計、関係団体の財政状況及び健全化判断比率'!B69="","",'[1]各会計、関係団体の財政状況及び健全化判断比率'!B69)</f>
        <v>青森県市町村職員退職手当組合</v>
      </c>
      <c r="BZ35" s="366"/>
      <c r="CA35" s="366"/>
      <c r="CB35" s="366"/>
      <c r="CC35" s="366"/>
      <c r="CD35" s="366"/>
      <c r="CE35" s="366"/>
      <c r="CF35" s="366"/>
      <c r="CG35" s="366"/>
      <c r="CH35" s="366"/>
      <c r="CI35" s="366"/>
      <c r="CJ35" s="366"/>
      <c r="CK35" s="366"/>
      <c r="CL35" s="366"/>
      <c r="CM35" s="366"/>
      <c r="CN35" s="127"/>
      <c r="CO35" s="365">
        <f t="shared" ref="CO35:CO43" si="3">IF(CQ35="","",CO34+1)</f>
        <v>20</v>
      </c>
      <c r="CP35" s="365"/>
      <c r="CQ35" s="366" t="str">
        <f>IF('[1]各会計、関係団体の財政状況及び健全化判断比率'!BS8="","",'[1]各会計、関係団体の財政状況及び健全化判断比率'!BS8)</f>
        <v>しらかみ十二湖株式会社</v>
      </c>
      <c r="CR35" s="366"/>
      <c r="CS35" s="366"/>
      <c r="CT35" s="366"/>
      <c r="CU35" s="366"/>
      <c r="CV35" s="366"/>
      <c r="CW35" s="366"/>
      <c r="CX35" s="366"/>
      <c r="CY35" s="366"/>
      <c r="CZ35" s="366"/>
      <c r="DA35" s="366"/>
      <c r="DB35" s="366"/>
      <c r="DC35" s="366"/>
      <c r="DD35" s="366"/>
      <c r="DE35" s="366"/>
      <c r="DG35" s="363" t="str">
        <f>IF('[1]各会計、関係団体の財政状況及び健全化判断比率'!BR8="","",'[1]各会計、関係団体の財政状況及び健全化判断比率'!BR8)</f>
        <v>○</v>
      </c>
      <c r="DH35" s="363"/>
      <c r="DI35" s="306"/>
    </row>
    <row r="36" spans="1:113" ht="32.25" customHeight="1" x14ac:dyDescent="0.15">
      <c r="A36" s="127"/>
      <c r="B36" s="145"/>
      <c r="C36" s="365" t="str">
        <f>IF(E36="","",C35+1)</f>
        <v/>
      </c>
      <c r="D36" s="365"/>
      <c r="E36" s="366" t="str">
        <f>IF('[1]各会計、関係団体の財政状況及び健全化判断比率'!B9="","",'[1]各会計、関係団体の財政状況及び健全化判断比率'!B9)</f>
        <v/>
      </c>
      <c r="F36" s="366"/>
      <c r="G36" s="366"/>
      <c r="H36" s="366"/>
      <c r="I36" s="366"/>
      <c r="J36" s="366"/>
      <c r="K36" s="366"/>
      <c r="L36" s="366"/>
      <c r="M36" s="366"/>
      <c r="N36" s="366"/>
      <c r="O36" s="366"/>
      <c r="P36" s="366"/>
      <c r="Q36" s="366"/>
      <c r="R36" s="366"/>
      <c r="S36" s="366"/>
      <c r="T36" s="127"/>
      <c r="U36" s="365">
        <f t="shared" ref="U36:U43" si="4">IF(W36="","",U35+1)</f>
        <v>4</v>
      </c>
      <c r="V36" s="365"/>
      <c r="W36" s="366" t="str">
        <f>IF('[1]各会計、関係団体の財政状況及び健全化判断比率'!B30="","",'[1]各会計、関係団体の財政状況及び健全化判断比率'!B30)</f>
        <v>後期高齢者医療特別会計</v>
      </c>
      <c r="X36" s="366"/>
      <c r="Y36" s="366"/>
      <c r="Z36" s="366"/>
      <c r="AA36" s="366"/>
      <c r="AB36" s="366"/>
      <c r="AC36" s="366"/>
      <c r="AD36" s="366"/>
      <c r="AE36" s="366"/>
      <c r="AF36" s="366"/>
      <c r="AG36" s="366"/>
      <c r="AH36" s="366"/>
      <c r="AI36" s="366"/>
      <c r="AJ36" s="366"/>
      <c r="AK36" s="366"/>
      <c r="AL36" s="127"/>
      <c r="AM36" s="365" t="str">
        <f t="shared" si="0"/>
        <v/>
      </c>
      <c r="AN36" s="365"/>
      <c r="AO36" s="366"/>
      <c r="AP36" s="366"/>
      <c r="AQ36" s="366"/>
      <c r="AR36" s="366"/>
      <c r="AS36" s="366"/>
      <c r="AT36" s="366"/>
      <c r="AU36" s="366"/>
      <c r="AV36" s="366"/>
      <c r="AW36" s="366"/>
      <c r="AX36" s="366"/>
      <c r="AY36" s="366"/>
      <c r="AZ36" s="366"/>
      <c r="BA36" s="366"/>
      <c r="BB36" s="366"/>
      <c r="BC36" s="366"/>
      <c r="BD36" s="127"/>
      <c r="BE36" s="365" t="str">
        <f t="shared" si="1"/>
        <v/>
      </c>
      <c r="BF36" s="365"/>
      <c r="BG36" s="366"/>
      <c r="BH36" s="366"/>
      <c r="BI36" s="366"/>
      <c r="BJ36" s="366"/>
      <c r="BK36" s="366"/>
      <c r="BL36" s="366"/>
      <c r="BM36" s="366"/>
      <c r="BN36" s="366"/>
      <c r="BO36" s="366"/>
      <c r="BP36" s="366"/>
      <c r="BQ36" s="366"/>
      <c r="BR36" s="366"/>
      <c r="BS36" s="366"/>
      <c r="BT36" s="366"/>
      <c r="BU36" s="366"/>
      <c r="BV36" s="127"/>
      <c r="BW36" s="365">
        <f t="shared" si="2"/>
        <v>11</v>
      </c>
      <c r="BX36" s="365"/>
      <c r="BY36" s="366" t="str">
        <f>IF('[1]各会計、関係団体の財政状況及び健全化判断比率'!B70="","",'[1]各会計、関係団体の財政状況及び健全化判断比率'!B70)</f>
        <v>西海岸衛生処理組合</v>
      </c>
      <c r="BZ36" s="366"/>
      <c r="CA36" s="366"/>
      <c r="CB36" s="366"/>
      <c r="CC36" s="366"/>
      <c r="CD36" s="366"/>
      <c r="CE36" s="366"/>
      <c r="CF36" s="366"/>
      <c r="CG36" s="366"/>
      <c r="CH36" s="366"/>
      <c r="CI36" s="366"/>
      <c r="CJ36" s="366"/>
      <c r="CK36" s="366"/>
      <c r="CL36" s="366"/>
      <c r="CM36" s="366"/>
      <c r="CN36" s="127"/>
      <c r="CO36" s="365">
        <f t="shared" si="3"/>
        <v>21</v>
      </c>
      <c r="CP36" s="365"/>
      <c r="CQ36" s="366" t="str">
        <f>IF('[1]各会計、関係団体の財政状況及び健全化判断比率'!BS9="","",'[1]各会計、関係団体の財政状況及び健全化判断比率'!BS9)</f>
        <v>一般財団法人深浦町食産業振興公社</v>
      </c>
      <c r="CR36" s="366"/>
      <c r="CS36" s="366"/>
      <c r="CT36" s="366"/>
      <c r="CU36" s="366"/>
      <c r="CV36" s="366"/>
      <c r="CW36" s="366"/>
      <c r="CX36" s="366"/>
      <c r="CY36" s="366"/>
      <c r="CZ36" s="366"/>
      <c r="DA36" s="366"/>
      <c r="DB36" s="366"/>
      <c r="DC36" s="366"/>
      <c r="DD36" s="366"/>
      <c r="DE36" s="366"/>
      <c r="DG36" s="363" t="str">
        <f>IF('[1]各会計、関係団体の財政状況及び健全化判断比率'!BR9="","",'[1]各会計、関係団体の財政状況及び健全化判断比率'!BR9)</f>
        <v/>
      </c>
      <c r="DH36" s="363"/>
      <c r="DI36" s="306"/>
    </row>
    <row r="37" spans="1:113" ht="32.25" customHeight="1" x14ac:dyDescent="0.15">
      <c r="A37" s="127"/>
      <c r="B37" s="145"/>
      <c r="C37" s="365" t="str">
        <f>IF(E37="","",C36+1)</f>
        <v/>
      </c>
      <c r="D37" s="365"/>
      <c r="E37" s="366" t="str">
        <f>IF('[1]各会計、関係団体の財政状況及び健全化判断比率'!B10="","",'[1]各会計、関係団体の財政状況及び健全化判断比率'!B10)</f>
        <v/>
      </c>
      <c r="F37" s="366"/>
      <c r="G37" s="366"/>
      <c r="H37" s="366"/>
      <c r="I37" s="366"/>
      <c r="J37" s="366"/>
      <c r="K37" s="366"/>
      <c r="L37" s="366"/>
      <c r="M37" s="366"/>
      <c r="N37" s="366"/>
      <c r="O37" s="366"/>
      <c r="P37" s="366"/>
      <c r="Q37" s="366"/>
      <c r="R37" s="366"/>
      <c r="S37" s="366"/>
      <c r="T37" s="127"/>
      <c r="U37" s="365">
        <f t="shared" si="4"/>
        <v>5</v>
      </c>
      <c r="V37" s="365"/>
      <c r="W37" s="366" t="str">
        <f>IF('[1]各会計、関係団体の財政状況及び健全化判断比率'!B31="","",'[1]各会計、関係団体の財政状況及び健全化判断比率'!B31)</f>
        <v>介護保険特別会計</v>
      </c>
      <c r="X37" s="366"/>
      <c r="Y37" s="366"/>
      <c r="Z37" s="366"/>
      <c r="AA37" s="366"/>
      <c r="AB37" s="366"/>
      <c r="AC37" s="366"/>
      <c r="AD37" s="366"/>
      <c r="AE37" s="366"/>
      <c r="AF37" s="366"/>
      <c r="AG37" s="366"/>
      <c r="AH37" s="366"/>
      <c r="AI37" s="366"/>
      <c r="AJ37" s="366"/>
      <c r="AK37" s="366"/>
      <c r="AL37" s="127"/>
      <c r="AM37" s="365" t="str">
        <f t="shared" si="0"/>
        <v/>
      </c>
      <c r="AN37" s="365"/>
      <c r="AO37" s="366"/>
      <c r="AP37" s="366"/>
      <c r="AQ37" s="366"/>
      <c r="AR37" s="366"/>
      <c r="AS37" s="366"/>
      <c r="AT37" s="366"/>
      <c r="AU37" s="366"/>
      <c r="AV37" s="366"/>
      <c r="AW37" s="366"/>
      <c r="AX37" s="366"/>
      <c r="AY37" s="366"/>
      <c r="AZ37" s="366"/>
      <c r="BA37" s="366"/>
      <c r="BB37" s="366"/>
      <c r="BC37" s="366"/>
      <c r="BD37" s="127"/>
      <c r="BE37" s="365" t="str">
        <f t="shared" si="1"/>
        <v/>
      </c>
      <c r="BF37" s="365"/>
      <c r="BG37" s="366"/>
      <c r="BH37" s="366"/>
      <c r="BI37" s="366"/>
      <c r="BJ37" s="366"/>
      <c r="BK37" s="366"/>
      <c r="BL37" s="366"/>
      <c r="BM37" s="366"/>
      <c r="BN37" s="366"/>
      <c r="BO37" s="366"/>
      <c r="BP37" s="366"/>
      <c r="BQ37" s="366"/>
      <c r="BR37" s="366"/>
      <c r="BS37" s="366"/>
      <c r="BT37" s="366"/>
      <c r="BU37" s="366"/>
      <c r="BV37" s="127"/>
      <c r="BW37" s="365">
        <f t="shared" si="2"/>
        <v>12</v>
      </c>
      <c r="BX37" s="365"/>
      <c r="BY37" s="366" t="str">
        <f>IF('[1]各会計、関係団体の財政状況及び健全化判断比率'!B71="","",'[1]各会計、関係団体の財政状況及び健全化判断比率'!B71)</f>
        <v>西北五広域福祉事務組合</v>
      </c>
      <c r="BZ37" s="366"/>
      <c r="CA37" s="366"/>
      <c r="CB37" s="366"/>
      <c r="CC37" s="366"/>
      <c r="CD37" s="366"/>
      <c r="CE37" s="366"/>
      <c r="CF37" s="366"/>
      <c r="CG37" s="366"/>
      <c r="CH37" s="366"/>
      <c r="CI37" s="366"/>
      <c r="CJ37" s="366"/>
      <c r="CK37" s="366"/>
      <c r="CL37" s="366"/>
      <c r="CM37" s="366"/>
      <c r="CN37" s="127"/>
      <c r="CO37" s="365" t="str">
        <f t="shared" si="3"/>
        <v/>
      </c>
      <c r="CP37" s="365"/>
      <c r="CQ37" s="366" t="str">
        <f>IF('[1]各会計、関係団体の財政状況及び健全化判断比率'!BS10="","",'[1]各会計、関係団体の財政状況及び健全化判断比率'!BS10)</f>
        <v/>
      </c>
      <c r="CR37" s="366"/>
      <c r="CS37" s="366"/>
      <c r="CT37" s="366"/>
      <c r="CU37" s="366"/>
      <c r="CV37" s="366"/>
      <c r="CW37" s="366"/>
      <c r="CX37" s="366"/>
      <c r="CY37" s="366"/>
      <c r="CZ37" s="366"/>
      <c r="DA37" s="366"/>
      <c r="DB37" s="366"/>
      <c r="DC37" s="366"/>
      <c r="DD37" s="366"/>
      <c r="DE37" s="366"/>
      <c r="DG37" s="363" t="str">
        <f>IF('[1]各会計、関係団体の財政状況及び健全化判断比率'!BR10="","",'[1]各会計、関係団体の財政状況及び健全化判断比率'!BR10)</f>
        <v/>
      </c>
      <c r="DH37" s="363"/>
      <c r="DI37" s="306"/>
    </row>
    <row r="38" spans="1:113" ht="32.25" customHeight="1" x14ac:dyDescent="0.15">
      <c r="A38" s="127"/>
      <c r="B38" s="145"/>
      <c r="C38" s="365" t="str">
        <f t="shared" ref="C38:C43" si="5">IF(E38="","",C37+1)</f>
        <v/>
      </c>
      <c r="D38" s="365"/>
      <c r="E38" s="366" t="str">
        <f>IF('[1]各会計、関係団体の財政状況及び健全化判断比率'!B11="","",'[1]各会計、関係団体の財政状況及び健全化判断比率'!B11)</f>
        <v/>
      </c>
      <c r="F38" s="366"/>
      <c r="G38" s="366"/>
      <c r="H38" s="366"/>
      <c r="I38" s="366"/>
      <c r="J38" s="366"/>
      <c r="K38" s="366"/>
      <c r="L38" s="366"/>
      <c r="M38" s="366"/>
      <c r="N38" s="366"/>
      <c r="O38" s="366"/>
      <c r="P38" s="366"/>
      <c r="Q38" s="366"/>
      <c r="R38" s="366"/>
      <c r="S38" s="366"/>
      <c r="T38" s="127"/>
      <c r="U38" s="365">
        <f t="shared" si="4"/>
        <v>6</v>
      </c>
      <c r="V38" s="365"/>
      <c r="W38" s="366" t="str">
        <f>IF('[1]各会計、関係団体の財政状況及び健全化判断比率'!B32="","",'[1]各会計、関係団体の財政状況及び健全化判断比率'!B32)</f>
        <v>訪問看護ステーション特別会計</v>
      </c>
      <c r="X38" s="366"/>
      <c r="Y38" s="366"/>
      <c r="Z38" s="366"/>
      <c r="AA38" s="366"/>
      <c r="AB38" s="366"/>
      <c r="AC38" s="366"/>
      <c r="AD38" s="366"/>
      <c r="AE38" s="366"/>
      <c r="AF38" s="366"/>
      <c r="AG38" s="366"/>
      <c r="AH38" s="366"/>
      <c r="AI38" s="366"/>
      <c r="AJ38" s="366"/>
      <c r="AK38" s="366"/>
      <c r="AL38" s="127"/>
      <c r="AM38" s="365" t="str">
        <f t="shared" si="0"/>
        <v/>
      </c>
      <c r="AN38" s="365"/>
      <c r="AO38" s="366"/>
      <c r="AP38" s="366"/>
      <c r="AQ38" s="366"/>
      <c r="AR38" s="366"/>
      <c r="AS38" s="366"/>
      <c r="AT38" s="366"/>
      <c r="AU38" s="366"/>
      <c r="AV38" s="366"/>
      <c r="AW38" s="366"/>
      <c r="AX38" s="366"/>
      <c r="AY38" s="366"/>
      <c r="AZ38" s="366"/>
      <c r="BA38" s="366"/>
      <c r="BB38" s="366"/>
      <c r="BC38" s="366"/>
      <c r="BD38" s="127"/>
      <c r="BE38" s="365" t="str">
        <f t="shared" si="1"/>
        <v/>
      </c>
      <c r="BF38" s="365"/>
      <c r="BG38" s="366"/>
      <c r="BH38" s="366"/>
      <c r="BI38" s="366"/>
      <c r="BJ38" s="366"/>
      <c r="BK38" s="366"/>
      <c r="BL38" s="366"/>
      <c r="BM38" s="366"/>
      <c r="BN38" s="366"/>
      <c r="BO38" s="366"/>
      <c r="BP38" s="366"/>
      <c r="BQ38" s="366"/>
      <c r="BR38" s="366"/>
      <c r="BS38" s="366"/>
      <c r="BT38" s="366"/>
      <c r="BU38" s="366"/>
      <c r="BV38" s="127"/>
      <c r="BW38" s="365">
        <f t="shared" si="2"/>
        <v>13</v>
      </c>
      <c r="BX38" s="365"/>
      <c r="BY38" s="366" t="str">
        <f>IF('[1]各会計、関係団体の財政状況及び健全化判断比率'!B72="","",'[1]各会計、関係団体の財政状況及び健全化判断比率'!B72)</f>
        <v>青森県交通災害共済組合</v>
      </c>
      <c r="BZ38" s="366"/>
      <c r="CA38" s="366"/>
      <c r="CB38" s="366"/>
      <c r="CC38" s="366"/>
      <c r="CD38" s="366"/>
      <c r="CE38" s="366"/>
      <c r="CF38" s="366"/>
      <c r="CG38" s="366"/>
      <c r="CH38" s="366"/>
      <c r="CI38" s="366"/>
      <c r="CJ38" s="366"/>
      <c r="CK38" s="366"/>
      <c r="CL38" s="366"/>
      <c r="CM38" s="366"/>
      <c r="CN38" s="127"/>
      <c r="CO38" s="365" t="str">
        <f t="shared" si="3"/>
        <v/>
      </c>
      <c r="CP38" s="365"/>
      <c r="CQ38" s="366" t="str">
        <f>IF('[1]各会計、関係団体の財政状況及び健全化判断比率'!BS11="","",'[1]各会計、関係団体の財政状況及び健全化判断比率'!BS11)</f>
        <v/>
      </c>
      <c r="CR38" s="366"/>
      <c r="CS38" s="366"/>
      <c r="CT38" s="366"/>
      <c r="CU38" s="366"/>
      <c r="CV38" s="366"/>
      <c r="CW38" s="366"/>
      <c r="CX38" s="366"/>
      <c r="CY38" s="366"/>
      <c r="CZ38" s="366"/>
      <c r="DA38" s="366"/>
      <c r="DB38" s="366"/>
      <c r="DC38" s="366"/>
      <c r="DD38" s="366"/>
      <c r="DE38" s="366"/>
      <c r="DG38" s="363" t="str">
        <f>IF('[1]各会計、関係団体の財政状況及び健全化判断比率'!BR11="","",'[1]各会計、関係団体の財政状況及び健全化判断比率'!BR11)</f>
        <v/>
      </c>
      <c r="DH38" s="363"/>
      <c r="DI38" s="306"/>
    </row>
    <row r="39" spans="1:113" ht="32.25" customHeight="1" x14ac:dyDescent="0.15">
      <c r="A39" s="127"/>
      <c r="B39" s="145"/>
      <c r="C39" s="365" t="str">
        <f t="shared" si="5"/>
        <v/>
      </c>
      <c r="D39" s="365"/>
      <c r="E39" s="366" t="str">
        <f>IF('[1]各会計、関係団体の財政状況及び健全化判断比率'!B12="","",'[1]各会計、関係団体の財政状況及び健全化判断比率'!B12)</f>
        <v/>
      </c>
      <c r="F39" s="366"/>
      <c r="G39" s="366"/>
      <c r="H39" s="366"/>
      <c r="I39" s="366"/>
      <c r="J39" s="366"/>
      <c r="K39" s="366"/>
      <c r="L39" s="366"/>
      <c r="M39" s="366"/>
      <c r="N39" s="366"/>
      <c r="O39" s="366"/>
      <c r="P39" s="366"/>
      <c r="Q39" s="366"/>
      <c r="R39" s="366"/>
      <c r="S39" s="366"/>
      <c r="T39" s="127"/>
      <c r="U39" s="365" t="str">
        <f t="shared" si="4"/>
        <v/>
      </c>
      <c r="V39" s="365"/>
      <c r="W39" s="366"/>
      <c r="X39" s="366"/>
      <c r="Y39" s="366"/>
      <c r="Z39" s="366"/>
      <c r="AA39" s="366"/>
      <c r="AB39" s="366"/>
      <c r="AC39" s="366"/>
      <c r="AD39" s="366"/>
      <c r="AE39" s="366"/>
      <c r="AF39" s="366"/>
      <c r="AG39" s="366"/>
      <c r="AH39" s="366"/>
      <c r="AI39" s="366"/>
      <c r="AJ39" s="366"/>
      <c r="AK39" s="366"/>
      <c r="AL39" s="127"/>
      <c r="AM39" s="365" t="str">
        <f t="shared" si="0"/>
        <v/>
      </c>
      <c r="AN39" s="365"/>
      <c r="AO39" s="366"/>
      <c r="AP39" s="366"/>
      <c r="AQ39" s="366"/>
      <c r="AR39" s="366"/>
      <c r="AS39" s="366"/>
      <c r="AT39" s="366"/>
      <c r="AU39" s="366"/>
      <c r="AV39" s="366"/>
      <c r="AW39" s="366"/>
      <c r="AX39" s="366"/>
      <c r="AY39" s="366"/>
      <c r="AZ39" s="366"/>
      <c r="BA39" s="366"/>
      <c r="BB39" s="366"/>
      <c r="BC39" s="366"/>
      <c r="BD39" s="127"/>
      <c r="BE39" s="365" t="str">
        <f t="shared" si="1"/>
        <v/>
      </c>
      <c r="BF39" s="365"/>
      <c r="BG39" s="366"/>
      <c r="BH39" s="366"/>
      <c r="BI39" s="366"/>
      <c r="BJ39" s="366"/>
      <c r="BK39" s="366"/>
      <c r="BL39" s="366"/>
      <c r="BM39" s="366"/>
      <c r="BN39" s="366"/>
      <c r="BO39" s="366"/>
      <c r="BP39" s="366"/>
      <c r="BQ39" s="366"/>
      <c r="BR39" s="366"/>
      <c r="BS39" s="366"/>
      <c r="BT39" s="366"/>
      <c r="BU39" s="366"/>
      <c r="BV39" s="127"/>
      <c r="BW39" s="365">
        <f t="shared" si="2"/>
        <v>14</v>
      </c>
      <c r="BX39" s="365"/>
      <c r="BY39" s="366" t="str">
        <f>IF('[1]各会計、関係団体の財政状況及び健全化判断比率'!B73="","",'[1]各会計、関係団体の財政状況及び健全化判断比率'!B73)</f>
        <v>鰺ヶ沢地区消防事務組合</v>
      </c>
      <c r="BZ39" s="366"/>
      <c r="CA39" s="366"/>
      <c r="CB39" s="366"/>
      <c r="CC39" s="366"/>
      <c r="CD39" s="366"/>
      <c r="CE39" s="366"/>
      <c r="CF39" s="366"/>
      <c r="CG39" s="366"/>
      <c r="CH39" s="366"/>
      <c r="CI39" s="366"/>
      <c r="CJ39" s="366"/>
      <c r="CK39" s="366"/>
      <c r="CL39" s="366"/>
      <c r="CM39" s="366"/>
      <c r="CN39" s="127"/>
      <c r="CO39" s="365" t="str">
        <f t="shared" si="3"/>
        <v/>
      </c>
      <c r="CP39" s="365"/>
      <c r="CQ39" s="366" t="str">
        <f>IF('[1]各会計、関係団体の財政状況及び健全化判断比率'!BS12="","",'[1]各会計、関係団体の財政状況及び健全化判断比率'!BS12)</f>
        <v/>
      </c>
      <c r="CR39" s="366"/>
      <c r="CS39" s="366"/>
      <c r="CT39" s="366"/>
      <c r="CU39" s="366"/>
      <c r="CV39" s="366"/>
      <c r="CW39" s="366"/>
      <c r="CX39" s="366"/>
      <c r="CY39" s="366"/>
      <c r="CZ39" s="366"/>
      <c r="DA39" s="366"/>
      <c r="DB39" s="366"/>
      <c r="DC39" s="366"/>
      <c r="DD39" s="366"/>
      <c r="DE39" s="366"/>
      <c r="DG39" s="363" t="str">
        <f>IF('[1]各会計、関係団体の財政状況及び健全化判断比率'!BR12="","",'[1]各会計、関係団体の財政状況及び健全化判断比率'!BR12)</f>
        <v/>
      </c>
      <c r="DH39" s="363"/>
      <c r="DI39" s="306"/>
    </row>
    <row r="40" spans="1:113" ht="32.25" customHeight="1" x14ac:dyDescent="0.15">
      <c r="A40" s="127"/>
      <c r="B40" s="145"/>
      <c r="C40" s="365" t="str">
        <f t="shared" si="5"/>
        <v/>
      </c>
      <c r="D40" s="365"/>
      <c r="E40" s="366" t="str">
        <f>IF('[1]各会計、関係団体の財政状況及び健全化判断比率'!B13="","",'[1]各会計、関係団体の財政状況及び健全化判断比率'!B13)</f>
        <v/>
      </c>
      <c r="F40" s="366"/>
      <c r="G40" s="366"/>
      <c r="H40" s="366"/>
      <c r="I40" s="366"/>
      <c r="J40" s="366"/>
      <c r="K40" s="366"/>
      <c r="L40" s="366"/>
      <c r="M40" s="366"/>
      <c r="N40" s="366"/>
      <c r="O40" s="366"/>
      <c r="P40" s="366"/>
      <c r="Q40" s="366"/>
      <c r="R40" s="366"/>
      <c r="S40" s="366"/>
      <c r="T40" s="127"/>
      <c r="U40" s="365" t="str">
        <f t="shared" si="4"/>
        <v/>
      </c>
      <c r="V40" s="365"/>
      <c r="W40" s="366"/>
      <c r="X40" s="366"/>
      <c r="Y40" s="366"/>
      <c r="Z40" s="366"/>
      <c r="AA40" s="366"/>
      <c r="AB40" s="366"/>
      <c r="AC40" s="366"/>
      <c r="AD40" s="366"/>
      <c r="AE40" s="366"/>
      <c r="AF40" s="366"/>
      <c r="AG40" s="366"/>
      <c r="AH40" s="366"/>
      <c r="AI40" s="366"/>
      <c r="AJ40" s="366"/>
      <c r="AK40" s="366"/>
      <c r="AL40" s="127"/>
      <c r="AM40" s="365" t="str">
        <f t="shared" si="0"/>
        <v/>
      </c>
      <c r="AN40" s="365"/>
      <c r="AO40" s="366"/>
      <c r="AP40" s="366"/>
      <c r="AQ40" s="366"/>
      <c r="AR40" s="366"/>
      <c r="AS40" s="366"/>
      <c r="AT40" s="366"/>
      <c r="AU40" s="366"/>
      <c r="AV40" s="366"/>
      <c r="AW40" s="366"/>
      <c r="AX40" s="366"/>
      <c r="AY40" s="366"/>
      <c r="AZ40" s="366"/>
      <c r="BA40" s="366"/>
      <c r="BB40" s="366"/>
      <c r="BC40" s="366"/>
      <c r="BD40" s="127"/>
      <c r="BE40" s="365" t="str">
        <f t="shared" si="1"/>
        <v/>
      </c>
      <c r="BF40" s="365"/>
      <c r="BG40" s="366"/>
      <c r="BH40" s="366"/>
      <c r="BI40" s="366"/>
      <c r="BJ40" s="366"/>
      <c r="BK40" s="366"/>
      <c r="BL40" s="366"/>
      <c r="BM40" s="366"/>
      <c r="BN40" s="366"/>
      <c r="BO40" s="366"/>
      <c r="BP40" s="366"/>
      <c r="BQ40" s="366"/>
      <c r="BR40" s="366"/>
      <c r="BS40" s="366"/>
      <c r="BT40" s="366"/>
      <c r="BU40" s="366"/>
      <c r="BV40" s="127"/>
      <c r="BW40" s="365">
        <f t="shared" si="2"/>
        <v>15</v>
      </c>
      <c r="BX40" s="365"/>
      <c r="BY40" s="366" t="str">
        <f>IF('[1]各会計、関係団体の財政状況及び健全化判断比率'!B74="","",'[1]各会計、関係団体の財政状況及び健全化判断比率'!B74)</f>
        <v>つがる西北五広域連合（一般会計）</v>
      </c>
      <c r="BZ40" s="366"/>
      <c r="CA40" s="366"/>
      <c r="CB40" s="366"/>
      <c r="CC40" s="366"/>
      <c r="CD40" s="366"/>
      <c r="CE40" s="366"/>
      <c r="CF40" s="366"/>
      <c r="CG40" s="366"/>
      <c r="CH40" s="366"/>
      <c r="CI40" s="366"/>
      <c r="CJ40" s="366"/>
      <c r="CK40" s="366"/>
      <c r="CL40" s="366"/>
      <c r="CM40" s="366"/>
      <c r="CN40" s="127"/>
      <c r="CO40" s="365" t="str">
        <f t="shared" si="3"/>
        <v/>
      </c>
      <c r="CP40" s="365"/>
      <c r="CQ40" s="366" t="str">
        <f>IF('[1]各会計、関係団体の財政状況及び健全化判断比率'!BS13="","",'[1]各会計、関係団体の財政状況及び健全化判断比率'!BS13)</f>
        <v/>
      </c>
      <c r="CR40" s="366"/>
      <c r="CS40" s="366"/>
      <c r="CT40" s="366"/>
      <c r="CU40" s="366"/>
      <c r="CV40" s="366"/>
      <c r="CW40" s="366"/>
      <c r="CX40" s="366"/>
      <c r="CY40" s="366"/>
      <c r="CZ40" s="366"/>
      <c r="DA40" s="366"/>
      <c r="DB40" s="366"/>
      <c r="DC40" s="366"/>
      <c r="DD40" s="366"/>
      <c r="DE40" s="366"/>
      <c r="DG40" s="363" t="str">
        <f>IF('[1]各会計、関係団体の財政状況及び健全化判断比率'!BR13="","",'[1]各会計、関係団体の財政状況及び健全化判断比率'!BR13)</f>
        <v/>
      </c>
      <c r="DH40" s="363"/>
      <c r="DI40" s="306"/>
    </row>
    <row r="41" spans="1:113" ht="32.25" customHeight="1" x14ac:dyDescent="0.15">
      <c r="A41" s="127"/>
      <c r="B41" s="145"/>
      <c r="C41" s="365" t="str">
        <f t="shared" si="5"/>
        <v/>
      </c>
      <c r="D41" s="365"/>
      <c r="E41" s="366" t="str">
        <f>IF('[1]各会計、関係団体の財政状況及び健全化判断比率'!B14="","",'[1]各会計、関係団体の財政状況及び健全化判断比率'!B14)</f>
        <v/>
      </c>
      <c r="F41" s="366"/>
      <c r="G41" s="366"/>
      <c r="H41" s="366"/>
      <c r="I41" s="366"/>
      <c r="J41" s="366"/>
      <c r="K41" s="366"/>
      <c r="L41" s="366"/>
      <c r="M41" s="366"/>
      <c r="N41" s="366"/>
      <c r="O41" s="366"/>
      <c r="P41" s="366"/>
      <c r="Q41" s="366"/>
      <c r="R41" s="366"/>
      <c r="S41" s="366"/>
      <c r="T41" s="127"/>
      <c r="U41" s="365" t="str">
        <f t="shared" si="4"/>
        <v/>
      </c>
      <c r="V41" s="365"/>
      <c r="W41" s="366"/>
      <c r="X41" s="366"/>
      <c r="Y41" s="366"/>
      <c r="Z41" s="366"/>
      <c r="AA41" s="366"/>
      <c r="AB41" s="366"/>
      <c r="AC41" s="366"/>
      <c r="AD41" s="366"/>
      <c r="AE41" s="366"/>
      <c r="AF41" s="366"/>
      <c r="AG41" s="366"/>
      <c r="AH41" s="366"/>
      <c r="AI41" s="366"/>
      <c r="AJ41" s="366"/>
      <c r="AK41" s="366"/>
      <c r="AL41" s="127"/>
      <c r="AM41" s="365" t="str">
        <f t="shared" si="0"/>
        <v/>
      </c>
      <c r="AN41" s="365"/>
      <c r="AO41" s="366"/>
      <c r="AP41" s="366"/>
      <c r="AQ41" s="366"/>
      <c r="AR41" s="366"/>
      <c r="AS41" s="366"/>
      <c r="AT41" s="366"/>
      <c r="AU41" s="366"/>
      <c r="AV41" s="366"/>
      <c r="AW41" s="366"/>
      <c r="AX41" s="366"/>
      <c r="AY41" s="366"/>
      <c r="AZ41" s="366"/>
      <c r="BA41" s="366"/>
      <c r="BB41" s="366"/>
      <c r="BC41" s="366"/>
      <c r="BD41" s="127"/>
      <c r="BE41" s="365" t="str">
        <f t="shared" si="1"/>
        <v/>
      </c>
      <c r="BF41" s="365"/>
      <c r="BG41" s="366"/>
      <c r="BH41" s="366"/>
      <c r="BI41" s="366"/>
      <c r="BJ41" s="366"/>
      <c r="BK41" s="366"/>
      <c r="BL41" s="366"/>
      <c r="BM41" s="366"/>
      <c r="BN41" s="366"/>
      <c r="BO41" s="366"/>
      <c r="BP41" s="366"/>
      <c r="BQ41" s="366"/>
      <c r="BR41" s="366"/>
      <c r="BS41" s="366"/>
      <c r="BT41" s="366"/>
      <c r="BU41" s="366"/>
      <c r="BV41" s="127"/>
      <c r="BW41" s="365">
        <f t="shared" si="2"/>
        <v>16</v>
      </c>
      <c r="BX41" s="365"/>
      <c r="BY41" s="366" t="str">
        <f>IF('[1]各会計、関係団体の財政状況及び健全化判断比率'!B75="","",'[1]各会計、関係団体の財政状況及び健全化判断比率'!B75)</f>
        <v>つがる西北五広域連合（病院事業会計）</v>
      </c>
      <c r="BZ41" s="366"/>
      <c r="CA41" s="366"/>
      <c r="CB41" s="366"/>
      <c r="CC41" s="366"/>
      <c r="CD41" s="366"/>
      <c r="CE41" s="366"/>
      <c r="CF41" s="366"/>
      <c r="CG41" s="366"/>
      <c r="CH41" s="366"/>
      <c r="CI41" s="366"/>
      <c r="CJ41" s="366"/>
      <c r="CK41" s="366"/>
      <c r="CL41" s="366"/>
      <c r="CM41" s="366"/>
      <c r="CN41" s="127"/>
      <c r="CO41" s="365" t="str">
        <f t="shared" si="3"/>
        <v/>
      </c>
      <c r="CP41" s="365"/>
      <c r="CQ41" s="366" t="str">
        <f>IF('[1]各会計、関係団体の財政状況及び健全化判断比率'!BS14="","",'[1]各会計、関係団体の財政状況及び健全化判断比率'!BS14)</f>
        <v/>
      </c>
      <c r="CR41" s="366"/>
      <c r="CS41" s="366"/>
      <c r="CT41" s="366"/>
      <c r="CU41" s="366"/>
      <c r="CV41" s="366"/>
      <c r="CW41" s="366"/>
      <c r="CX41" s="366"/>
      <c r="CY41" s="366"/>
      <c r="CZ41" s="366"/>
      <c r="DA41" s="366"/>
      <c r="DB41" s="366"/>
      <c r="DC41" s="366"/>
      <c r="DD41" s="366"/>
      <c r="DE41" s="366"/>
      <c r="DG41" s="363" t="str">
        <f>IF('[1]各会計、関係団体の財政状況及び健全化判断比率'!BR14="","",'[1]各会計、関係団体の財政状況及び健全化判断比率'!BR14)</f>
        <v/>
      </c>
      <c r="DH41" s="363"/>
      <c r="DI41" s="306"/>
    </row>
    <row r="42" spans="1:113" ht="32.25" customHeight="1" x14ac:dyDescent="0.15">
      <c r="B42" s="145"/>
      <c r="C42" s="365" t="str">
        <f t="shared" si="5"/>
        <v/>
      </c>
      <c r="D42" s="365"/>
      <c r="E42" s="366" t="str">
        <f>IF('[1]各会計、関係団体の財政状況及び健全化判断比率'!B15="","",'[1]各会計、関係団体の財政状況及び健全化判断比率'!B15)</f>
        <v/>
      </c>
      <c r="F42" s="366"/>
      <c r="G42" s="366"/>
      <c r="H42" s="366"/>
      <c r="I42" s="366"/>
      <c r="J42" s="366"/>
      <c r="K42" s="366"/>
      <c r="L42" s="366"/>
      <c r="M42" s="366"/>
      <c r="N42" s="366"/>
      <c r="O42" s="366"/>
      <c r="P42" s="366"/>
      <c r="Q42" s="366"/>
      <c r="R42" s="366"/>
      <c r="S42" s="366"/>
      <c r="T42" s="127"/>
      <c r="U42" s="365" t="str">
        <f t="shared" si="4"/>
        <v/>
      </c>
      <c r="V42" s="365"/>
      <c r="W42" s="366"/>
      <c r="X42" s="366"/>
      <c r="Y42" s="366"/>
      <c r="Z42" s="366"/>
      <c r="AA42" s="366"/>
      <c r="AB42" s="366"/>
      <c r="AC42" s="366"/>
      <c r="AD42" s="366"/>
      <c r="AE42" s="366"/>
      <c r="AF42" s="366"/>
      <c r="AG42" s="366"/>
      <c r="AH42" s="366"/>
      <c r="AI42" s="366"/>
      <c r="AJ42" s="366"/>
      <c r="AK42" s="366"/>
      <c r="AL42" s="127"/>
      <c r="AM42" s="365" t="str">
        <f t="shared" si="0"/>
        <v/>
      </c>
      <c r="AN42" s="365"/>
      <c r="AO42" s="366"/>
      <c r="AP42" s="366"/>
      <c r="AQ42" s="366"/>
      <c r="AR42" s="366"/>
      <c r="AS42" s="366"/>
      <c r="AT42" s="366"/>
      <c r="AU42" s="366"/>
      <c r="AV42" s="366"/>
      <c r="AW42" s="366"/>
      <c r="AX42" s="366"/>
      <c r="AY42" s="366"/>
      <c r="AZ42" s="366"/>
      <c r="BA42" s="366"/>
      <c r="BB42" s="366"/>
      <c r="BC42" s="366"/>
      <c r="BD42" s="127"/>
      <c r="BE42" s="365" t="str">
        <f t="shared" si="1"/>
        <v/>
      </c>
      <c r="BF42" s="365"/>
      <c r="BG42" s="366"/>
      <c r="BH42" s="366"/>
      <c r="BI42" s="366"/>
      <c r="BJ42" s="366"/>
      <c r="BK42" s="366"/>
      <c r="BL42" s="366"/>
      <c r="BM42" s="366"/>
      <c r="BN42" s="366"/>
      <c r="BO42" s="366"/>
      <c r="BP42" s="366"/>
      <c r="BQ42" s="366"/>
      <c r="BR42" s="366"/>
      <c r="BS42" s="366"/>
      <c r="BT42" s="366"/>
      <c r="BU42" s="366"/>
      <c r="BV42" s="127"/>
      <c r="BW42" s="365">
        <f t="shared" si="2"/>
        <v>17</v>
      </c>
      <c r="BX42" s="365"/>
      <c r="BY42" s="366" t="str">
        <f>IF('[1]各会計、関係団体の財政状況及び健全化判断比率'!B76="","",'[1]各会計、関係団体の財政状況及び健全化判断比率'!B76)</f>
        <v>青森県後期高齢者医療広域連合（一般会計）</v>
      </c>
      <c r="BZ42" s="366"/>
      <c r="CA42" s="366"/>
      <c r="CB42" s="366"/>
      <c r="CC42" s="366"/>
      <c r="CD42" s="366"/>
      <c r="CE42" s="366"/>
      <c r="CF42" s="366"/>
      <c r="CG42" s="366"/>
      <c r="CH42" s="366"/>
      <c r="CI42" s="366"/>
      <c r="CJ42" s="366"/>
      <c r="CK42" s="366"/>
      <c r="CL42" s="366"/>
      <c r="CM42" s="366"/>
      <c r="CN42" s="127"/>
      <c r="CO42" s="365" t="str">
        <f t="shared" si="3"/>
        <v/>
      </c>
      <c r="CP42" s="365"/>
      <c r="CQ42" s="366" t="str">
        <f>IF('[1]各会計、関係団体の財政状況及び健全化判断比率'!BS15="","",'[1]各会計、関係団体の財政状況及び健全化判断比率'!BS15)</f>
        <v/>
      </c>
      <c r="CR42" s="366"/>
      <c r="CS42" s="366"/>
      <c r="CT42" s="366"/>
      <c r="CU42" s="366"/>
      <c r="CV42" s="366"/>
      <c r="CW42" s="366"/>
      <c r="CX42" s="366"/>
      <c r="CY42" s="366"/>
      <c r="CZ42" s="366"/>
      <c r="DA42" s="366"/>
      <c r="DB42" s="366"/>
      <c r="DC42" s="366"/>
      <c r="DD42" s="366"/>
      <c r="DE42" s="366"/>
      <c r="DG42" s="363" t="str">
        <f>IF('[1]各会計、関係団体の財政状況及び健全化判断比率'!BR15="","",'[1]各会計、関係団体の財政状況及び健全化判断比率'!BR15)</f>
        <v/>
      </c>
      <c r="DH42" s="363"/>
      <c r="DI42" s="306"/>
    </row>
    <row r="43" spans="1:113" ht="32.25" customHeight="1" x14ac:dyDescent="0.15">
      <c r="B43" s="145"/>
      <c r="C43" s="365" t="str">
        <f t="shared" si="5"/>
        <v/>
      </c>
      <c r="D43" s="365"/>
      <c r="E43" s="366" t="str">
        <f>IF('[1]各会計、関係団体の財政状況及び健全化判断比率'!B16="","",'[1]各会計、関係団体の財政状況及び健全化判断比率'!B16)</f>
        <v/>
      </c>
      <c r="F43" s="366"/>
      <c r="G43" s="366"/>
      <c r="H43" s="366"/>
      <c r="I43" s="366"/>
      <c r="J43" s="366"/>
      <c r="K43" s="366"/>
      <c r="L43" s="366"/>
      <c r="M43" s="366"/>
      <c r="N43" s="366"/>
      <c r="O43" s="366"/>
      <c r="P43" s="366"/>
      <c r="Q43" s="366"/>
      <c r="R43" s="366"/>
      <c r="S43" s="366"/>
      <c r="T43" s="127"/>
      <c r="U43" s="365" t="str">
        <f t="shared" si="4"/>
        <v/>
      </c>
      <c r="V43" s="365"/>
      <c r="W43" s="366"/>
      <c r="X43" s="366"/>
      <c r="Y43" s="366"/>
      <c r="Z43" s="366"/>
      <c r="AA43" s="366"/>
      <c r="AB43" s="366"/>
      <c r="AC43" s="366"/>
      <c r="AD43" s="366"/>
      <c r="AE43" s="366"/>
      <c r="AF43" s="366"/>
      <c r="AG43" s="366"/>
      <c r="AH43" s="366"/>
      <c r="AI43" s="366"/>
      <c r="AJ43" s="366"/>
      <c r="AK43" s="366"/>
      <c r="AL43" s="127"/>
      <c r="AM43" s="365" t="str">
        <f t="shared" si="0"/>
        <v/>
      </c>
      <c r="AN43" s="365"/>
      <c r="AO43" s="366"/>
      <c r="AP43" s="366"/>
      <c r="AQ43" s="366"/>
      <c r="AR43" s="366"/>
      <c r="AS43" s="366"/>
      <c r="AT43" s="366"/>
      <c r="AU43" s="366"/>
      <c r="AV43" s="366"/>
      <c r="AW43" s="366"/>
      <c r="AX43" s="366"/>
      <c r="AY43" s="366"/>
      <c r="AZ43" s="366"/>
      <c r="BA43" s="366"/>
      <c r="BB43" s="366"/>
      <c r="BC43" s="366"/>
      <c r="BD43" s="127"/>
      <c r="BE43" s="365" t="str">
        <f t="shared" si="1"/>
        <v/>
      </c>
      <c r="BF43" s="365"/>
      <c r="BG43" s="366"/>
      <c r="BH43" s="366"/>
      <c r="BI43" s="366"/>
      <c r="BJ43" s="366"/>
      <c r="BK43" s="366"/>
      <c r="BL43" s="366"/>
      <c r="BM43" s="366"/>
      <c r="BN43" s="366"/>
      <c r="BO43" s="366"/>
      <c r="BP43" s="366"/>
      <c r="BQ43" s="366"/>
      <c r="BR43" s="366"/>
      <c r="BS43" s="366"/>
      <c r="BT43" s="366"/>
      <c r="BU43" s="366"/>
      <c r="BV43" s="127"/>
      <c r="BW43" s="365">
        <f t="shared" si="2"/>
        <v>18</v>
      </c>
      <c r="BX43" s="365"/>
      <c r="BY43" s="366" t="str">
        <f>IF('[1]各会計、関係団体の財政状況及び健全化判断比率'!B77="","",'[1]各会計、関係団体の財政状況及び健全化判断比率'!B77)</f>
        <v>青森県後期高齢者医療広域連合（後期高齢者医療特別会計）</v>
      </c>
      <c r="BZ43" s="366"/>
      <c r="CA43" s="366"/>
      <c r="CB43" s="366"/>
      <c r="CC43" s="366"/>
      <c r="CD43" s="366"/>
      <c r="CE43" s="366"/>
      <c r="CF43" s="366"/>
      <c r="CG43" s="366"/>
      <c r="CH43" s="366"/>
      <c r="CI43" s="366"/>
      <c r="CJ43" s="366"/>
      <c r="CK43" s="366"/>
      <c r="CL43" s="366"/>
      <c r="CM43" s="366"/>
      <c r="CN43" s="127"/>
      <c r="CO43" s="365" t="str">
        <f t="shared" si="3"/>
        <v/>
      </c>
      <c r="CP43" s="365"/>
      <c r="CQ43" s="366" t="str">
        <f>IF('[1]各会計、関係団体の財政状況及び健全化判断比率'!BS16="","",'[1]各会計、関係団体の財政状況及び健全化判断比率'!BS16)</f>
        <v/>
      </c>
      <c r="CR43" s="366"/>
      <c r="CS43" s="366"/>
      <c r="CT43" s="366"/>
      <c r="CU43" s="366"/>
      <c r="CV43" s="366"/>
      <c r="CW43" s="366"/>
      <c r="CX43" s="366"/>
      <c r="CY43" s="366"/>
      <c r="CZ43" s="366"/>
      <c r="DA43" s="366"/>
      <c r="DB43" s="366"/>
      <c r="DC43" s="366"/>
      <c r="DD43" s="366"/>
      <c r="DE43" s="366"/>
      <c r="DG43" s="363" t="str">
        <f>IF('[1]各会計、関係団体の財政状況及び健全化判断比率'!BR16="","",'[1]各会計、関係団体の財政状況及び健全化判断比率'!BR16)</f>
        <v/>
      </c>
      <c r="DH43" s="363"/>
      <c r="DI43" s="306"/>
    </row>
    <row r="44" spans="1:113" ht="13.5" customHeight="1" thickBot="1" x14ac:dyDescent="0.2">
      <c r="B44" s="146"/>
      <c r="C44" s="147"/>
      <c r="D44" s="147"/>
      <c r="E44" s="147"/>
      <c r="F44" s="147"/>
      <c r="G44" s="147"/>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47"/>
      <c r="AY44" s="147"/>
      <c r="AZ44" s="147"/>
      <c r="BA44" s="147"/>
      <c r="BB44" s="147"/>
      <c r="BC44" s="147"/>
      <c r="BD44" s="147"/>
      <c r="BE44" s="147"/>
      <c r="BF44" s="147"/>
      <c r="BG44" s="147"/>
      <c r="BH44" s="147"/>
      <c r="BI44" s="147"/>
      <c r="BJ44" s="147"/>
      <c r="BK44" s="147"/>
      <c r="BL44" s="147"/>
      <c r="BM44" s="147"/>
      <c r="BN44" s="147"/>
      <c r="BO44" s="147"/>
      <c r="BP44" s="147"/>
      <c r="BQ44" s="147"/>
      <c r="BR44" s="147"/>
      <c r="BS44" s="147"/>
      <c r="BT44" s="147"/>
      <c r="BU44" s="147"/>
      <c r="BV44" s="147"/>
      <c r="BW44" s="147"/>
      <c r="BX44" s="147"/>
      <c r="BY44" s="147"/>
      <c r="BZ44" s="147"/>
      <c r="CA44" s="147"/>
      <c r="CB44" s="147"/>
      <c r="CC44" s="147"/>
      <c r="CD44" s="147"/>
      <c r="CE44" s="147"/>
      <c r="CF44" s="147"/>
      <c r="CG44" s="147"/>
      <c r="CH44" s="147"/>
      <c r="CI44" s="147"/>
      <c r="CJ44" s="147"/>
      <c r="CK44" s="147"/>
      <c r="CL44" s="147"/>
      <c r="CM44" s="147"/>
      <c r="CN44" s="147"/>
      <c r="CO44" s="147"/>
      <c r="CP44" s="147"/>
      <c r="CQ44" s="147"/>
      <c r="CR44" s="147"/>
      <c r="CS44" s="147"/>
      <c r="CT44" s="147"/>
      <c r="CU44" s="147"/>
      <c r="CV44" s="147"/>
      <c r="CW44" s="147"/>
      <c r="CX44" s="147"/>
      <c r="CY44" s="147"/>
      <c r="CZ44" s="147"/>
      <c r="DA44" s="147"/>
      <c r="DB44" s="147"/>
      <c r="DC44" s="147"/>
      <c r="DD44" s="147"/>
      <c r="DE44" s="147"/>
      <c r="DF44" s="147"/>
      <c r="DG44" s="147"/>
      <c r="DH44" s="147"/>
      <c r="DI44" s="148"/>
    </row>
    <row r="45" spans="1:113" x14ac:dyDescent="0.15"/>
    <row r="46" spans="1:113" x14ac:dyDescent="0.15">
      <c r="B46" s="310" t="s">
        <v>194</v>
      </c>
      <c r="E46" s="362" t="s">
        <v>195</v>
      </c>
      <c r="F46" s="362"/>
      <c r="G46" s="362"/>
      <c r="H46" s="362"/>
      <c r="I46" s="362"/>
      <c r="J46" s="362"/>
      <c r="K46" s="362"/>
      <c r="L46" s="362"/>
      <c r="M46" s="362"/>
      <c r="N46" s="362"/>
      <c r="O46" s="362"/>
      <c r="P46" s="362"/>
      <c r="Q46" s="362"/>
      <c r="R46" s="362"/>
      <c r="S46" s="362"/>
      <c r="T46" s="362"/>
      <c r="U46" s="362"/>
      <c r="V46" s="362"/>
      <c r="W46" s="362"/>
      <c r="X46" s="362"/>
      <c r="Y46" s="362"/>
      <c r="Z46" s="362"/>
      <c r="AA46" s="362"/>
      <c r="AB46" s="362"/>
      <c r="AC46" s="362"/>
      <c r="AD46" s="362"/>
      <c r="AE46" s="362"/>
      <c r="AF46" s="362"/>
      <c r="AG46" s="362"/>
      <c r="AH46" s="362"/>
      <c r="AI46" s="362"/>
      <c r="AJ46" s="362"/>
      <c r="AK46" s="362"/>
      <c r="AL46" s="362"/>
      <c r="AM46" s="362"/>
      <c r="AN46" s="362"/>
      <c r="AO46" s="362"/>
      <c r="AP46" s="362"/>
      <c r="AQ46" s="362"/>
      <c r="AR46" s="362"/>
      <c r="AS46" s="362"/>
      <c r="AT46" s="362"/>
      <c r="AU46" s="362"/>
      <c r="AV46" s="362"/>
      <c r="AW46" s="362"/>
      <c r="AX46" s="362"/>
      <c r="AY46" s="362"/>
      <c r="AZ46" s="362"/>
      <c r="BA46" s="362"/>
      <c r="BB46" s="362"/>
      <c r="BC46" s="362"/>
      <c r="BD46" s="362"/>
      <c r="BE46" s="362"/>
      <c r="BF46" s="362"/>
      <c r="BG46" s="362"/>
      <c r="BH46" s="362"/>
      <c r="BI46" s="362"/>
      <c r="BJ46" s="362"/>
      <c r="BK46" s="362"/>
      <c r="BL46" s="362"/>
      <c r="BM46" s="362"/>
      <c r="BN46" s="362"/>
      <c r="BO46" s="362"/>
      <c r="BP46" s="362"/>
      <c r="BQ46" s="362"/>
      <c r="BR46" s="362"/>
      <c r="BS46" s="362"/>
      <c r="BT46" s="362"/>
      <c r="BU46" s="362"/>
      <c r="BV46" s="362"/>
      <c r="BW46" s="362"/>
      <c r="BX46" s="362"/>
      <c r="BY46" s="362"/>
      <c r="BZ46" s="362"/>
      <c r="CA46" s="362"/>
      <c r="CB46" s="362"/>
      <c r="CC46" s="362"/>
      <c r="CD46" s="362"/>
      <c r="CE46" s="362"/>
      <c r="CF46" s="362"/>
      <c r="CG46" s="362"/>
      <c r="CH46" s="362"/>
      <c r="CI46" s="362"/>
      <c r="CJ46" s="362"/>
      <c r="CK46" s="362"/>
      <c r="CL46" s="362"/>
      <c r="CM46" s="362"/>
      <c r="CN46" s="362"/>
      <c r="CO46" s="362"/>
      <c r="CP46" s="362"/>
      <c r="CQ46" s="362"/>
      <c r="CR46" s="362"/>
      <c r="CS46" s="362"/>
      <c r="CT46" s="362"/>
      <c r="CU46" s="362"/>
      <c r="CV46" s="362"/>
      <c r="CW46" s="362"/>
      <c r="CX46" s="362"/>
      <c r="CY46" s="362"/>
      <c r="CZ46" s="362"/>
      <c r="DA46" s="362"/>
      <c r="DB46" s="362"/>
      <c r="DC46" s="362"/>
      <c r="DD46" s="362"/>
      <c r="DE46" s="362"/>
      <c r="DF46" s="362"/>
      <c r="DG46" s="362"/>
      <c r="DH46" s="362"/>
      <c r="DI46" s="362"/>
    </row>
    <row r="47" spans="1:113" x14ac:dyDescent="0.15">
      <c r="E47" s="362" t="s">
        <v>196</v>
      </c>
      <c r="F47" s="362"/>
      <c r="G47" s="362"/>
      <c r="H47" s="362"/>
      <c r="I47" s="362"/>
      <c r="J47" s="362"/>
      <c r="K47" s="362"/>
      <c r="L47" s="362"/>
      <c r="M47" s="362"/>
      <c r="N47" s="362"/>
      <c r="O47" s="362"/>
      <c r="P47" s="362"/>
      <c r="Q47" s="362"/>
      <c r="R47" s="362"/>
      <c r="S47" s="362"/>
      <c r="T47" s="362"/>
      <c r="U47" s="362"/>
      <c r="V47" s="362"/>
      <c r="W47" s="362"/>
      <c r="X47" s="362"/>
      <c r="Y47" s="362"/>
      <c r="Z47" s="362"/>
      <c r="AA47" s="362"/>
      <c r="AB47" s="362"/>
      <c r="AC47" s="362"/>
      <c r="AD47" s="362"/>
      <c r="AE47" s="362"/>
      <c r="AF47" s="362"/>
      <c r="AG47" s="362"/>
      <c r="AH47" s="362"/>
      <c r="AI47" s="362"/>
      <c r="AJ47" s="362"/>
      <c r="AK47" s="362"/>
      <c r="AL47" s="362"/>
      <c r="AM47" s="362"/>
      <c r="AN47" s="362"/>
      <c r="AO47" s="362"/>
      <c r="AP47" s="362"/>
      <c r="AQ47" s="362"/>
      <c r="AR47" s="362"/>
      <c r="AS47" s="362"/>
      <c r="AT47" s="362"/>
      <c r="AU47" s="362"/>
      <c r="AV47" s="362"/>
      <c r="AW47" s="362"/>
      <c r="AX47" s="362"/>
      <c r="AY47" s="362"/>
      <c r="AZ47" s="362"/>
      <c r="BA47" s="362"/>
      <c r="BB47" s="362"/>
      <c r="BC47" s="362"/>
      <c r="BD47" s="362"/>
      <c r="BE47" s="362"/>
      <c r="BF47" s="362"/>
      <c r="BG47" s="362"/>
      <c r="BH47" s="362"/>
      <c r="BI47" s="362"/>
      <c r="BJ47" s="362"/>
      <c r="BK47" s="362"/>
      <c r="BL47" s="362"/>
      <c r="BM47" s="362"/>
      <c r="BN47" s="362"/>
      <c r="BO47" s="362"/>
      <c r="BP47" s="362"/>
      <c r="BQ47" s="362"/>
      <c r="BR47" s="362"/>
      <c r="BS47" s="362"/>
      <c r="BT47" s="362"/>
      <c r="BU47" s="362"/>
      <c r="BV47" s="362"/>
      <c r="BW47" s="362"/>
      <c r="BX47" s="362"/>
      <c r="BY47" s="362"/>
      <c r="BZ47" s="362"/>
      <c r="CA47" s="362"/>
      <c r="CB47" s="362"/>
      <c r="CC47" s="362"/>
      <c r="CD47" s="362"/>
      <c r="CE47" s="362"/>
      <c r="CF47" s="362"/>
      <c r="CG47" s="362"/>
      <c r="CH47" s="362"/>
      <c r="CI47" s="362"/>
      <c r="CJ47" s="362"/>
      <c r="CK47" s="362"/>
      <c r="CL47" s="362"/>
      <c r="CM47" s="362"/>
      <c r="CN47" s="362"/>
      <c r="CO47" s="362"/>
      <c r="CP47" s="362"/>
      <c r="CQ47" s="362"/>
      <c r="CR47" s="362"/>
      <c r="CS47" s="362"/>
      <c r="CT47" s="362"/>
      <c r="CU47" s="362"/>
      <c r="CV47" s="362"/>
      <c r="CW47" s="362"/>
      <c r="CX47" s="362"/>
      <c r="CY47" s="362"/>
      <c r="CZ47" s="362"/>
      <c r="DA47" s="362"/>
      <c r="DB47" s="362"/>
      <c r="DC47" s="362"/>
      <c r="DD47" s="362"/>
      <c r="DE47" s="362"/>
      <c r="DF47" s="362"/>
      <c r="DG47" s="362"/>
      <c r="DH47" s="362"/>
      <c r="DI47" s="362"/>
    </row>
    <row r="48" spans="1:113" x14ac:dyDescent="0.15">
      <c r="E48" s="362" t="s">
        <v>197</v>
      </c>
      <c r="F48" s="362"/>
      <c r="G48" s="362"/>
      <c r="H48" s="362"/>
      <c r="I48" s="362"/>
      <c r="J48" s="362"/>
      <c r="K48" s="362"/>
      <c r="L48" s="362"/>
      <c r="M48" s="362"/>
      <c r="N48" s="362"/>
      <c r="O48" s="362"/>
      <c r="P48" s="362"/>
      <c r="Q48" s="362"/>
      <c r="R48" s="362"/>
      <c r="S48" s="362"/>
      <c r="T48" s="362"/>
      <c r="U48" s="362"/>
      <c r="V48" s="362"/>
      <c r="W48" s="362"/>
      <c r="X48" s="362"/>
      <c r="Y48" s="362"/>
      <c r="Z48" s="362"/>
      <c r="AA48" s="362"/>
      <c r="AB48" s="362"/>
      <c r="AC48" s="362"/>
      <c r="AD48" s="362"/>
      <c r="AE48" s="362"/>
      <c r="AF48" s="362"/>
      <c r="AG48" s="362"/>
      <c r="AH48" s="362"/>
      <c r="AI48" s="362"/>
      <c r="AJ48" s="362"/>
      <c r="AK48" s="362"/>
      <c r="AL48" s="362"/>
      <c r="AM48" s="362"/>
      <c r="AN48" s="362"/>
      <c r="AO48" s="362"/>
      <c r="AP48" s="362"/>
      <c r="AQ48" s="362"/>
      <c r="AR48" s="362"/>
      <c r="AS48" s="362"/>
      <c r="AT48" s="362"/>
      <c r="AU48" s="362"/>
      <c r="AV48" s="362"/>
      <c r="AW48" s="362"/>
      <c r="AX48" s="362"/>
      <c r="AY48" s="362"/>
      <c r="AZ48" s="362"/>
      <c r="BA48" s="362"/>
      <c r="BB48" s="362"/>
      <c r="BC48" s="362"/>
      <c r="BD48" s="362"/>
      <c r="BE48" s="362"/>
      <c r="BF48" s="362"/>
      <c r="BG48" s="362"/>
      <c r="BH48" s="362"/>
      <c r="BI48" s="362"/>
      <c r="BJ48" s="362"/>
      <c r="BK48" s="362"/>
      <c r="BL48" s="362"/>
      <c r="BM48" s="362"/>
      <c r="BN48" s="362"/>
      <c r="BO48" s="362"/>
      <c r="BP48" s="362"/>
      <c r="BQ48" s="362"/>
      <c r="BR48" s="362"/>
      <c r="BS48" s="362"/>
      <c r="BT48" s="362"/>
      <c r="BU48" s="362"/>
      <c r="BV48" s="362"/>
      <c r="BW48" s="362"/>
      <c r="BX48" s="362"/>
      <c r="BY48" s="362"/>
      <c r="BZ48" s="362"/>
      <c r="CA48" s="362"/>
      <c r="CB48" s="362"/>
      <c r="CC48" s="362"/>
      <c r="CD48" s="362"/>
      <c r="CE48" s="362"/>
      <c r="CF48" s="362"/>
      <c r="CG48" s="362"/>
      <c r="CH48" s="362"/>
      <c r="CI48" s="362"/>
      <c r="CJ48" s="362"/>
      <c r="CK48" s="362"/>
      <c r="CL48" s="362"/>
      <c r="CM48" s="362"/>
      <c r="CN48" s="362"/>
      <c r="CO48" s="362"/>
      <c r="CP48" s="362"/>
      <c r="CQ48" s="362"/>
      <c r="CR48" s="362"/>
      <c r="CS48" s="362"/>
      <c r="CT48" s="362"/>
      <c r="CU48" s="362"/>
      <c r="CV48" s="362"/>
      <c r="CW48" s="362"/>
      <c r="CX48" s="362"/>
      <c r="CY48" s="362"/>
      <c r="CZ48" s="362"/>
      <c r="DA48" s="362"/>
      <c r="DB48" s="362"/>
      <c r="DC48" s="362"/>
      <c r="DD48" s="362"/>
      <c r="DE48" s="362"/>
      <c r="DF48" s="362"/>
      <c r="DG48" s="362"/>
      <c r="DH48" s="362"/>
      <c r="DI48" s="362"/>
    </row>
    <row r="49" spans="5:113" x14ac:dyDescent="0.15">
      <c r="E49" s="364" t="s">
        <v>198</v>
      </c>
      <c r="F49" s="364"/>
      <c r="G49" s="364"/>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4"/>
      <c r="AY49" s="364"/>
      <c r="AZ49" s="364"/>
      <c r="BA49" s="364"/>
      <c r="BB49" s="364"/>
      <c r="BC49" s="364"/>
      <c r="BD49" s="364"/>
      <c r="BE49" s="364"/>
      <c r="BF49" s="364"/>
      <c r="BG49" s="364"/>
      <c r="BH49" s="364"/>
      <c r="BI49" s="364"/>
      <c r="BJ49" s="364"/>
      <c r="BK49" s="364"/>
      <c r="BL49" s="364"/>
      <c r="BM49" s="364"/>
      <c r="BN49" s="364"/>
      <c r="BO49" s="364"/>
      <c r="BP49" s="364"/>
      <c r="BQ49" s="364"/>
      <c r="BR49" s="364"/>
      <c r="BS49" s="364"/>
      <c r="BT49" s="364"/>
      <c r="BU49" s="364"/>
      <c r="BV49" s="364"/>
      <c r="BW49" s="364"/>
      <c r="BX49" s="364"/>
      <c r="BY49" s="364"/>
      <c r="BZ49" s="364"/>
      <c r="CA49" s="364"/>
      <c r="CB49" s="364"/>
      <c r="CC49" s="364"/>
      <c r="CD49" s="364"/>
      <c r="CE49" s="364"/>
      <c r="CF49" s="364"/>
      <c r="CG49" s="364"/>
      <c r="CH49" s="364"/>
      <c r="CI49" s="364"/>
      <c r="CJ49" s="364"/>
      <c r="CK49" s="364"/>
      <c r="CL49" s="364"/>
      <c r="CM49" s="364"/>
      <c r="CN49" s="364"/>
      <c r="CO49" s="364"/>
      <c r="CP49" s="364"/>
      <c r="CQ49" s="364"/>
      <c r="CR49" s="364"/>
      <c r="CS49" s="364"/>
      <c r="CT49" s="364"/>
      <c r="CU49" s="364"/>
      <c r="CV49" s="364"/>
      <c r="CW49" s="364"/>
      <c r="CX49" s="364"/>
      <c r="CY49" s="364"/>
      <c r="CZ49" s="364"/>
      <c r="DA49" s="364"/>
      <c r="DB49" s="364"/>
      <c r="DC49" s="364"/>
      <c r="DD49" s="364"/>
      <c r="DE49" s="364"/>
      <c r="DF49" s="364"/>
      <c r="DG49" s="364"/>
      <c r="DH49" s="364"/>
      <c r="DI49" s="364"/>
    </row>
    <row r="50" spans="5:113" x14ac:dyDescent="0.15">
      <c r="E50" s="362" t="s">
        <v>199</v>
      </c>
      <c r="F50" s="362"/>
      <c r="G50" s="362"/>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2"/>
      <c r="AY50" s="362"/>
      <c r="AZ50" s="362"/>
      <c r="BA50" s="362"/>
      <c r="BB50" s="362"/>
      <c r="BC50" s="362"/>
      <c r="BD50" s="362"/>
      <c r="BE50" s="362"/>
      <c r="BF50" s="362"/>
      <c r="BG50" s="362"/>
      <c r="BH50" s="362"/>
      <c r="BI50" s="362"/>
      <c r="BJ50" s="362"/>
      <c r="BK50" s="362"/>
      <c r="BL50" s="362"/>
      <c r="BM50" s="362"/>
      <c r="BN50" s="362"/>
      <c r="BO50" s="362"/>
      <c r="BP50" s="362"/>
      <c r="BQ50" s="362"/>
      <c r="BR50" s="362"/>
      <c r="BS50" s="362"/>
      <c r="BT50" s="362"/>
      <c r="BU50" s="362"/>
      <c r="BV50" s="362"/>
      <c r="BW50" s="362"/>
      <c r="BX50" s="362"/>
      <c r="BY50" s="362"/>
      <c r="BZ50" s="362"/>
      <c r="CA50" s="362"/>
      <c r="CB50" s="362"/>
      <c r="CC50" s="362"/>
      <c r="CD50" s="362"/>
      <c r="CE50" s="362"/>
      <c r="CF50" s="362"/>
      <c r="CG50" s="362"/>
      <c r="CH50" s="362"/>
      <c r="CI50" s="362"/>
      <c r="CJ50" s="362"/>
      <c r="CK50" s="362"/>
      <c r="CL50" s="362"/>
      <c r="CM50" s="362"/>
      <c r="CN50" s="362"/>
      <c r="CO50" s="362"/>
      <c r="CP50" s="362"/>
      <c r="CQ50" s="362"/>
      <c r="CR50" s="362"/>
      <c r="CS50" s="362"/>
      <c r="CT50" s="362"/>
      <c r="CU50" s="362"/>
      <c r="CV50" s="362"/>
      <c r="CW50" s="362"/>
      <c r="CX50" s="362"/>
      <c r="CY50" s="362"/>
      <c r="CZ50" s="362"/>
      <c r="DA50" s="362"/>
      <c r="DB50" s="362"/>
      <c r="DC50" s="362"/>
      <c r="DD50" s="362"/>
      <c r="DE50" s="362"/>
      <c r="DF50" s="362"/>
      <c r="DG50" s="362"/>
      <c r="DH50" s="362"/>
      <c r="DI50" s="362"/>
    </row>
    <row r="51" spans="5:113" x14ac:dyDescent="0.15">
      <c r="E51" s="362" t="s">
        <v>200</v>
      </c>
      <c r="F51" s="362"/>
      <c r="G51" s="362"/>
      <c r="H51" s="362"/>
      <c r="I51" s="362"/>
      <c r="J51" s="362"/>
      <c r="K51" s="362"/>
      <c r="L51" s="362"/>
      <c r="M51" s="362"/>
      <c r="N51" s="362"/>
      <c r="O51" s="362"/>
      <c r="P51" s="362"/>
      <c r="Q51" s="362"/>
      <c r="R51" s="362"/>
      <c r="S51" s="362"/>
      <c r="T51" s="362"/>
      <c r="U51" s="362"/>
      <c r="V51" s="362"/>
      <c r="W51" s="362"/>
      <c r="X51" s="362"/>
      <c r="Y51" s="362"/>
      <c r="Z51" s="362"/>
      <c r="AA51" s="362"/>
      <c r="AB51" s="362"/>
      <c r="AC51" s="362"/>
      <c r="AD51" s="362"/>
      <c r="AE51" s="362"/>
      <c r="AF51" s="362"/>
      <c r="AG51" s="362"/>
      <c r="AH51" s="362"/>
      <c r="AI51" s="362"/>
      <c r="AJ51" s="362"/>
      <c r="AK51" s="362"/>
      <c r="AL51" s="362"/>
      <c r="AM51" s="362"/>
      <c r="AN51" s="362"/>
      <c r="AO51" s="362"/>
      <c r="AP51" s="362"/>
      <c r="AQ51" s="362"/>
      <c r="AR51" s="362"/>
      <c r="AS51" s="362"/>
      <c r="AT51" s="362"/>
      <c r="AU51" s="362"/>
      <c r="AV51" s="362"/>
      <c r="AW51" s="362"/>
      <c r="AX51" s="362"/>
      <c r="AY51" s="362"/>
      <c r="AZ51" s="362"/>
      <c r="BA51" s="362"/>
      <c r="BB51" s="362"/>
      <c r="BC51" s="362"/>
      <c r="BD51" s="362"/>
      <c r="BE51" s="362"/>
      <c r="BF51" s="362"/>
      <c r="BG51" s="362"/>
      <c r="BH51" s="362"/>
      <c r="BI51" s="362"/>
      <c r="BJ51" s="362"/>
      <c r="BK51" s="362"/>
      <c r="BL51" s="362"/>
      <c r="BM51" s="362"/>
      <c r="BN51" s="362"/>
      <c r="BO51" s="362"/>
      <c r="BP51" s="362"/>
      <c r="BQ51" s="362"/>
      <c r="BR51" s="362"/>
      <c r="BS51" s="362"/>
      <c r="BT51" s="362"/>
      <c r="BU51" s="362"/>
      <c r="BV51" s="362"/>
      <c r="BW51" s="362"/>
      <c r="BX51" s="362"/>
      <c r="BY51" s="362"/>
      <c r="BZ51" s="362"/>
      <c r="CA51" s="362"/>
      <c r="CB51" s="362"/>
      <c r="CC51" s="362"/>
      <c r="CD51" s="362"/>
      <c r="CE51" s="362"/>
      <c r="CF51" s="362"/>
      <c r="CG51" s="362"/>
      <c r="CH51" s="362"/>
      <c r="CI51" s="362"/>
      <c r="CJ51" s="362"/>
      <c r="CK51" s="362"/>
      <c r="CL51" s="362"/>
      <c r="CM51" s="362"/>
      <c r="CN51" s="362"/>
      <c r="CO51" s="362"/>
      <c r="CP51" s="362"/>
      <c r="CQ51" s="362"/>
      <c r="CR51" s="362"/>
      <c r="CS51" s="362"/>
      <c r="CT51" s="362"/>
      <c r="CU51" s="362"/>
      <c r="CV51" s="362"/>
      <c r="CW51" s="362"/>
      <c r="CX51" s="362"/>
      <c r="CY51" s="362"/>
      <c r="CZ51" s="362"/>
      <c r="DA51" s="362"/>
      <c r="DB51" s="362"/>
      <c r="DC51" s="362"/>
      <c r="DD51" s="362"/>
      <c r="DE51" s="362"/>
      <c r="DF51" s="362"/>
      <c r="DG51" s="362"/>
      <c r="DH51" s="362"/>
      <c r="DI51" s="362"/>
    </row>
    <row r="52" spans="5:113" x14ac:dyDescent="0.15">
      <c r="E52" s="362" t="s">
        <v>201</v>
      </c>
      <c r="F52" s="362"/>
      <c r="G52" s="362"/>
      <c r="H52" s="362"/>
      <c r="I52" s="362"/>
      <c r="J52" s="362"/>
      <c r="K52" s="362"/>
      <c r="L52" s="362"/>
      <c r="M52" s="362"/>
      <c r="N52" s="362"/>
      <c r="O52" s="362"/>
      <c r="P52" s="362"/>
      <c r="Q52" s="362"/>
      <c r="R52" s="362"/>
      <c r="S52" s="362"/>
      <c r="T52" s="362"/>
      <c r="U52" s="362"/>
      <c r="V52" s="362"/>
      <c r="W52" s="362"/>
      <c r="X52" s="362"/>
      <c r="Y52" s="362"/>
      <c r="Z52" s="362"/>
      <c r="AA52" s="362"/>
      <c r="AB52" s="362"/>
      <c r="AC52" s="362"/>
      <c r="AD52" s="362"/>
      <c r="AE52" s="362"/>
      <c r="AF52" s="362"/>
      <c r="AG52" s="362"/>
      <c r="AH52" s="362"/>
      <c r="AI52" s="362"/>
      <c r="AJ52" s="362"/>
      <c r="AK52" s="362"/>
      <c r="AL52" s="362"/>
      <c r="AM52" s="362"/>
      <c r="AN52" s="362"/>
      <c r="AO52" s="362"/>
      <c r="AP52" s="362"/>
      <c r="AQ52" s="362"/>
      <c r="AR52" s="362"/>
      <c r="AS52" s="362"/>
      <c r="AT52" s="362"/>
      <c r="AU52" s="362"/>
      <c r="AV52" s="362"/>
      <c r="AW52" s="362"/>
      <c r="AX52" s="362"/>
      <c r="AY52" s="362"/>
      <c r="AZ52" s="362"/>
      <c r="BA52" s="362"/>
      <c r="BB52" s="362"/>
      <c r="BC52" s="362"/>
      <c r="BD52" s="362"/>
      <c r="BE52" s="362"/>
      <c r="BF52" s="362"/>
      <c r="BG52" s="362"/>
      <c r="BH52" s="362"/>
      <c r="BI52" s="362"/>
      <c r="BJ52" s="362"/>
      <c r="BK52" s="362"/>
      <c r="BL52" s="362"/>
      <c r="BM52" s="362"/>
      <c r="BN52" s="362"/>
      <c r="BO52" s="362"/>
      <c r="BP52" s="362"/>
      <c r="BQ52" s="362"/>
      <c r="BR52" s="362"/>
      <c r="BS52" s="362"/>
      <c r="BT52" s="362"/>
      <c r="BU52" s="362"/>
      <c r="BV52" s="362"/>
      <c r="BW52" s="362"/>
      <c r="BX52" s="362"/>
      <c r="BY52" s="362"/>
      <c r="BZ52" s="362"/>
      <c r="CA52" s="362"/>
      <c r="CB52" s="362"/>
      <c r="CC52" s="362"/>
      <c r="CD52" s="362"/>
      <c r="CE52" s="362"/>
      <c r="CF52" s="362"/>
      <c r="CG52" s="362"/>
      <c r="CH52" s="362"/>
      <c r="CI52" s="362"/>
      <c r="CJ52" s="362"/>
      <c r="CK52" s="362"/>
      <c r="CL52" s="362"/>
      <c r="CM52" s="362"/>
      <c r="CN52" s="362"/>
      <c r="CO52" s="362"/>
      <c r="CP52" s="362"/>
      <c r="CQ52" s="362"/>
      <c r="CR52" s="362"/>
      <c r="CS52" s="362"/>
      <c r="CT52" s="362"/>
      <c r="CU52" s="362"/>
      <c r="CV52" s="362"/>
      <c r="CW52" s="362"/>
      <c r="CX52" s="362"/>
      <c r="CY52" s="362"/>
      <c r="CZ52" s="362"/>
      <c r="DA52" s="362"/>
      <c r="DB52" s="362"/>
      <c r="DC52" s="362"/>
      <c r="DD52" s="362"/>
      <c r="DE52" s="362"/>
      <c r="DF52" s="362"/>
      <c r="DG52" s="362"/>
      <c r="DH52" s="362"/>
      <c r="DI52" s="362"/>
    </row>
    <row r="53" spans="5:113" x14ac:dyDescent="0.15">
      <c r="E53" s="362" t="s">
        <v>202</v>
      </c>
      <c r="F53" s="362"/>
      <c r="G53" s="362"/>
      <c r="H53" s="362"/>
      <c r="I53" s="362"/>
      <c r="J53" s="362"/>
      <c r="K53" s="362"/>
      <c r="L53" s="362"/>
      <c r="M53" s="362"/>
      <c r="N53" s="362"/>
      <c r="O53" s="362"/>
      <c r="P53" s="362"/>
      <c r="Q53" s="362"/>
      <c r="R53" s="362"/>
      <c r="S53" s="362"/>
      <c r="T53" s="362"/>
      <c r="U53" s="362"/>
      <c r="V53" s="362"/>
      <c r="W53" s="362"/>
      <c r="X53" s="362"/>
      <c r="Y53" s="362"/>
      <c r="Z53" s="362"/>
      <c r="AA53" s="362"/>
      <c r="AB53" s="362"/>
      <c r="AC53" s="362"/>
      <c r="AD53" s="362"/>
      <c r="AE53" s="362"/>
      <c r="AF53" s="362"/>
      <c r="AG53" s="362"/>
      <c r="AH53" s="362"/>
      <c r="AI53" s="362"/>
      <c r="AJ53" s="362"/>
      <c r="AK53" s="362"/>
      <c r="AL53" s="362"/>
      <c r="AM53" s="362"/>
      <c r="AN53" s="362"/>
      <c r="AO53" s="362"/>
      <c r="AP53" s="362"/>
      <c r="AQ53" s="362"/>
      <c r="AR53" s="362"/>
      <c r="AS53" s="362"/>
      <c r="AT53" s="362"/>
      <c r="AU53" s="362"/>
      <c r="AV53" s="362"/>
      <c r="AW53" s="362"/>
      <c r="AX53" s="362"/>
      <c r="AY53" s="362"/>
      <c r="AZ53" s="362"/>
      <c r="BA53" s="362"/>
      <c r="BB53" s="362"/>
      <c r="BC53" s="362"/>
      <c r="BD53" s="362"/>
      <c r="BE53" s="362"/>
      <c r="BF53" s="362"/>
      <c r="BG53" s="362"/>
      <c r="BH53" s="362"/>
      <c r="BI53" s="362"/>
      <c r="BJ53" s="362"/>
      <c r="BK53" s="362"/>
      <c r="BL53" s="362"/>
      <c r="BM53" s="362"/>
      <c r="BN53" s="362"/>
      <c r="BO53" s="362"/>
      <c r="BP53" s="362"/>
      <c r="BQ53" s="362"/>
      <c r="BR53" s="362"/>
      <c r="BS53" s="362"/>
      <c r="BT53" s="362"/>
      <c r="BU53" s="362"/>
      <c r="BV53" s="362"/>
      <c r="BW53" s="362"/>
      <c r="BX53" s="362"/>
      <c r="BY53" s="362"/>
      <c r="BZ53" s="362"/>
      <c r="CA53" s="362"/>
      <c r="CB53" s="362"/>
      <c r="CC53" s="362"/>
      <c r="CD53" s="362"/>
      <c r="CE53" s="362"/>
      <c r="CF53" s="362"/>
      <c r="CG53" s="362"/>
      <c r="CH53" s="362"/>
      <c r="CI53" s="362"/>
      <c r="CJ53" s="362"/>
      <c r="CK53" s="362"/>
      <c r="CL53" s="362"/>
      <c r="CM53" s="362"/>
      <c r="CN53" s="362"/>
      <c r="CO53" s="362"/>
      <c r="CP53" s="362"/>
      <c r="CQ53" s="362"/>
      <c r="CR53" s="362"/>
      <c r="CS53" s="362"/>
      <c r="CT53" s="362"/>
      <c r="CU53" s="362"/>
      <c r="CV53" s="362"/>
      <c r="CW53" s="362"/>
      <c r="CX53" s="362"/>
      <c r="CY53" s="362"/>
      <c r="CZ53" s="362"/>
      <c r="DA53" s="362"/>
      <c r="DB53" s="362"/>
      <c r="DC53" s="362"/>
      <c r="DD53" s="362"/>
      <c r="DE53" s="362"/>
      <c r="DF53" s="362"/>
      <c r="DG53" s="362"/>
      <c r="DH53" s="362"/>
      <c r="DI53" s="362"/>
    </row>
    <row r="54" spans="5:113" x14ac:dyDescent="0.15"/>
    <row r="55" spans="5:113" x14ac:dyDescent="0.15"/>
    <row r="56" spans="5:113" x14ac:dyDescent="0.15"/>
  </sheetData>
  <sheetProtection algorithmName="SHA-512" hashValue="SeRP39pt/96CGuHczzEy/gOWHAoPStTjYavWv7eszFpNysYY0ZAUp4j7qmyTq4S7pCvNmA09IOPOe6+z2XJklw==" saltValue="nHsionWuGyhso19nIRYwi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1982AB-75B7-4512-905F-6783020DA7B6}">
  <sheetPr>
    <pageSetUpPr fitToPage="1"/>
  </sheetPr>
  <dimension ref="A1:P45"/>
  <sheetViews>
    <sheetView showGridLines="0" zoomScale="90" zoomScaleNormal="90" zoomScaleSheetLayoutView="100" workbookViewId="0"/>
  </sheetViews>
  <sheetFormatPr defaultColWidth="0" defaultRowHeight="13.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0</v>
      </c>
      <c r="K32" s="10"/>
      <c r="L32" s="10"/>
      <c r="M32" s="10"/>
      <c r="N32" s="10"/>
      <c r="O32" s="10"/>
      <c r="P32" s="10"/>
    </row>
    <row r="33" spans="1:16" ht="39" customHeight="1" thickBot="1" x14ac:dyDescent="0.25">
      <c r="A33" s="10"/>
      <c r="B33" s="13" t="s">
        <v>6</v>
      </c>
      <c r="C33" s="14"/>
      <c r="D33" s="14"/>
      <c r="E33" s="15" t="s">
        <v>2</v>
      </c>
      <c r="F33" s="16" t="s">
        <v>528</v>
      </c>
      <c r="G33" s="17" t="s">
        <v>529</v>
      </c>
      <c r="H33" s="17" t="s">
        <v>530</v>
      </c>
      <c r="I33" s="17" t="s">
        <v>531</v>
      </c>
      <c r="J33" s="18" t="s">
        <v>532</v>
      </c>
      <c r="K33" s="10"/>
      <c r="L33" s="10"/>
      <c r="M33" s="10"/>
      <c r="N33" s="10"/>
      <c r="O33" s="10"/>
      <c r="P33" s="10"/>
    </row>
    <row r="34" spans="1:16" ht="39" customHeight="1" x14ac:dyDescent="0.15">
      <c r="A34" s="10"/>
      <c r="B34" s="323"/>
      <c r="C34" s="1147" t="s">
        <v>536</v>
      </c>
      <c r="D34" s="1147"/>
      <c r="E34" s="1148"/>
      <c r="F34" s="324">
        <v>2.37</v>
      </c>
      <c r="G34" s="325">
        <v>2.17</v>
      </c>
      <c r="H34" s="325">
        <v>2.83</v>
      </c>
      <c r="I34" s="325">
        <v>3.12</v>
      </c>
      <c r="J34" s="326">
        <v>3.47</v>
      </c>
      <c r="K34" s="10"/>
      <c r="L34" s="10"/>
      <c r="M34" s="10"/>
      <c r="N34" s="10"/>
      <c r="O34" s="10"/>
      <c r="P34" s="10"/>
    </row>
    <row r="35" spans="1:16" ht="39" customHeight="1" x14ac:dyDescent="0.15">
      <c r="A35" s="10"/>
      <c r="B35" s="327"/>
      <c r="C35" s="1143" t="s">
        <v>537</v>
      </c>
      <c r="D35" s="1143"/>
      <c r="E35" s="1144"/>
      <c r="F35" s="328">
        <v>2.37</v>
      </c>
      <c r="G35" s="329">
        <v>1.95</v>
      </c>
      <c r="H35" s="329">
        <v>3.72</v>
      </c>
      <c r="I35" s="329">
        <v>3.53</v>
      </c>
      <c r="J35" s="330">
        <v>3.1</v>
      </c>
      <c r="K35" s="10"/>
      <c r="L35" s="10"/>
      <c r="M35" s="10"/>
      <c r="N35" s="10"/>
      <c r="O35" s="10"/>
      <c r="P35" s="10"/>
    </row>
    <row r="36" spans="1:16" ht="39" customHeight="1" x14ac:dyDescent="0.15">
      <c r="A36" s="10"/>
      <c r="B36" s="327"/>
      <c r="C36" s="1143" t="s">
        <v>538</v>
      </c>
      <c r="D36" s="1143"/>
      <c r="E36" s="1144"/>
      <c r="F36" s="328">
        <v>0.99</v>
      </c>
      <c r="G36" s="329">
        <v>0.48</v>
      </c>
      <c r="H36" s="329">
        <v>0.83</v>
      </c>
      <c r="I36" s="329">
        <v>1.83</v>
      </c>
      <c r="J36" s="330">
        <v>1.49</v>
      </c>
      <c r="K36" s="10"/>
      <c r="L36" s="10"/>
      <c r="M36" s="10"/>
      <c r="N36" s="10"/>
      <c r="O36" s="10"/>
      <c r="P36" s="10"/>
    </row>
    <row r="37" spans="1:16" ht="39" customHeight="1" x14ac:dyDescent="0.15">
      <c r="A37" s="10"/>
      <c r="B37" s="327"/>
      <c r="C37" s="1143" t="s">
        <v>539</v>
      </c>
      <c r="D37" s="1143"/>
      <c r="E37" s="1144"/>
      <c r="F37" s="328">
        <v>0.78</v>
      </c>
      <c r="G37" s="329">
        <v>0.53</v>
      </c>
      <c r="H37" s="329">
        <v>0.55000000000000004</v>
      </c>
      <c r="I37" s="329">
        <v>0.7</v>
      </c>
      <c r="J37" s="330">
        <v>0.56000000000000005</v>
      </c>
      <c r="K37" s="10"/>
      <c r="L37" s="10"/>
      <c r="M37" s="10"/>
      <c r="N37" s="10"/>
      <c r="O37" s="10"/>
      <c r="P37" s="10"/>
    </row>
    <row r="38" spans="1:16" ht="39" customHeight="1" x14ac:dyDescent="0.15">
      <c r="A38" s="10"/>
      <c r="B38" s="327"/>
      <c r="C38" s="1143" t="s">
        <v>540</v>
      </c>
      <c r="D38" s="1143"/>
      <c r="E38" s="1144"/>
      <c r="F38" s="328">
        <v>0.06</v>
      </c>
      <c r="G38" s="329">
        <v>0.12</v>
      </c>
      <c r="H38" s="329">
        <v>0.02</v>
      </c>
      <c r="I38" s="329">
        <v>0.13</v>
      </c>
      <c r="J38" s="330">
        <v>0.28999999999999998</v>
      </c>
      <c r="K38" s="10"/>
      <c r="L38" s="10"/>
      <c r="M38" s="10"/>
      <c r="N38" s="10"/>
      <c r="O38" s="10"/>
      <c r="P38" s="10"/>
    </row>
    <row r="39" spans="1:16" ht="39" customHeight="1" x14ac:dyDescent="0.15">
      <c r="A39" s="10"/>
      <c r="B39" s="327"/>
      <c r="C39" s="1143" t="s">
        <v>541</v>
      </c>
      <c r="D39" s="1143"/>
      <c r="E39" s="1144"/>
      <c r="F39" s="328">
        <v>0.2</v>
      </c>
      <c r="G39" s="329">
        <v>0.11</v>
      </c>
      <c r="H39" s="329">
        <v>0.39</v>
      </c>
      <c r="I39" s="329">
        <v>0.34</v>
      </c>
      <c r="J39" s="330">
        <v>0.28999999999999998</v>
      </c>
      <c r="K39" s="10"/>
      <c r="L39" s="10"/>
      <c r="M39" s="10"/>
      <c r="N39" s="10"/>
      <c r="O39" s="10"/>
      <c r="P39" s="10"/>
    </row>
    <row r="40" spans="1:16" ht="39" customHeight="1" x14ac:dyDescent="0.15">
      <c r="A40" s="10"/>
      <c r="B40" s="327"/>
      <c r="C40" s="1143" t="s">
        <v>542</v>
      </c>
      <c r="D40" s="1143"/>
      <c r="E40" s="1144"/>
      <c r="F40" s="328">
        <v>0.04</v>
      </c>
      <c r="G40" s="329">
        <v>0.04</v>
      </c>
      <c r="H40" s="329">
        <v>0.09</v>
      </c>
      <c r="I40" s="329">
        <v>0.04</v>
      </c>
      <c r="J40" s="330">
        <v>0.05</v>
      </c>
      <c r="K40" s="10"/>
      <c r="L40" s="10"/>
      <c r="M40" s="10"/>
      <c r="N40" s="10"/>
      <c r="O40" s="10"/>
      <c r="P40" s="10"/>
    </row>
    <row r="41" spans="1:16" ht="39" customHeight="1" x14ac:dyDescent="0.15">
      <c r="A41" s="10"/>
      <c r="B41" s="327"/>
      <c r="C41" s="1143" t="s">
        <v>543</v>
      </c>
      <c r="D41" s="1143"/>
      <c r="E41" s="1144"/>
      <c r="F41" s="328">
        <v>0.02</v>
      </c>
      <c r="G41" s="329">
        <v>0.03</v>
      </c>
      <c r="H41" s="329">
        <v>0.04</v>
      </c>
      <c r="I41" s="329">
        <v>0.04</v>
      </c>
      <c r="J41" s="330">
        <v>0.03</v>
      </c>
      <c r="K41" s="10"/>
      <c r="L41" s="10"/>
      <c r="M41" s="10"/>
      <c r="N41" s="10"/>
      <c r="O41" s="10"/>
      <c r="P41" s="10"/>
    </row>
    <row r="42" spans="1:16" ht="39" customHeight="1" x14ac:dyDescent="0.15">
      <c r="A42" s="10"/>
      <c r="B42" s="331"/>
      <c r="C42" s="1143" t="s">
        <v>544</v>
      </c>
      <c r="D42" s="1143"/>
      <c r="E42" s="1144"/>
      <c r="F42" s="328" t="s">
        <v>490</v>
      </c>
      <c r="G42" s="329" t="s">
        <v>490</v>
      </c>
      <c r="H42" s="329" t="s">
        <v>490</v>
      </c>
      <c r="I42" s="329" t="s">
        <v>490</v>
      </c>
      <c r="J42" s="330" t="s">
        <v>490</v>
      </c>
      <c r="K42" s="10"/>
      <c r="L42" s="10"/>
      <c r="M42" s="10"/>
      <c r="N42" s="10"/>
      <c r="O42" s="10"/>
      <c r="P42" s="10"/>
    </row>
    <row r="43" spans="1:16" ht="39" customHeight="1" thickBot="1" x14ac:dyDescent="0.2">
      <c r="A43" s="10"/>
      <c r="B43" s="332"/>
      <c r="C43" s="1145" t="s">
        <v>545</v>
      </c>
      <c r="D43" s="1145"/>
      <c r="E43" s="1146"/>
      <c r="F43" s="333" t="s">
        <v>490</v>
      </c>
      <c r="G43" s="334" t="s">
        <v>490</v>
      </c>
      <c r="H43" s="334" t="s">
        <v>490</v>
      </c>
      <c r="I43" s="334" t="s">
        <v>490</v>
      </c>
      <c r="J43" s="335" t="s">
        <v>490</v>
      </c>
      <c r="K43" s="10"/>
      <c r="L43" s="10"/>
      <c r="M43" s="10"/>
      <c r="N43" s="10"/>
      <c r="O43" s="10"/>
      <c r="P43" s="10"/>
    </row>
    <row r="44" spans="1:16" ht="39" customHeight="1" x14ac:dyDescent="0.15">
      <c r="A44" s="10"/>
      <c r="B44" s="336"/>
      <c r="C44" s="337"/>
      <c r="D44" s="337"/>
      <c r="E44" s="337"/>
      <c r="F44" s="10"/>
      <c r="G44" s="10"/>
      <c r="H44" s="10"/>
      <c r="I44" s="10"/>
      <c r="J44" s="10"/>
      <c r="K44" s="10"/>
      <c r="L44" s="10"/>
      <c r="M44" s="10"/>
      <c r="N44" s="10"/>
      <c r="O44" s="10"/>
      <c r="P44" s="10"/>
    </row>
    <row r="45" spans="1:16" ht="17.25" x14ac:dyDescent="0.15">
      <c r="A45" s="10"/>
      <c r="B45" s="10"/>
      <c r="C45" s="10"/>
      <c r="D45" s="10"/>
      <c r="E45" s="10"/>
      <c r="F45" s="10"/>
      <c r="G45" s="10"/>
      <c r="H45" s="10"/>
      <c r="I45" s="10"/>
      <c r="J45" s="10"/>
      <c r="K45" s="10"/>
      <c r="L45" s="10"/>
      <c r="M45" s="10"/>
      <c r="N45" s="10"/>
      <c r="O45" s="10"/>
      <c r="P45" s="10"/>
    </row>
  </sheetData>
  <sheetProtection algorithmName="SHA-512" hashValue="bNtWn4uIKzihkavfdF//SwS2YUq9W39hKxCJ3c59wJVAiOWis6SbCGjEJ/UU4xxq0KUPcF9ng/iLYKMdxdknNQ==" saltValue="228W7O8LXfNCJjjTtX11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524BF2-8BC9-42EC-8D52-85DB3F0EE6E4}">
  <sheetPr>
    <pageSetUpPr fitToPage="1"/>
  </sheetPr>
  <dimension ref="A1:U64"/>
  <sheetViews>
    <sheetView showGridLines="0" zoomScale="90" zoomScaleNormal="90" zoomScaleSheetLayoutView="55" workbookViewId="0"/>
  </sheetViews>
  <sheetFormatPr defaultColWidth="0" defaultRowHeight="12.6" customHeight="1" zeroHeight="1" x14ac:dyDescent="0.15"/>
  <cols>
    <col min="1" max="1" width="6.625" style="20" customWidth="1"/>
    <col min="2" max="3" width="10.875" style="20" customWidth="1"/>
    <col min="4" max="4" width="10" style="20" customWidth="1"/>
    <col min="5" max="10" width="11" style="20" customWidth="1"/>
    <col min="11" max="15" width="13.125" style="20" customWidth="1"/>
    <col min="16" max="21" width="11.5" style="20" customWidth="1"/>
    <col min="22" max="16384" width="0" style="20" hidden="1"/>
  </cols>
  <sheetData>
    <row r="1" spans="1:21" ht="13.5" customHeight="1" x14ac:dyDescent="0.15">
      <c r="A1" s="19"/>
      <c r="B1" s="19"/>
      <c r="C1" s="19"/>
      <c r="D1" s="19"/>
      <c r="E1" s="19"/>
      <c r="F1" s="19"/>
      <c r="G1" s="19"/>
      <c r="H1" s="19"/>
      <c r="I1" s="19"/>
      <c r="J1" s="19"/>
      <c r="K1" s="19"/>
      <c r="L1" s="19"/>
      <c r="M1" s="19"/>
      <c r="N1" s="19"/>
      <c r="O1" s="19"/>
      <c r="P1" s="19"/>
      <c r="Q1" s="19"/>
      <c r="R1" s="19"/>
      <c r="S1" s="19"/>
      <c r="T1" s="19"/>
      <c r="U1" s="19"/>
    </row>
    <row r="2" spans="1:21" ht="13.5" customHeight="1" x14ac:dyDescent="0.15">
      <c r="A2" s="19"/>
      <c r="B2" s="19"/>
      <c r="C2" s="19"/>
      <c r="D2" s="19"/>
      <c r="E2" s="19"/>
      <c r="F2" s="19"/>
      <c r="G2" s="19"/>
      <c r="H2" s="19"/>
      <c r="I2" s="19"/>
      <c r="J2" s="19"/>
      <c r="K2" s="19"/>
      <c r="L2" s="19"/>
      <c r="M2" s="19"/>
      <c r="N2" s="19"/>
      <c r="O2" s="19"/>
      <c r="P2" s="19"/>
      <c r="Q2" s="19"/>
      <c r="R2" s="19"/>
      <c r="S2" s="19"/>
      <c r="T2" s="19"/>
      <c r="U2" s="19"/>
    </row>
    <row r="3" spans="1:21" ht="13.5" customHeight="1" x14ac:dyDescent="0.15">
      <c r="A3" s="19"/>
      <c r="B3" s="19"/>
      <c r="C3" s="19"/>
      <c r="D3" s="19"/>
      <c r="E3" s="19"/>
      <c r="F3" s="19"/>
      <c r="G3" s="19"/>
      <c r="H3" s="19"/>
      <c r="I3" s="19"/>
      <c r="J3" s="19"/>
      <c r="K3" s="19"/>
      <c r="L3" s="19"/>
      <c r="M3" s="19"/>
      <c r="N3" s="19"/>
      <c r="O3" s="19"/>
      <c r="P3" s="19"/>
      <c r="Q3" s="19"/>
      <c r="R3" s="19"/>
      <c r="S3" s="19"/>
      <c r="T3" s="19"/>
      <c r="U3" s="19"/>
    </row>
    <row r="4" spans="1:21" ht="13.5" customHeight="1" x14ac:dyDescent="0.15">
      <c r="A4" s="19"/>
      <c r="B4" s="19"/>
      <c r="C4" s="19"/>
      <c r="D4" s="19"/>
      <c r="E4" s="19"/>
      <c r="F4" s="19"/>
      <c r="G4" s="19"/>
      <c r="H4" s="19"/>
      <c r="I4" s="19"/>
      <c r="J4" s="19"/>
      <c r="K4" s="19"/>
      <c r="L4" s="19"/>
      <c r="M4" s="19"/>
      <c r="N4" s="19"/>
      <c r="O4" s="19"/>
      <c r="P4" s="19"/>
      <c r="Q4" s="19"/>
      <c r="R4" s="19"/>
      <c r="S4" s="19"/>
      <c r="T4" s="19"/>
      <c r="U4" s="19"/>
    </row>
    <row r="5" spans="1:21" ht="13.5" customHeight="1" x14ac:dyDescent="0.15">
      <c r="A5" s="19"/>
      <c r="B5" s="19"/>
      <c r="C5" s="19"/>
      <c r="D5" s="19"/>
      <c r="E5" s="19"/>
      <c r="F5" s="19"/>
      <c r="G5" s="19"/>
      <c r="H5" s="19"/>
      <c r="I5" s="19"/>
      <c r="J5" s="19"/>
      <c r="K5" s="19"/>
      <c r="L5" s="19"/>
      <c r="M5" s="19"/>
      <c r="N5" s="19"/>
      <c r="O5" s="19"/>
      <c r="P5" s="19"/>
      <c r="Q5" s="19"/>
      <c r="R5" s="19"/>
      <c r="S5" s="19"/>
      <c r="T5" s="19"/>
      <c r="U5" s="19"/>
    </row>
    <row r="6" spans="1:21" ht="13.5" customHeight="1" x14ac:dyDescent="0.15">
      <c r="A6" s="19"/>
      <c r="B6" s="19"/>
      <c r="C6" s="19"/>
      <c r="D6" s="19"/>
      <c r="E6" s="19"/>
      <c r="F6" s="19"/>
      <c r="G6" s="19"/>
      <c r="H6" s="19"/>
      <c r="I6" s="19"/>
      <c r="J6" s="19"/>
      <c r="K6" s="19"/>
      <c r="L6" s="19"/>
      <c r="M6" s="19"/>
      <c r="N6" s="19"/>
      <c r="O6" s="19"/>
      <c r="P6" s="19"/>
      <c r="Q6" s="19"/>
      <c r="R6" s="19"/>
      <c r="S6" s="19"/>
      <c r="T6" s="19"/>
      <c r="U6" s="19"/>
    </row>
    <row r="7" spans="1:21" ht="13.5" customHeight="1" x14ac:dyDescent="0.15">
      <c r="A7" s="19"/>
      <c r="B7" s="19"/>
      <c r="C7" s="19"/>
      <c r="D7" s="19"/>
      <c r="E7" s="19"/>
      <c r="F7" s="19"/>
      <c r="G7" s="19"/>
      <c r="H7" s="19"/>
      <c r="I7" s="19"/>
      <c r="J7" s="19"/>
      <c r="K7" s="19"/>
      <c r="L7" s="19"/>
      <c r="M7" s="19"/>
      <c r="N7" s="19"/>
      <c r="O7" s="19"/>
      <c r="P7" s="19"/>
      <c r="Q7" s="19"/>
      <c r="R7" s="19"/>
      <c r="S7" s="19"/>
      <c r="T7" s="19"/>
      <c r="U7" s="19"/>
    </row>
    <row r="8" spans="1:21" ht="13.5" customHeight="1" x14ac:dyDescent="0.15">
      <c r="A8" s="19"/>
      <c r="B8" s="19"/>
      <c r="C8" s="19"/>
      <c r="D8" s="19"/>
      <c r="E8" s="19"/>
      <c r="F8" s="19"/>
      <c r="G8" s="19"/>
      <c r="H8" s="19"/>
      <c r="I8" s="19"/>
      <c r="J8" s="19"/>
      <c r="K8" s="19"/>
      <c r="L8" s="19"/>
      <c r="M8" s="19"/>
      <c r="N8" s="19"/>
      <c r="O8" s="19"/>
      <c r="P8" s="19"/>
      <c r="Q8" s="19"/>
      <c r="R8" s="19"/>
      <c r="S8" s="19"/>
      <c r="T8" s="19"/>
      <c r="U8" s="19"/>
    </row>
    <row r="9" spans="1:21" ht="13.5" customHeight="1" x14ac:dyDescent="0.15">
      <c r="A9" s="19"/>
      <c r="B9" s="19"/>
      <c r="C9" s="19"/>
      <c r="D9" s="19"/>
      <c r="E9" s="19"/>
      <c r="F9" s="19"/>
      <c r="G9" s="19"/>
      <c r="H9" s="19"/>
      <c r="I9" s="19"/>
      <c r="J9" s="19"/>
      <c r="K9" s="19"/>
      <c r="L9" s="19"/>
      <c r="M9" s="19"/>
      <c r="N9" s="19"/>
      <c r="O9" s="19"/>
      <c r="P9" s="19"/>
      <c r="Q9" s="19"/>
      <c r="R9" s="19"/>
      <c r="S9" s="19"/>
      <c r="T9" s="19"/>
      <c r="U9" s="19"/>
    </row>
    <row r="10" spans="1:21" ht="13.5" customHeight="1" x14ac:dyDescent="0.15">
      <c r="A10" s="19"/>
      <c r="B10" s="19"/>
      <c r="C10" s="19"/>
      <c r="D10" s="19"/>
      <c r="E10" s="19"/>
      <c r="F10" s="19"/>
      <c r="G10" s="19"/>
      <c r="H10" s="19"/>
      <c r="I10" s="19"/>
      <c r="J10" s="19"/>
      <c r="K10" s="19"/>
      <c r="L10" s="19"/>
      <c r="M10" s="19"/>
      <c r="N10" s="19"/>
      <c r="O10" s="19"/>
      <c r="P10" s="19"/>
      <c r="Q10" s="19"/>
      <c r="R10" s="19"/>
      <c r="S10" s="19"/>
      <c r="T10" s="19"/>
      <c r="U10" s="19"/>
    </row>
    <row r="11" spans="1:21" ht="13.5" customHeight="1" x14ac:dyDescent="0.15">
      <c r="A11" s="19"/>
      <c r="B11" s="19"/>
      <c r="C11" s="19"/>
      <c r="D11" s="19"/>
      <c r="E11" s="19"/>
      <c r="F11" s="19"/>
      <c r="G11" s="19"/>
      <c r="H11" s="19"/>
      <c r="I11" s="19"/>
      <c r="J11" s="19"/>
      <c r="K11" s="19"/>
      <c r="L11" s="19"/>
      <c r="M11" s="19"/>
      <c r="N11" s="19"/>
      <c r="O11" s="19"/>
      <c r="P11" s="19"/>
      <c r="Q11" s="19"/>
      <c r="R11" s="19"/>
      <c r="S11" s="19"/>
      <c r="T11" s="19"/>
      <c r="U11" s="19"/>
    </row>
    <row r="12" spans="1:21" ht="13.5" customHeight="1" x14ac:dyDescent="0.15">
      <c r="A12" s="19"/>
      <c r="B12" s="19"/>
      <c r="C12" s="19"/>
      <c r="D12" s="19"/>
      <c r="E12" s="19"/>
      <c r="F12" s="19"/>
      <c r="G12" s="19"/>
      <c r="H12" s="19"/>
      <c r="I12" s="19"/>
      <c r="J12" s="19"/>
      <c r="K12" s="19"/>
      <c r="L12" s="19"/>
      <c r="M12" s="19"/>
      <c r="N12" s="19"/>
      <c r="O12" s="19"/>
      <c r="P12" s="19"/>
      <c r="Q12" s="19"/>
      <c r="R12" s="19"/>
      <c r="S12" s="19"/>
      <c r="T12" s="19"/>
      <c r="U12" s="19"/>
    </row>
    <row r="13" spans="1:21" ht="13.5" customHeight="1" x14ac:dyDescent="0.15">
      <c r="A13" s="19"/>
      <c r="B13" s="19"/>
      <c r="C13" s="19"/>
      <c r="D13" s="19"/>
      <c r="E13" s="19"/>
      <c r="F13" s="19"/>
      <c r="G13" s="19"/>
      <c r="H13" s="19"/>
      <c r="I13" s="19"/>
      <c r="J13" s="19"/>
      <c r="K13" s="19"/>
      <c r="L13" s="19"/>
      <c r="M13" s="19"/>
      <c r="N13" s="19"/>
      <c r="O13" s="19"/>
      <c r="P13" s="19"/>
      <c r="Q13" s="19"/>
      <c r="R13" s="19"/>
      <c r="S13" s="19"/>
      <c r="T13" s="19"/>
      <c r="U13" s="19"/>
    </row>
    <row r="14" spans="1:21" ht="13.5" customHeight="1" x14ac:dyDescent="0.15">
      <c r="A14" s="19"/>
      <c r="B14" s="19"/>
      <c r="C14" s="19"/>
      <c r="D14" s="19"/>
      <c r="E14" s="19"/>
      <c r="F14" s="19"/>
      <c r="G14" s="19"/>
      <c r="H14" s="19"/>
      <c r="I14" s="19"/>
      <c r="J14" s="19"/>
      <c r="K14" s="19"/>
      <c r="L14" s="19"/>
      <c r="M14" s="19"/>
      <c r="N14" s="19"/>
      <c r="O14" s="19"/>
      <c r="P14" s="19"/>
      <c r="Q14" s="19"/>
      <c r="R14" s="19"/>
      <c r="S14" s="19"/>
      <c r="T14" s="19"/>
      <c r="U14" s="19"/>
    </row>
    <row r="15" spans="1:21" ht="13.5" customHeight="1" x14ac:dyDescent="0.15">
      <c r="A15" s="19"/>
      <c r="B15" s="19"/>
      <c r="C15" s="19"/>
      <c r="D15" s="19"/>
      <c r="E15" s="19"/>
      <c r="F15" s="19"/>
      <c r="G15" s="19"/>
      <c r="H15" s="19"/>
      <c r="I15" s="19"/>
      <c r="J15" s="19"/>
      <c r="K15" s="19"/>
      <c r="L15" s="19"/>
      <c r="M15" s="19"/>
      <c r="N15" s="19"/>
      <c r="O15" s="19"/>
      <c r="P15" s="19"/>
      <c r="Q15" s="19"/>
      <c r="R15" s="19"/>
      <c r="S15" s="19"/>
      <c r="T15" s="19"/>
      <c r="U15" s="19"/>
    </row>
    <row r="16" spans="1:21" ht="13.5" customHeight="1" x14ac:dyDescent="0.15">
      <c r="A16" s="19"/>
      <c r="B16" s="19"/>
      <c r="C16" s="19"/>
      <c r="D16" s="19"/>
      <c r="E16" s="19"/>
      <c r="F16" s="19"/>
      <c r="G16" s="19"/>
      <c r="H16" s="19"/>
      <c r="I16" s="19"/>
      <c r="J16" s="19"/>
      <c r="K16" s="19"/>
      <c r="L16" s="19"/>
      <c r="M16" s="19"/>
      <c r="N16" s="19"/>
      <c r="O16" s="19"/>
      <c r="P16" s="19"/>
      <c r="Q16" s="19"/>
      <c r="R16" s="19"/>
      <c r="S16" s="19"/>
      <c r="T16" s="19"/>
      <c r="U16" s="19"/>
    </row>
    <row r="17" spans="1:21" ht="13.5" customHeight="1" x14ac:dyDescent="0.15">
      <c r="A17" s="19"/>
      <c r="B17" s="19"/>
      <c r="C17" s="19"/>
      <c r="D17" s="19"/>
      <c r="E17" s="19"/>
      <c r="F17" s="19"/>
      <c r="G17" s="19"/>
      <c r="H17" s="19"/>
      <c r="I17" s="19"/>
      <c r="J17" s="19"/>
      <c r="K17" s="19"/>
      <c r="L17" s="19"/>
      <c r="M17" s="19"/>
      <c r="N17" s="19"/>
      <c r="O17" s="19"/>
      <c r="P17" s="19"/>
      <c r="Q17" s="19"/>
      <c r="R17" s="19"/>
      <c r="S17" s="19"/>
      <c r="T17" s="19"/>
      <c r="U17" s="19"/>
    </row>
    <row r="18" spans="1:21" ht="13.5" customHeight="1" x14ac:dyDescent="0.15">
      <c r="A18" s="19"/>
      <c r="B18" s="19"/>
      <c r="C18" s="19"/>
      <c r="D18" s="19"/>
      <c r="E18" s="19"/>
      <c r="F18" s="19"/>
      <c r="G18" s="19"/>
      <c r="H18" s="19"/>
      <c r="I18" s="19"/>
      <c r="J18" s="19"/>
      <c r="K18" s="19"/>
      <c r="L18" s="19"/>
      <c r="M18" s="19"/>
      <c r="N18" s="19"/>
      <c r="O18" s="19"/>
      <c r="P18" s="19"/>
      <c r="Q18" s="19"/>
      <c r="R18" s="19"/>
      <c r="S18" s="19"/>
      <c r="T18" s="19"/>
      <c r="U18" s="19"/>
    </row>
    <row r="19" spans="1:21" ht="13.5" customHeight="1" x14ac:dyDescent="0.15">
      <c r="A19" s="19"/>
      <c r="B19" s="19"/>
      <c r="C19" s="19"/>
      <c r="D19" s="19"/>
      <c r="E19" s="19"/>
      <c r="F19" s="19"/>
      <c r="G19" s="19"/>
      <c r="H19" s="19"/>
      <c r="I19" s="19"/>
      <c r="J19" s="19"/>
      <c r="K19" s="19"/>
      <c r="L19" s="19"/>
      <c r="M19" s="19"/>
      <c r="N19" s="19"/>
      <c r="O19" s="19"/>
      <c r="P19" s="19"/>
      <c r="Q19" s="19"/>
      <c r="R19" s="19"/>
      <c r="S19" s="19"/>
      <c r="T19" s="19"/>
      <c r="U19" s="19"/>
    </row>
    <row r="20" spans="1:21" ht="13.5" customHeight="1" x14ac:dyDescent="0.15">
      <c r="A20" s="19"/>
      <c r="B20" s="19"/>
      <c r="C20" s="19"/>
      <c r="D20" s="19"/>
      <c r="E20" s="19"/>
      <c r="F20" s="19"/>
      <c r="G20" s="19"/>
      <c r="H20" s="19"/>
      <c r="I20" s="19"/>
      <c r="J20" s="19"/>
      <c r="K20" s="19"/>
      <c r="L20" s="19"/>
      <c r="M20" s="19"/>
      <c r="N20" s="19"/>
      <c r="O20" s="19"/>
      <c r="P20" s="19"/>
      <c r="Q20" s="19"/>
      <c r="R20" s="19"/>
      <c r="S20" s="19"/>
      <c r="T20" s="19"/>
      <c r="U20" s="19"/>
    </row>
    <row r="21" spans="1:21" ht="13.5" customHeight="1" x14ac:dyDescent="0.15">
      <c r="A21" s="19"/>
      <c r="B21" s="19"/>
      <c r="C21" s="19"/>
      <c r="D21" s="19"/>
      <c r="E21" s="19"/>
      <c r="F21" s="19"/>
      <c r="G21" s="19"/>
      <c r="H21" s="19"/>
      <c r="I21" s="19"/>
      <c r="J21" s="19"/>
      <c r="K21" s="19"/>
      <c r="L21" s="19"/>
      <c r="M21" s="19"/>
      <c r="N21" s="19"/>
      <c r="O21" s="19"/>
      <c r="P21" s="19"/>
      <c r="Q21" s="19"/>
      <c r="R21" s="19"/>
      <c r="S21" s="19"/>
      <c r="T21" s="19"/>
      <c r="U21" s="19"/>
    </row>
    <row r="22" spans="1:21" ht="13.5" customHeight="1" x14ac:dyDescent="0.15">
      <c r="A22" s="19"/>
      <c r="B22" s="19"/>
      <c r="C22" s="19"/>
      <c r="D22" s="19"/>
      <c r="E22" s="19"/>
      <c r="F22" s="19"/>
      <c r="G22" s="19"/>
      <c r="H22" s="19"/>
      <c r="I22" s="19"/>
      <c r="J22" s="19"/>
      <c r="K22" s="19"/>
      <c r="L22" s="19"/>
      <c r="M22" s="19"/>
      <c r="N22" s="19"/>
      <c r="O22" s="19"/>
      <c r="P22" s="19"/>
      <c r="Q22" s="19"/>
      <c r="R22" s="19"/>
      <c r="S22" s="19"/>
      <c r="T22" s="19"/>
      <c r="U22" s="19"/>
    </row>
    <row r="23" spans="1:21" ht="13.5" customHeight="1" x14ac:dyDescent="0.15">
      <c r="A23" s="19"/>
      <c r="B23" s="19"/>
      <c r="C23" s="19"/>
      <c r="D23" s="19"/>
      <c r="E23" s="19"/>
      <c r="F23" s="19"/>
      <c r="G23" s="19"/>
      <c r="H23" s="19"/>
      <c r="I23" s="19"/>
      <c r="J23" s="19"/>
      <c r="K23" s="19"/>
      <c r="L23" s="19"/>
      <c r="M23" s="19"/>
      <c r="N23" s="19"/>
      <c r="O23" s="19"/>
      <c r="P23" s="19"/>
      <c r="Q23" s="19"/>
      <c r="R23" s="19"/>
      <c r="S23" s="19"/>
      <c r="T23" s="19"/>
      <c r="U23" s="19"/>
    </row>
    <row r="24" spans="1:21" ht="13.5" customHeight="1" x14ac:dyDescent="0.15">
      <c r="A24" s="19"/>
      <c r="B24" s="19"/>
      <c r="C24" s="19"/>
      <c r="D24" s="19"/>
      <c r="E24" s="19"/>
      <c r="F24" s="19"/>
      <c r="G24" s="19"/>
      <c r="H24" s="19"/>
      <c r="I24" s="19"/>
      <c r="J24" s="19"/>
      <c r="K24" s="19"/>
      <c r="L24" s="19"/>
      <c r="M24" s="19"/>
      <c r="N24" s="19"/>
      <c r="O24" s="19"/>
      <c r="P24" s="19"/>
      <c r="Q24" s="19"/>
      <c r="R24" s="19"/>
      <c r="S24" s="19"/>
      <c r="T24" s="19"/>
      <c r="U24" s="19"/>
    </row>
    <row r="25" spans="1:21" ht="13.5" customHeight="1" x14ac:dyDescent="0.15">
      <c r="A25" s="19"/>
      <c r="B25" s="19"/>
      <c r="C25" s="19"/>
      <c r="D25" s="19"/>
      <c r="E25" s="19"/>
      <c r="F25" s="19"/>
      <c r="G25" s="19"/>
      <c r="H25" s="19"/>
      <c r="I25" s="19"/>
      <c r="J25" s="19"/>
      <c r="K25" s="19"/>
      <c r="L25" s="19"/>
      <c r="M25" s="19"/>
      <c r="N25" s="19"/>
      <c r="O25" s="19"/>
      <c r="P25" s="19"/>
      <c r="Q25" s="19"/>
      <c r="R25" s="19"/>
      <c r="S25" s="19"/>
      <c r="T25" s="19"/>
      <c r="U25" s="19"/>
    </row>
    <row r="26" spans="1:21" ht="13.5" customHeight="1" x14ac:dyDescent="0.15">
      <c r="A26" s="19"/>
      <c r="B26" s="19"/>
      <c r="C26" s="19"/>
      <c r="D26" s="19"/>
      <c r="E26" s="19"/>
      <c r="F26" s="19"/>
      <c r="G26" s="19"/>
      <c r="H26" s="19"/>
      <c r="I26" s="19"/>
      <c r="J26" s="19"/>
      <c r="K26" s="19"/>
      <c r="L26" s="19"/>
      <c r="M26" s="19"/>
      <c r="N26" s="19"/>
      <c r="O26" s="19"/>
      <c r="P26" s="19"/>
      <c r="Q26" s="19"/>
      <c r="R26" s="19"/>
      <c r="S26" s="19"/>
      <c r="T26" s="19"/>
      <c r="U26" s="19"/>
    </row>
    <row r="27" spans="1:21" ht="13.5" customHeight="1" x14ac:dyDescent="0.15">
      <c r="A27" s="19"/>
      <c r="B27" s="19"/>
      <c r="C27" s="19"/>
      <c r="D27" s="19"/>
      <c r="E27" s="19"/>
      <c r="F27" s="19"/>
      <c r="G27" s="19"/>
      <c r="H27" s="19"/>
      <c r="I27" s="19"/>
      <c r="J27" s="19"/>
      <c r="K27" s="19"/>
      <c r="L27" s="19"/>
      <c r="M27" s="19"/>
      <c r="N27" s="19"/>
      <c r="O27" s="19"/>
      <c r="P27" s="19"/>
      <c r="Q27" s="19"/>
      <c r="R27" s="19"/>
      <c r="S27" s="19"/>
      <c r="T27" s="19"/>
      <c r="U27" s="19"/>
    </row>
    <row r="28" spans="1:21" ht="13.5" customHeight="1" x14ac:dyDescent="0.15">
      <c r="A28" s="19"/>
      <c r="B28" s="19"/>
      <c r="C28" s="19"/>
      <c r="D28" s="19"/>
      <c r="E28" s="19"/>
      <c r="F28" s="19"/>
      <c r="G28" s="19"/>
      <c r="H28" s="19"/>
      <c r="I28" s="19"/>
      <c r="J28" s="19"/>
      <c r="K28" s="19"/>
      <c r="L28" s="19"/>
      <c r="M28" s="19"/>
      <c r="N28" s="19"/>
      <c r="O28" s="19"/>
      <c r="P28" s="19"/>
      <c r="Q28" s="19"/>
      <c r="R28" s="19"/>
      <c r="S28" s="19"/>
      <c r="T28" s="19"/>
      <c r="U28" s="19"/>
    </row>
    <row r="29" spans="1:21" ht="13.5" customHeight="1" x14ac:dyDescent="0.15">
      <c r="A29" s="19"/>
      <c r="B29" s="19"/>
      <c r="C29" s="19"/>
      <c r="D29" s="19"/>
      <c r="E29" s="19"/>
      <c r="F29" s="19"/>
      <c r="G29" s="19"/>
      <c r="H29" s="19"/>
      <c r="I29" s="19"/>
      <c r="J29" s="19"/>
      <c r="K29" s="19"/>
      <c r="L29" s="19"/>
      <c r="M29" s="19"/>
      <c r="N29" s="19"/>
      <c r="O29" s="19"/>
      <c r="P29" s="19"/>
      <c r="Q29" s="19"/>
      <c r="R29" s="19"/>
      <c r="S29" s="19"/>
      <c r="T29" s="19"/>
      <c r="U29" s="19"/>
    </row>
    <row r="30" spans="1:21" ht="13.5" customHeight="1" x14ac:dyDescent="0.15">
      <c r="A30" s="19"/>
      <c r="B30" s="19"/>
      <c r="C30" s="19"/>
      <c r="D30" s="19"/>
      <c r="E30" s="19"/>
      <c r="F30" s="19"/>
      <c r="G30" s="19"/>
      <c r="H30" s="19"/>
      <c r="I30" s="19"/>
      <c r="J30" s="19"/>
      <c r="K30" s="19"/>
      <c r="L30" s="19"/>
      <c r="M30" s="19"/>
      <c r="N30" s="19"/>
      <c r="O30" s="19"/>
      <c r="P30" s="19"/>
      <c r="Q30" s="19"/>
      <c r="R30" s="19"/>
      <c r="S30" s="19"/>
      <c r="T30" s="19"/>
      <c r="U30" s="19"/>
    </row>
    <row r="31" spans="1:21" ht="13.5" customHeight="1" x14ac:dyDescent="0.15">
      <c r="A31" s="19"/>
      <c r="B31" s="19"/>
      <c r="C31" s="19"/>
      <c r="D31" s="19"/>
      <c r="E31" s="19"/>
      <c r="F31" s="19"/>
      <c r="G31" s="19"/>
      <c r="H31" s="19"/>
      <c r="I31" s="19"/>
      <c r="J31" s="19"/>
      <c r="K31" s="19"/>
      <c r="L31" s="19"/>
      <c r="M31" s="19"/>
      <c r="N31" s="19"/>
      <c r="O31" s="19"/>
      <c r="P31" s="19"/>
      <c r="Q31" s="19"/>
      <c r="R31" s="19"/>
      <c r="S31" s="19"/>
      <c r="T31" s="19"/>
      <c r="U31" s="19"/>
    </row>
    <row r="32" spans="1:21" ht="13.5" customHeight="1" x14ac:dyDescent="0.15">
      <c r="A32" s="19"/>
      <c r="B32" s="19"/>
      <c r="C32" s="19"/>
      <c r="D32" s="19"/>
      <c r="E32" s="19"/>
      <c r="F32" s="19"/>
      <c r="G32" s="19"/>
      <c r="H32" s="19"/>
      <c r="I32" s="19"/>
      <c r="J32" s="19"/>
      <c r="K32" s="19"/>
      <c r="L32" s="19"/>
      <c r="M32" s="19"/>
      <c r="N32" s="19"/>
      <c r="O32" s="19"/>
      <c r="P32" s="19"/>
      <c r="Q32" s="19"/>
      <c r="R32" s="19"/>
      <c r="S32" s="19"/>
      <c r="T32" s="19"/>
      <c r="U32" s="19"/>
    </row>
    <row r="33" spans="1:21" ht="13.5" customHeight="1" x14ac:dyDescent="0.15">
      <c r="A33" s="19"/>
      <c r="B33" s="19"/>
      <c r="C33" s="19"/>
      <c r="D33" s="19"/>
      <c r="E33" s="19"/>
      <c r="F33" s="19"/>
      <c r="G33" s="19"/>
      <c r="H33" s="19"/>
      <c r="I33" s="19"/>
      <c r="J33" s="19"/>
      <c r="K33" s="19"/>
      <c r="L33" s="19"/>
      <c r="M33" s="19"/>
      <c r="N33" s="19"/>
      <c r="O33" s="19"/>
      <c r="P33" s="19"/>
      <c r="Q33" s="19"/>
      <c r="R33" s="19"/>
      <c r="S33" s="19"/>
      <c r="T33" s="19"/>
      <c r="U33" s="19"/>
    </row>
    <row r="34" spans="1:21" ht="13.5" customHeight="1" x14ac:dyDescent="0.15">
      <c r="A34" s="19"/>
      <c r="B34" s="19"/>
      <c r="C34" s="19"/>
      <c r="D34" s="19"/>
      <c r="E34" s="19"/>
      <c r="F34" s="19"/>
      <c r="G34" s="19"/>
      <c r="H34" s="19"/>
      <c r="I34" s="19"/>
      <c r="J34" s="19"/>
      <c r="K34" s="19"/>
      <c r="L34" s="19"/>
      <c r="M34" s="19"/>
      <c r="N34" s="19"/>
      <c r="O34" s="19"/>
      <c r="P34" s="19"/>
      <c r="Q34" s="19"/>
      <c r="R34" s="19"/>
      <c r="S34" s="19"/>
      <c r="T34" s="19"/>
      <c r="U34" s="19"/>
    </row>
    <row r="35" spans="1:21" ht="13.5" customHeight="1" x14ac:dyDescent="0.15">
      <c r="A35" s="19"/>
      <c r="B35" s="19"/>
      <c r="C35" s="19"/>
      <c r="D35" s="19"/>
      <c r="E35" s="19"/>
      <c r="F35" s="19"/>
      <c r="G35" s="19"/>
      <c r="H35" s="19"/>
      <c r="I35" s="19"/>
      <c r="J35" s="19"/>
      <c r="K35" s="19"/>
      <c r="L35" s="19"/>
      <c r="M35" s="19"/>
      <c r="N35" s="19"/>
      <c r="O35" s="19"/>
      <c r="P35" s="19"/>
      <c r="Q35" s="19"/>
      <c r="R35" s="19"/>
      <c r="S35" s="19"/>
      <c r="T35" s="19"/>
      <c r="U35" s="19"/>
    </row>
    <row r="36" spans="1:21" ht="13.5" customHeight="1" x14ac:dyDescent="0.15">
      <c r="A36" s="19"/>
      <c r="B36" s="19"/>
      <c r="C36" s="19"/>
      <c r="D36" s="19"/>
      <c r="E36" s="19"/>
      <c r="F36" s="19"/>
      <c r="G36" s="19"/>
      <c r="H36" s="19"/>
      <c r="I36" s="19"/>
      <c r="J36" s="19"/>
      <c r="K36" s="19"/>
      <c r="L36" s="19"/>
      <c r="M36" s="19"/>
      <c r="N36" s="19"/>
      <c r="O36" s="19"/>
      <c r="P36" s="19"/>
      <c r="Q36" s="19"/>
      <c r="R36" s="19"/>
      <c r="S36" s="19"/>
      <c r="T36" s="19"/>
      <c r="U36" s="19"/>
    </row>
    <row r="37" spans="1:21" ht="13.5" customHeight="1" x14ac:dyDescent="0.15">
      <c r="A37" s="19"/>
      <c r="B37" s="19"/>
      <c r="C37" s="19"/>
      <c r="D37" s="19"/>
      <c r="E37" s="19"/>
      <c r="F37" s="19"/>
      <c r="G37" s="19"/>
      <c r="H37" s="19"/>
      <c r="I37" s="19"/>
      <c r="J37" s="19"/>
      <c r="K37" s="19"/>
      <c r="L37" s="19"/>
      <c r="M37" s="19"/>
      <c r="N37" s="19"/>
      <c r="O37" s="19"/>
      <c r="P37" s="19"/>
      <c r="Q37" s="19"/>
      <c r="R37" s="19"/>
      <c r="S37" s="19"/>
      <c r="T37" s="19"/>
      <c r="U37" s="19"/>
    </row>
    <row r="38" spans="1:21" ht="13.5" customHeight="1" x14ac:dyDescent="0.15">
      <c r="A38" s="19"/>
      <c r="B38" s="19"/>
      <c r="C38" s="19"/>
      <c r="D38" s="19"/>
      <c r="E38" s="19"/>
      <c r="F38" s="19"/>
      <c r="G38" s="19"/>
      <c r="H38" s="19"/>
      <c r="I38" s="19"/>
      <c r="J38" s="19"/>
      <c r="K38" s="19"/>
      <c r="L38" s="19"/>
      <c r="M38" s="19"/>
      <c r="N38" s="19"/>
      <c r="O38" s="19"/>
      <c r="P38" s="19"/>
      <c r="Q38" s="19"/>
      <c r="R38" s="19"/>
      <c r="S38" s="19"/>
      <c r="T38" s="19"/>
      <c r="U38" s="19"/>
    </row>
    <row r="39" spans="1:21" ht="13.5" customHeight="1" x14ac:dyDescent="0.15">
      <c r="A39" s="19"/>
      <c r="B39" s="19"/>
      <c r="C39" s="19"/>
      <c r="D39" s="19"/>
      <c r="E39" s="19"/>
      <c r="F39" s="19"/>
      <c r="G39" s="19"/>
      <c r="H39" s="19"/>
      <c r="I39" s="19"/>
      <c r="J39" s="19"/>
      <c r="K39" s="19"/>
      <c r="L39" s="19"/>
      <c r="M39" s="19"/>
      <c r="N39" s="19"/>
      <c r="O39" s="19"/>
      <c r="P39" s="19"/>
      <c r="Q39" s="19"/>
      <c r="R39" s="19"/>
      <c r="S39" s="19"/>
      <c r="T39" s="19"/>
      <c r="U39" s="19"/>
    </row>
    <row r="40" spans="1:21" ht="13.5" customHeight="1" x14ac:dyDescent="0.15">
      <c r="A40" s="19"/>
      <c r="B40" s="19"/>
      <c r="C40" s="19"/>
      <c r="D40" s="19"/>
      <c r="E40" s="19"/>
      <c r="F40" s="19"/>
      <c r="G40" s="19"/>
      <c r="H40" s="19"/>
      <c r="I40" s="19"/>
      <c r="J40" s="19"/>
      <c r="K40" s="19"/>
      <c r="L40" s="19"/>
      <c r="M40" s="19"/>
      <c r="N40" s="19"/>
      <c r="O40" s="19"/>
      <c r="P40" s="19"/>
      <c r="Q40" s="19"/>
      <c r="R40" s="19"/>
      <c r="S40" s="19"/>
      <c r="T40" s="19"/>
      <c r="U40" s="19"/>
    </row>
    <row r="41" spans="1:21" ht="13.5" customHeight="1" x14ac:dyDescent="0.15">
      <c r="A41" s="19"/>
      <c r="B41" s="19"/>
      <c r="C41" s="19"/>
      <c r="D41" s="19"/>
      <c r="E41" s="19"/>
      <c r="F41" s="19"/>
      <c r="G41" s="19"/>
      <c r="H41" s="19"/>
      <c r="I41" s="19"/>
      <c r="J41" s="19"/>
      <c r="K41" s="19"/>
      <c r="L41" s="19"/>
      <c r="M41" s="19"/>
      <c r="N41" s="19"/>
      <c r="O41" s="19"/>
      <c r="P41" s="19"/>
      <c r="Q41" s="19"/>
      <c r="R41" s="19"/>
      <c r="S41" s="19"/>
      <c r="T41" s="19"/>
      <c r="U41" s="19"/>
    </row>
    <row r="42" spans="1:21" ht="13.5" customHeight="1" x14ac:dyDescent="0.15">
      <c r="A42" s="19"/>
      <c r="B42" s="19"/>
      <c r="C42" s="19"/>
      <c r="D42" s="19"/>
      <c r="E42" s="19"/>
      <c r="F42" s="19"/>
      <c r="G42" s="19"/>
      <c r="H42" s="19"/>
      <c r="I42" s="19"/>
      <c r="J42" s="19"/>
      <c r="K42" s="19"/>
      <c r="L42" s="19"/>
      <c r="M42" s="19"/>
      <c r="N42" s="19"/>
      <c r="O42" s="19"/>
      <c r="P42" s="19"/>
      <c r="Q42" s="19"/>
      <c r="R42" s="19"/>
      <c r="S42" s="19"/>
      <c r="T42" s="19"/>
      <c r="U42" s="19"/>
    </row>
    <row r="43" spans="1:21" ht="30.75" customHeight="1" thickBot="1" x14ac:dyDescent="0.2">
      <c r="A43" s="19"/>
      <c r="B43" s="19"/>
      <c r="C43" s="19"/>
      <c r="D43" s="19"/>
      <c r="E43" s="19"/>
      <c r="F43" s="19"/>
      <c r="G43" s="19"/>
      <c r="H43" s="19"/>
      <c r="I43" s="19"/>
      <c r="J43" s="19"/>
      <c r="K43" s="19"/>
      <c r="L43" s="19"/>
      <c r="M43" s="19"/>
      <c r="N43" s="19"/>
      <c r="O43" s="21" t="s">
        <v>7</v>
      </c>
      <c r="P43" s="19"/>
      <c r="Q43" s="19"/>
      <c r="R43" s="19"/>
      <c r="S43" s="19"/>
      <c r="T43" s="19"/>
      <c r="U43" s="19"/>
    </row>
    <row r="44" spans="1:21" ht="30.75" customHeight="1" thickBot="1" x14ac:dyDescent="0.2">
      <c r="A44" s="19"/>
      <c r="B44" s="22" t="s">
        <v>8</v>
      </c>
      <c r="C44" s="23"/>
      <c r="D44" s="23"/>
      <c r="E44" s="24"/>
      <c r="F44" s="24"/>
      <c r="G44" s="24"/>
      <c r="H44" s="24"/>
      <c r="I44" s="24"/>
      <c r="J44" s="25" t="s">
        <v>2</v>
      </c>
      <c r="K44" s="26" t="s">
        <v>528</v>
      </c>
      <c r="L44" s="27" t="s">
        <v>529</v>
      </c>
      <c r="M44" s="27" t="s">
        <v>530</v>
      </c>
      <c r="N44" s="27" t="s">
        <v>531</v>
      </c>
      <c r="O44" s="28" t="s">
        <v>532</v>
      </c>
      <c r="P44" s="19"/>
      <c r="Q44" s="19"/>
      <c r="R44" s="19"/>
      <c r="S44" s="19"/>
      <c r="T44" s="19"/>
      <c r="U44" s="19"/>
    </row>
    <row r="45" spans="1:21" ht="30.75" customHeight="1" x14ac:dyDescent="0.15">
      <c r="A45" s="19"/>
      <c r="B45" s="1149" t="s">
        <v>9</v>
      </c>
      <c r="C45" s="1150"/>
      <c r="D45" s="338"/>
      <c r="E45" s="1155" t="s">
        <v>10</v>
      </c>
      <c r="F45" s="1155"/>
      <c r="G45" s="1155"/>
      <c r="H45" s="1155"/>
      <c r="I45" s="1155"/>
      <c r="J45" s="1156"/>
      <c r="K45" s="339">
        <v>1005</v>
      </c>
      <c r="L45" s="340">
        <v>941</v>
      </c>
      <c r="M45" s="340">
        <v>896</v>
      </c>
      <c r="N45" s="340">
        <v>900</v>
      </c>
      <c r="O45" s="341">
        <v>826</v>
      </c>
      <c r="P45" s="19"/>
      <c r="Q45" s="19"/>
      <c r="R45" s="19"/>
      <c r="S45" s="19"/>
      <c r="T45" s="19"/>
      <c r="U45" s="19"/>
    </row>
    <row r="46" spans="1:21" ht="30.75" customHeight="1" x14ac:dyDescent="0.15">
      <c r="A46" s="19"/>
      <c r="B46" s="1151"/>
      <c r="C46" s="1152"/>
      <c r="D46" s="342"/>
      <c r="E46" s="1157" t="s">
        <v>11</v>
      </c>
      <c r="F46" s="1157"/>
      <c r="G46" s="1157"/>
      <c r="H46" s="1157"/>
      <c r="I46" s="1157"/>
      <c r="J46" s="1158"/>
      <c r="K46" s="343" t="s">
        <v>490</v>
      </c>
      <c r="L46" s="344" t="s">
        <v>490</v>
      </c>
      <c r="M46" s="344" t="s">
        <v>490</v>
      </c>
      <c r="N46" s="344" t="s">
        <v>490</v>
      </c>
      <c r="O46" s="345" t="s">
        <v>490</v>
      </c>
      <c r="P46" s="19"/>
      <c r="Q46" s="19"/>
      <c r="R46" s="19"/>
      <c r="S46" s="19"/>
      <c r="T46" s="19"/>
      <c r="U46" s="19"/>
    </row>
    <row r="47" spans="1:21" ht="30.75" customHeight="1" x14ac:dyDescent="0.15">
      <c r="A47" s="19"/>
      <c r="B47" s="1151"/>
      <c r="C47" s="1152"/>
      <c r="D47" s="342"/>
      <c r="E47" s="1157" t="s">
        <v>12</v>
      </c>
      <c r="F47" s="1157"/>
      <c r="G47" s="1157"/>
      <c r="H47" s="1157"/>
      <c r="I47" s="1157"/>
      <c r="J47" s="1158"/>
      <c r="K47" s="343" t="s">
        <v>490</v>
      </c>
      <c r="L47" s="344" t="s">
        <v>490</v>
      </c>
      <c r="M47" s="344" t="s">
        <v>490</v>
      </c>
      <c r="N47" s="344" t="s">
        <v>490</v>
      </c>
      <c r="O47" s="345" t="s">
        <v>490</v>
      </c>
      <c r="P47" s="19"/>
      <c r="Q47" s="19"/>
      <c r="R47" s="19"/>
      <c r="S47" s="19"/>
      <c r="T47" s="19"/>
      <c r="U47" s="19"/>
    </row>
    <row r="48" spans="1:21" ht="30.75" customHeight="1" x14ac:dyDescent="0.15">
      <c r="A48" s="19"/>
      <c r="B48" s="1151"/>
      <c r="C48" s="1152"/>
      <c r="D48" s="342"/>
      <c r="E48" s="1157" t="s">
        <v>13</v>
      </c>
      <c r="F48" s="1157"/>
      <c r="G48" s="1157"/>
      <c r="H48" s="1157"/>
      <c r="I48" s="1157"/>
      <c r="J48" s="1158"/>
      <c r="K48" s="343">
        <v>255</v>
      </c>
      <c r="L48" s="344">
        <v>289</v>
      </c>
      <c r="M48" s="344">
        <v>271</v>
      </c>
      <c r="N48" s="344">
        <v>296</v>
      </c>
      <c r="O48" s="345">
        <v>292</v>
      </c>
      <c r="P48" s="19"/>
      <c r="Q48" s="19"/>
      <c r="R48" s="19"/>
      <c r="S48" s="19"/>
      <c r="T48" s="19"/>
      <c r="U48" s="19"/>
    </row>
    <row r="49" spans="1:21" ht="30.75" customHeight="1" x14ac:dyDescent="0.15">
      <c r="A49" s="19"/>
      <c r="B49" s="1151"/>
      <c r="C49" s="1152"/>
      <c r="D49" s="342"/>
      <c r="E49" s="1157" t="s">
        <v>14</v>
      </c>
      <c r="F49" s="1157"/>
      <c r="G49" s="1157"/>
      <c r="H49" s="1157"/>
      <c r="I49" s="1157"/>
      <c r="J49" s="1158"/>
      <c r="K49" s="343">
        <v>30</v>
      </c>
      <c r="L49" s="344">
        <v>28</v>
      </c>
      <c r="M49" s="344">
        <v>33</v>
      </c>
      <c r="N49" s="344">
        <v>32</v>
      </c>
      <c r="O49" s="345">
        <v>33</v>
      </c>
      <c r="P49" s="19"/>
      <c r="Q49" s="19"/>
      <c r="R49" s="19"/>
      <c r="S49" s="19"/>
      <c r="T49" s="19"/>
      <c r="U49" s="19"/>
    </row>
    <row r="50" spans="1:21" ht="30.75" customHeight="1" x14ac:dyDescent="0.15">
      <c r="A50" s="19"/>
      <c r="B50" s="1151"/>
      <c r="C50" s="1152"/>
      <c r="D50" s="342"/>
      <c r="E50" s="1157" t="s">
        <v>15</v>
      </c>
      <c r="F50" s="1157"/>
      <c r="G50" s="1157"/>
      <c r="H50" s="1157"/>
      <c r="I50" s="1157"/>
      <c r="J50" s="1158"/>
      <c r="K50" s="343">
        <v>0</v>
      </c>
      <c r="L50" s="344">
        <v>0</v>
      </c>
      <c r="M50" s="344">
        <v>0</v>
      </c>
      <c r="N50" s="344">
        <v>0</v>
      </c>
      <c r="O50" s="345">
        <v>0</v>
      </c>
      <c r="P50" s="19"/>
      <c r="Q50" s="19"/>
      <c r="R50" s="19"/>
      <c r="S50" s="19"/>
      <c r="T50" s="19"/>
      <c r="U50" s="19"/>
    </row>
    <row r="51" spans="1:21" ht="30.75" customHeight="1" x14ac:dyDescent="0.15">
      <c r="A51" s="19"/>
      <c r="B51" s="1153"/>
      <c r="C51" s="1154"/>
      <c r="D51" s="346"/>
      <c r="E51" s="1157" t="s">
        <v>16</v>
      </c>
      <c r="F51" s="1157"/>
      <c r="G51" s="1157"/>
      <c r="H51" s="1157"/>
      <c r="I51" s="1157"/>
      <c r="J51" s="1158"/>
      <c r="K51" s="343">
        <v>2</v>
      </c>
      <c r="L51" s="344">
        <v>1</v>
      </c>
      <c r="M51" s="344">
        <v>2</v>
      </c>
      <c r="N51" s="344">
        <v>1</v>
      </c>
      <c r="O51" s="345">
        <v>3</v>
      </c>
      <c r="P51" s="19"/>
      <c r="Q51" s="19"/>
      <c r="R51" s="19"/>
      <c r="S51" s="19"/>
      <c r="T51" s="19"/>
      <c r="U51" s="19"/>
    </row>
    <row r="52" spans="1:21" ht="30.75" customHeight="1" x14ac:dyDescent="0.15">
      <c r="A52" s="19"/>
      <c r="B52" s="1159" t="s">
        <v>17</v>
      </c>
      <c r="C52" s="1160"/>
      <c r="D52" s="346"/>
      <c r="E52" s="1157" t="s">
        <v>18</v>
      </c>
      <c r="F52" s="1157"/>
      <c r="G52" s="1157"/>
      <c r="H52" s="1157"/>
      <c r="I52" s="1157"/>
      <c r="J52" s="1158"/>
      <c r="K52" s="343">
        <v>934</v>
      </c>
      <c r="L52" s="344">
        <v>907</v>
      </c>
      <c r="M52" s="344">
        <v>870</v>
      </c>
      <c r="N52" s="344">
        <v>866</v>
      </c>
      <c r="O52" s="345">
        <v>782</v>
      </c>
      <c r="P52" s="19"/>
      <c r="Q52" s="19"/>
      <c r="R52" s="19"/>
      <c r="S52" s="19"/>
      <c r="T52" s="19"/>
      <c r="U52" s="19"/>
    </row>
    <row r="53" spans="1:21" ht="30.75" customHeight="1" thickBot="1" x14ac:dyDescent="0.2">
      <c r="A53" s="19"/>
      <c r="B53" s="1161" t="s">
        <v>19</v>
      </c>
      <c r="C53" s="1162"/>
      <c r="D53" s="347"/>
      <c r="E53" s="1163" t="s">
        <v>20</v>
      </c>
      <c r="F53" s="1163"/>
      <c r="G53" s="1163"/>
      <c r="H53" s="1163"/>
      <c r="I53" s="1163"/>
      <c r="J53" s="1164"/>
      <c r="K53" s="348">
        <v>358</v>
      </c>
      <c r="L53" s="349">
        <v>352</v>
      </c>
      <c r="M53" s="349">
        <v>332</v>
      </c>
      <c r="N53" s="349">
        <v>363</v>
      </c>
      <c r="O53" s="350">
        <v>372</v>
      </c>
      <c r="P53" s="19"/>
      <c r="Q53" s="19"/>
      <c r="R53" s="19"/>
      <c r="S53" s="19"/>
      <c r="T53" s="19"/>
      <c r="U53" s="19"/>
    </row>
    <row r="54" spans="1:21" ht="24" customHeight="1" x14ac:dyDescent="0.15">
      <c r="A54" s="19"/>
      <c r="B54" s="29" t="s">
        <v>21</v>
      </c>
      <c r="C54" s="19"/>
      <c r="D54" s="19"/>
      <c r="E54" s="19"/>
      <c r="F54" s="19"/>
      <c r="G54" s="19"/>
      <c r="H54" s="19"/>
      <c r="I54" s="19"/>
      <c r="J54" s="19"/>
      <c r="K54" s="19"/>
      <c r="L54" s="19"/>
      <c r="M54" s="19"/>
      <c r="N54" s="19"/>
      <c r="O54" s="19"/>
      <c r="P54" s="19"/>
      <c r="Q54" s="19"/>
      <c r="R54" s="19"/>
      <c r="S54" s="19"/>
      <c r="T54" s="19"/>
      <c r="U54" s="19"/>
    </row>
    <row r="55" spans="1:21" ht="24" customHeight="1" x14ac:dyDescent="0.15">
      <c r="A55" s="19"/>
      <c r="B55" s="29"/>
      <c r="C55" s="19"/>
      <c r="D55" s="19"/>
      <c r="E55" s="19"/>
      <c r="F55" s="19"/>
      <c r="G55" s="19"/>
      <c r="H55" s="19"/>
      <c r="I55" s="19"/>
      <c r="J55" s="19"/>
      <c r="K55" s="19"/>
      <c r="L55" s="19"/>
      <c r="M55" s="19"/>
      <c r="N55" s="19"/>
      <c r="O55" s="19"/>
      <c r="P55" s="19"/>
      <c r="Q55" s="19"/>
      <c r="R55" s="19"/>
      <c r="S55" s="19"/>
      <c r="T55" s="19"/>
      <c r="U55" s="19"/>
    </row>
    <row r="56" spans="1:21" ht="24" customHeight="1" thickBot="1" x14ac:dyDescent="0.2">
      <c r="A56" s="19"/>
      <c r="B56" s="30" t="s">
        <v>22</v>
      </c>
      <c r="C56" s="31"/>
      <c r="D56" s="31"/>
      <c r="E56" s="31"/>
      <c r="F56" s="31"/>
      <c r="G56" s="31"/>
      <c r="H56" s="31"/>
      <c r="I56" s="31"/>
      <c r="J56" s="31"/>
      <c r="K56" s="32"/>
      <c r="L56" s="32"/>
      <c r="M56" s="32"/>
      <c r="N56" s="32"/>
      <c r="O56" s="351" t="s">
        <v>23</v>
      </c>
      <c r="P56" s="19"/>
      <c r="Q56" s="19"/>
      <c r="R56" s="19"/>
      <c r="S56" s="19"/>
      <c r="T56" s="19"/>
      <c r="U56" s="19"/>
    </row>
    <row r="57" spans="1:21" ht="31.5" customHeight="1" thickBot="1" x14ac:dyDescent="0.2">
      <c r="A57" s="19"/>
      <c r="B57" s="33"/>
      <c r="C57" s="34"/>
      <c r="D57" s="34"/>
      <c r="E57" s="35"/>
      <c r="F57" s="35"/>
      <c r="G57" s="35"/>
      <c r="H57" s="35"/>
      <c r="I57" s="35"/>
      <c r="J57" s="36" t="s">
        <v>2</v>
      </c>
      <c r="K57" s="37" t="s">
        <v>546</v>
      </c>
      <c r="L57" s="38" t="s">
        <v>547</v>
      </c>
      <c r="M57" s="38" t="s">
        <v>548</v>
      </c>
      <c r="N57" s="38" t="s">
        <v>549</v>
      </c>
      <c r="O57" s="39" t="s">
        <v>550</v>
      </c>
      <c r="P57" s="19"/>
      <c r="Q57" s="19"/>
      <c r="R57" s="19"/>
      <c r="S57" s="19"/>
      <c r="T57" s="19"/>
      <c r="U57" s="19"/>
    </row>
    <row r="58" spans="1:21" ht="31.5" customHeight="1" x14ac:dyDescent="0.15">
      <c r="B58" s="1165" t="s">
        <v>24</v>
      </c>
      <c r="C58" s="1166"/>
      <c r="D58" s="1171" t="s">
        <v>25</v>
      </c>
      <c r="E58" s="1172"/>
      <c r="F58" s="1172"/>
      <c r="G58" s="1172"/>
      <c r="H58" s="1172"/>
      <c r="I58" s="1172"/>
      <c r="J58" s="1173"/>
      <c r="K58" s="40"/>
      <c r="L58" s="41"/>
      <c r="M58" s="41"/>
      <c r="N58" s="41"/>
      <c r="O58" s="42"/>
    </row>
    <row r="59" spans="1:21" ht="31.5" customHeight="1" x14ac:dyDescent="0.15">
      <c r="B59" s="1167"/>
      <c r="C59" s="1168"/>
      <c r="D59" s="1174" t="s">
        <v>26</v>
      </c>
      <c r="E59" s="1175"/>
      <c r="F59" s="1175"/>
      <c r="G59" s="1175"/>
      <c r="H59" s="1175"/>
      <c r="I59" s="1175"/>
      <c r="J59" s="1176"/>
      <c r="K59" s="43"/>
      <c r="L59" s="44"/>
      <c r="M59" s="44"/>
      <c r="N59" s="44"/>
      <c r="O59" s="45"/>
    </row>
    <row r="60" spans="1:21" ht="31.5" customHeight="1" thickBot="1" x14ac:dyDescent="0.2">
      <c r="B60" s="1169"/>
      <c r="C60" s="1170"/>
      <c r="D60" s="1177" t="s">
        <v>27</v>
      </c>
      <c r="E60" s="1178"/>
      <c r="F60" s="1178"/>
      <c r="G60" s="1178"/>
      <c r="H60" s="1178"/>
      <c r="I60" s="1178"/>
      <c r="J60" s="1179"/>
      <c r="K60" s="46"/>
      <c r="L60" s="47"/>
      <c r="M60" s="47"/>
      <c r="N60" s="47"/>
      <c r="O60" s="48"/>
    </row>
    <row r="61" spans="1:21" ht="24" customHeight="1" x14ac:dyDescent="0.15">
      <c r="B61" s="49"/>
      <c r="C61" s="49"/>
      <c r="D61" s="50" t="s">
        <v>28</v>
      </c>
      <c r="E61" s="51"/>
      <c r="F61" s="51"/>
      <c r="G61" s="51"/>
      <c r="H61" s="51"/>
      <c r="I61" s="51"/>
      <c r="J61" s="51"/>
      <c r="K61" s="51"/>
      <c r="L61" s="51"/>
      <c r="M61" s="51"/>
      <c r="N61" s="51"/>
      <c r="O61" s="51"/>
    </row>
    <row r="62" spans="1:21" ht="24" customHeight="1" x14ac:dyDescent="0.15">
      <c r="B62" s="52"/>
      <c r="C62" s="52"/>
      <c r="D62" s="50" t="s">
        <v>29</v>
      </c>
      <c r="E62" s="51"/>
      <c r="F62" s="51"/>
      <c r="G62" s="51"/>
      <c r="H62" s="51"/>
      <c r="I62" s="51"/>
      <c r="J62" s="51"/>
      <c r="K62" s="51"/>
      <c r="L62" s="51"/>
      <c r="M62" s="51"/>
      <c r="N62" s="51"/>
      <c r="O62" s="51"/>
    </row>
    <row r="63" spans="1:21" ht="24" customHeight="1" x14ac:dyDescent="0.15">
      <c r="A63" s="19"/>
      <c r="B63" s="29"/>
      <c r="C63" s="19"/>
      <c r="D63" s="19"/>
      <c r="E63" s="19"/>
      <c r="F63" s="19"/>
      <c r="G63" s="19"/>
      <c r="H63" s="19"/>
      <c r="I63" s="19"/>
      <c r="J63" s="19"/>
      <c r="K63" s="19"/>
      <c r="L63" s="19"/>
      <c r="M63" s="19"/>
      <c r="N63" s="19"/>
      <c r="O63" s="19"/>
      <c r="P63" s="19"/>
      <c r="Q63" s="19"/>
      <c r="R63" s="19"/>
      <c r="S63" s="19"/>
      <c r="T63" s="19"/>
      <c r="U63" s="19"/>
    </row>
    <row r="64" spans="1:21" ht="24" customHeight="1" x14ac:dyDescent="0.15">
      <c r="A64" s="19"/>
      <c r="B64" s="29"/>
      <c r="C64" s="19"/>
      <c r="D64" s="19"/>
      <c r="E64" s="19"/>
      <c r="F64" s="19"/>
      <c r="G64" s="19"/>
      <c r="H64" s="19"/>
      <c r="I64" s="19"/>
      <c r="J64" s="19"/>
      <c r="K64" s="19"/>
      <c r="L64" s="19"/>
      <c r="M64" s="19"/>
      <c r="N64" s="19"/>
      <c r="O64" s="19"/>
      <c r="P64" s="19"/>
      <c r="Q64" s="19"/>
      <c r="R64" s="19"/>
      <c r="S64" s="19"/>
      <c r="T64" s="19"/>
      <c r="U64" s="19"/>
    </row>
  </sheetData>
  <sheetProtection algorithmName="SHA-512" hashValue="vBOMK6CVDbyCZ5p5BfFOCHJ3zchTnAiGx6+S++mJDMgdCHqnQSdRXXPyDMx3UCPQIZ1vSQdktd12zjJx+AlGPA==" saltValue="1jFmxMIWZAa4jGljVQpJn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80864-1C3A-4B96-8211-3276B3E1DF09}">
  <sheetPr>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53" customWidth="1"/>
    <col min="2" max="3" width="12.625" style="53" customWidth="1"/>
    <col min="4" max="4" width="11.625" style="53" customWidth="1"/>
    <col min="5" max="8" width="10.375" style="53" customWidth="1"/>
    <col min="9" max="13" width="16.375" style="53" customWidth="1"/>
    <col min="14" max="19" width="12.625" style="53" customWidth="1"/>
    <col min="20" max="16384" width="0" style="5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54" t="s">
        <v>7</v>
      </c>
    </row>
    <row r="40" spans="2:13" ht="27.75" customHeight="1" thickBot="1" x14ac:dyDescent="0.2">
      <c r="B40" s="55" t="s">
        <v>8</v>
      </c>
      <c r="C40" s="56"/>
      <c r="D40" s="56"/>
      <c r="E40" s="57"/>
      <c r="F40" s="57"/>
      <c r="G40" s="57"/>
      <c r="H40" s="58" t="s">
        <v>2</v>
      </c>
      <c r="I40" s="59" t="s">
        <v>528</v>
      </c>
      <c r="J40" s="60" t="s">
        <v>529</v>
      </c>
      <c r="K40" s="60" t="s">
        <v>530</v>
      </c>
      <c r="L40" s="60" t="s">
        <v>531</v>
      </c>
      <c r="M40" s="61" t="s">
        <v>532</v>
      </c>
    </row>
    <row r="41" spans="2:13" ht="27.75" customHeight="1" x14ac:dyDescent="0.15">
      <c r="B41" s="1180" t="s">
        <v>30</v>
      </c>
      <c r="C41" s="1181"/>
      <c r="D41" s="352"/>
      <c r="E41" s="1186" t="s">
        <v>31</v>
      </c>
      <c r="F41" s="1186"/>
      <c r="G41" s="1186"/>
      <c r="H41" s="1187"/>
      <c r="I41" s="287">
        <v>8325</v>
      </c>
      <c r="J41" s="288">
        <v>8344</v>
      </c>
      <c r="K41" s="288">
        <v>8036</v>
      </c>
      <c r="L41" s="288">
        <v>7671</v>
      </c>
      <c r="M41" s="289">
        <v>7550</v>
      </c>
    </row>
    <row r="42" spans="2:13" ht="27.75" customHeight="1" x14ac:dyDescent="0.15">
      <c r="B42" s="1182"/>
      <c r="C42" s="1183"/>
      <c r="D42" s="353"/>
      <c r="E42" s="1188" t="s">
        <v>32</v>
      </c>
      <c r="F42" s="1188"/>
      <c r="G42" s="1188"/>
      <c r="H42" s="1189"/>
      <c r="I42" s="290" t="s">
        <v>490</v>
      </c>
      <c r="J42" s="291" t="s">
        <v>490</v>
      </c>
      <c r="K42" s="291" t="s">
        <v>490</v>
      </c>
      <c r="L42" s="291" t="s">
        <v>490</v>
      </c>
      <c r="M42" s="292" t="s">
        <v>490</v>
      </c>
    </row>
    <row r="43" spans="2:13" ht="27.75" customHeight="1" x14ac:dyDescent="0.15">
      <c r="B43" s="1182"/>
      <c r="C43" s="1183"/>
      <c r="D43" s="353"/>
      <c r="E43" s="1188" t="s">
        <v>33</v>
      </c>
      <c r="F43" s="1188"/>
      <c r="G43" s="1188"/>
      <c r="H43" s="1189"/>
      <c r="I43" s="290">
        <v>3756</v>
      </c>
      <c r="J43" s="291">
        <v>3688</v>
      </c>
      <c r="K43" s="291">
        <v>3553</v>
      </c>
      <c r="L43" s="291">
        <v>3712</v>
      </c>
      <c r="M43" s="292">
        <v>3643</v>
      </c>
    </row>
    <row r="44" spans="2:13" ht="27.75" customHeight="1" x14ac:dyDescent="0.15">
      <c r="B44" s="1182"/>
      <c r="C44" s="1183"/>
      <c r="D44" s="353"/>
      <c r="E44" s="1188" t="s">
        <v>34</v>
      </c>
      <c r="F44" s="1188"/>
      <c r="G44" s="1188"/>
      <c r="H44" s="1189"/>
      <c r="I44" s="290">
        <v>245</v>
      </c>
      <c r="J44" s="291">
        <v>222</v>
      </c>
      <c r="K44" s="291">
        <v>196</v>
      </c>
      <c r="L44" s="291">
        <v>168</v>
      </c>
      <c r="M44" s="292">
        <v>143</v>
      </c>
    </row>
    <row r="45" spans="2:13" ht="27.75" customHeight="1" x14ac:dyDescent="0.15">
      <c r="B45" s="1182"/>
      <c r="C45" s="1183"/>
      <c r="D45" s="353"/>
      <c r="E45" s="1188" t="s">
        <v>35</v>
      </c>
      <c r="F45" s="1188"/>
      <c r="G45" s="1188"/>
      <c r="H45" s="1189"/>
      <c r="I45" s="290">
        <v>854</v>
      </c>
      <c r="J45" s="291">
        <v>797</v>
      </c>
      <c r="K45" s="291">
        <v>854</v>
      </c>
      <c r="L45" s="291">
        <v>858</v>
      </c>
      <c r="M45" s="292">
        <v>904</v>
      </c>
    </row>
    <row r="46" spans="2:13" ht="27.75" customHeight="1" x14ac:dyDescent="0.15">
      <c r="B46" s="1182"/>
      <c r="C46" s="1183"/>
      <c r="D46" s="354"/>
      <c r="E46" s="1188" t="s">
        <v>36</v>
      </c>
      <c r="F46" s="1188"/>
      <c r="G46" s="1188"/>
      <c r="H46" s="1189"/>
      <c r="I46" s="290">
        <v>21</v>
      </c>
      <c r="J46" s="291">
        <v>59</v>
      </c>
      <c r="K46" s="291">
        <v>44</v>
      </c>
      <c r="L46" s="291">
        <v>68</v>
      </c>
      <c r="M46" s="292">
        <v>36</v>
      </c>
    </row>
    <row r="47" spans="2:13" ht="27.75" customHeight="1" x14ac:dyDescent="0.15">
      <c r="B47" s="1182"/>
      <c r="C47" s="1183"/>
      <c r="D47" s="355"/>
      <c r="E47" s="1190" t="s">
        <v>37</v>
      </c>
      <c r="F47" s="1191"/>
      <c r="G47" s="1191"/>
      <c r="H47" s="1192"/>
      <c r="I47" s="290" t="s">
        <v>490</v>
      </c>
      <c r="J47" s="291" t="s">
        <v>490</v>
      </c>
      <c r="K47" s="291" t="s">
        <v>490</v>
      </c>
      <c r="L47" s="291" t="s">
        <v>490</v>
      </c>
      <c r="M47" s="292" t="s">
        <v>490</v>
      </c>
    </row>
    <row r="48" spans="2:13" ht="27.75" customHeight="1" x14ac:dyDescent="0.15">
      <c r="B48" s="1182"/>
      <c r="C48" s="1183"/>
      <c r="D48" s="353"/>
      <c r="E48" s="1188" t="s">
        <v>38</v>
      </c>
      <c r="F48" s="1188"/>
      <c r="G48" s="1188"/>
      <c r="H48" s="1189"/>
      <c r="I48" s="290" t="s">
        <v>490</v>
      </c>
      <c r="J48" s="291" t="s">
        <v>490</v>
      </c>
      <c r="K48" s="291" t="s">
        <v>490</v>
      </c>
      <c r="L48" s="291" t="s">
        <v>490</v>
      </c>
      <c r="M48" s="292" t="s">
        <v>490</v>
      </c>
    </row>
    <row r="49" spans="2:13" ht="27.75" customHeight="1" x14ac:dyDescent="0.15">
      <c r="B49" s="1184"/>
      <c r="C49" s="1185"/>
      <c r="D49" s="353"/>
      <c r="E49" s="1188" t="s">
        <v>39</v>
      </c>
      <c r="F49" s="1188"/>
      <c r="G49" s="1188"/>
      <c r="H49" s="1189"/>
      <c r="I49" s="290" t="s">
        <v>490</v>
      </c>
      <c r="J49" s="291" t="s">
        <v>490</v>
      </c>
      <c r="K49" s="291" t="s">
        <v>490</v>
      </c>
      <c r="L49" s="291" t="s">
        <v>490</v>
      </c>
      <c r="M49" s="292" t="s">
        <v>490</v>
      </c>
    </row>
    <row r="50" spans="2:13" ht="27.75" customHeight="1" x14ac:dyDescent="0.15">
      <c r="B50" s="1193" t="s">
        <v>40</v>
      </c>
      <c r="C50" s="1194"/>
      <c r="D50" s="356"/>
      <c r="E50" s="1188" t="s">
        <v>41</v>
      </c>
      <c r="F50" s="1188"/>
      <c r="G50" s="1188"/>
      <c r="H50" s="1189"/>
      <c r="I50" s="290">
        <v>2762</v>
      </c>
      <c r="J50" s="291">
        <v>3019</v>
      </c>
      <c r="K50" s="291">
        <v>3549</v>
      </c>
      <c r="L50" s="291">
        <v>3626</v>
      </c>
      <c r="M50" s="292">
        <v>3824</v>
      </c>
    </row>
    <row r="51" spans="2:13" ht="27.75" customHeight="1" x14ac:dyDescent="0.15">
      <c r="B51" s="1182"/>
      <c r="C51" s="1183"/>
      <c r="D51" s="353"/>
      <c r="E51" s="1188" t="s">
        <v>42</v>
      </c>
      <c r="F51" s="1188"/>
      <c r="G51" s="1188"/>
      <c r="H51" s="1189"/>
      <c r="I51" s="290">
        <v>33</v>
      </c>
      <c r="J51" s="291">
        <v>29</v>
      </c>
      <c r="K51" s="291">
        <v>24</v>
      </c>
      <c r="L51" s="291">
        <v>19</v>
      </c>
      <c r="M51" s="292">
        <v>14</v>
      </c>
    </row>
    <row r="52" spans="2:13" ht="27.75" customHeight="1" x14ac:dyDescent="0.15">
      <c r="B52" s="1184"/>
      <c r="C52" s="1185"/>
      <c r="D52" s="353"/>
      <c r="E52" s="1188" t="s">
        <v>43</v>
      </c>
      <c r="F52" s="1188"/>
      <c r="G52" s="1188"/>
      <c r="H52" s="1189"/>
      <c r="I52" s="290">
        <v>8551</v>
      </c>
      <c r="J52" s="291">
        <v>8376</v>
      </c>
      <c r="K52" s="291">
        <v>7987</v>
      </c>
      <c r="L52" s="291">
        <v>7564</v>
      </c>
      <c r="M52" s="292">
        <v>7500</v>
      </c>
    </row>
    <row r="53" spans="2:13" ht="27.75" customHeight="1" thickBot="1" x14ac:dyDescent="0.2">
      <c r="B53" s="1195" t="s">
        <v>19</v>
      </c>
      <c r="C53" s="1196"/>
      <c r="D53" s="357"/>
      <c r="E53" s="1197" t="s">
        <v>44</v>
      </c>
      <c r="F53" s="1197"/>
      <c r="G53" s="1197"/>
      <c r="H53" s="1198"/>
      <c r="I53" s="293">
        <v>1854</v>
      </c>
      <c r="J53" s="294">
        <v>1686</v>
      </c>
      <c r="K53" s="294">
        <v>1123</v>
      </c>
      <c r="L53" s="294">
        <v>1268</v>
      </c>
      <c r="M53" s="295">
        <v>937</v>
      </c>
    </row>
    <row r="54" spans="2:13" ht="27.75" customHeight="1" x14ac:dyDescent="0.15">
      <c r="B54" s="358"/>
      <c r="C54" s="359"/>
      <c r="D54" s="359"/>
      <c r="E54" s="360"/>
      <c r="F54" s="360"/>
      <c r="G54" s="360"/>
      <c r="H54" s="360"/>
      <c r="I54" s="361"/>
      <c r="J54" s="361"/>
      <c r="K54" s="361"/>
      <c r="L54" s="361"/>
      <c r="M54" s="361"/>
    </row>
    <row r="55" spans="2:13" x14ac:dyDescent="0.15"/>
  </sheetData>
  <sheetProtection algorithmName="SHA-512" hashValue="PsX9+x8DSXtl5Tdb61MPpFiSvndeZlNTz8XC+77ZECp+OxUYSPg1ujnG6qP6BV7X1nQu2/cYPdihWWUzFxiXDg==" saltValue="wbwYBWEZAJx9HMuhBqRKh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62" t="s">
        <v>45</v>
      </c>
    </row>
    <row r="54" spans="2:8" ht="29.25" customHeight="1" thickBot="1" x14ac:dyDescent="0.25">
      <c r="B54" s="63" t="s">
        <v>1</v>
      </c>
      <c r="C54" s="64"/>
      <c r="D54" s="64"/>
      <c r="E54" s="65" t="s">
        <v>2</v>
      </c>
      <c r="F54" s="66" t="s">
        <v>530</v>
      </c>
      <c r="G54" s="66" t="s">
        <v>531</v>
      </c>
      <c r="H54" s="67" t="s">
        <v>532</v>
      </c>
    </row>
    <row r="55" spans="2:8" ht="52.5" customHeight="1" x14ac:dyDescent="0.15">
      <c r="B55" s="68"/>
      <c r="C55" s="1207" t="s">
        <v>46</v>
      </c>
      <c r="D55" s="1207"/>
      <c r="E55" s="1208"/>
      <c r="F55" s="69">
        <v>1964</v>
      </c>
      <c r="G55" s="69">
        <v>1816</v>
      </c>
      <c r="H55" s="70">
        <v>1827</v>
      </c>
    </row>
    <row r="56" spans="2:8" ht="52.5" customHeight="1" x14ac:dyDescent="0.15">
      <c r="B56" s="71"/>
      <c r="C56" s="1209" t="s">
        <v>47</v>
      </c>
      <c r="D56" s="1209"/>
      <c r="E56" s="1210"/>
      <c r="F56" s="72">
        <v>161</v>
      </c>
      <c r="G56" s="72">
        <v>251</v>
      </c>
      <c r="H56" s="73">
        <v>270</v>
      </c>
    </row>
    <row r="57" spans="2:8" ht="53.25" customHeight="1" x14ac:dyDescent="0.15">
      <c r="B57" s="71"/>
      <c r="C57" s="1211" t="s">
        <v>48</v>
      </c>
      <c r="D57" s="1211"/>
      <c r="E57" s="1212"/>
      <c r="F57" s="74">
        <v>1470</v>
      </c>
      <c r="G57" s="74">
        <v>1619</v>
      </c>
      <c r="H57" s="75">
        <v>1749</v>
      </c>
    </row>
    <row r="58" spans="2:8" ht="45.75" customHeight="1" x14ac:dyDescent="0.15">
      <c r="B58" s="76"/>
      <c r="C58" s="1199" t="s">
        <v>551</v>
      </c>
      <c r="D58" s="1200"/>
      <c r="E58" s="1201"/>
      <c r="F58" s="77">
        <v>742</v>
      </c>
      <c r="G58" s="77">
        <v>869</v>
      </c>
      <c r="H58" s="78">
        <v>1019</v>
      </c>
    </row>
    <row r="59" spans="2:8" ht="45.75" customHeight="1" x14ac:dyDescent="0.15">
      <c r="B59" s="76"/>
      <c r="C59" s="1199" t="s">
        <v>552</v>
      </c>
      <c r="D59" s="1200"/>
      <c r="E59" s="1201"/>
      <c r="F59" s="77">
        <v>477</v>
      </c>
      <c r="G59" s="77">
        <v>477</v>
      </c>
      <c r="H59" s="78">
        <v>477</v>
      </c>
    </row>
    <row r="60" spans="2:8" ht="45.75" customHeight="1" x14ac:dyDescent="0.15">
      <c r="B60" s="76"/>
      <c r="C60" s="1199" t="s">
        <v>553</v>
      </c>
      <c r="D60" s="1200"/>
      <c r="E60" s="1201"/>
      <c r="F60" s="77">
        <v>91</v>
      </c>
      <c r="G60" s="77">
        <v>117</v>
      </c>
      <c r="H60" s="78">
        <v>127</v>
      </c>
    </row>
    <row r="61" spans="2:8" ht="45.75" customHeight="1" x14ac:dyDescent="0.15">
      <c r="B61" s="76"/>
      <c r="C61" s="1199" t="s">
        <v>554</v>
      </c>
      <c r="D61" s="1200"/>
      <c r="E61" s="1201"/>
      <c r="F61" s="77">
        <v>100</v>
      </c>
      <c r="G61" s="77">
        <v>100</v>
      </c>
      <c r="H61" s="78">
        <v>67</v>
      </c>
    </row>
    <row r="62" spans="2:8" ht="45.75" customHeight="1" thickBot="1" x14ac:dyDescent="0.2">
      <c r="B62" s="79"/>
      <c r="C62" s="1202" t="s">
        <v>555</v>
      </c>
      <c r="D62" s="1203"/>
      <c r="E62" s="1204"/>
      <c r="F62" s="80">
        <v>22</v>
      </c>
      <c r="G62" s="80">
        <v>21</v>
      </c>
      <c r="H62" s="81">
        <v>23</v>
      </c>
    </row>
    <row r="63" spans="2:8" ht="52.5" customHeight="1" thickBot="1" x14ac:dyDescent="0.2">
      <c r="B63" s="82"/>
      <c r="C63" s="1205" t="s">
        <v>49</v>
      </c>
      <c r="D63" s="1205"/>
      <c r="E63" s="1206"/>
      <c r="F63" s="83">
        <v>3595</v>
      </c>
      <c r="G63" s="83">
        <v>3686</v>
      </c>
      <c r="H63" s="84">
        <v>3847</v>
      </c>
    </row>
    <row r="64" spans="2:8" x14ac:dyDescent="0.15"/>
  </sheetData>
  <sheetProtection algorithmName="SHA-512" hashValue="i59RBbvCOhQxTXchb+Vf9qKwnK3rtNUdGrsU3dmUl4fFRaA5DnpKZFrX0GBdGeE+Fzaqu1hFxGR4C20j8aiyMw==" saltValue="/ND15Wzp27qW8Eujr8A+8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C96CFE-064B-4C11-BE63-7C2459B93BBB}">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1215" customWidth="1"/>
    <col min="2" max="107" width="2.5" style="1215" customWidth="1"/>
    <col min="108" max="108" width="6.125" style="1222" customWidth="1"/>
    <col min="109" max="109" width="5.875" style="1221" customWidth="1"/>
    <col min="110" max="16384" width="8.625" style="1215" hidden="1"/>
  </cols>
  <sheetData>
    <row r="1" spans="1:109" ht="42.75" customHeight="1" x14ac:dyDescent="0.15">
      <c r="A1" s="1213"/>
      <c r="B1" s="1214"/>
      <c r="DD1" s="1215"/>
      <c r="DE1" s="1215"/>
    </row>
    <row r="2" spans="1:109" ht="25.5" customHeight="1" x14ac:dyDescent="0.15">
      <c r="A2" s="1216"/>
      <c r="C2" s="1216"/>
      <c r="O2" s="1216"/>
      <c r="P2" s="1216"/>
      <c r="Q2" s="1216"/>
      <c r="R2" s="1216"/>
      <c r="S2" s="1216"/>
      <c r="T2" s="1216"/>
      <c r="U2" s="1216"/>
      <c r="V2" s="1216"/>
      <c r="W2" s="1216"/>
      <c r="X2" s="1216"/>
      <c r="Y2" s="1216"/>
      <c r="Z2" s="1216"/>
      <c r="AA2" s="1216"/>
      <c r="AB2" s="1216"/>
      <c r="AC2" s="1216"/>
      <c r="AD2" s="1216"/>
      <c r="AE2" s="1216"/>
      <c r="AF2" s="1216"/>
      <c r="AG2" s="1216"/>
      <c r="AH2" s="1216"/>
      <c r="AI2" s="1216"/>
      <c r="AU2" s="1216"/>
      <c r="BG2" s="1216"/>
      <c r="BS2" s="1216"/>
      <c r="CE2" s="1216"/>
      <c r="CQ2" s="1216"/>
      <c r="DD2" s="1215"/>
      <c r="DE2" s="1215"/>
    </row>
    <row r="3" spans="1:109" ht="25.5" customHeight="1" x14ac:dyDescent="0.15">
      <c r="A3" s="1216"/>
      <c r="C3" s="1216"/>
      <c r="O3" s="1216"/>
      <c r="P3" s="1216"/>
      <c r="Q3" s="1216"/>
      <c r="R3" s="1216"/>
      <c r="S3" s="1216"/>
      <c r="T3" s="1216"/>
      <c r="U3" s="1216"/>
      <c r="V3" s="1216"/>
      <c r="W3" s="1216"/>
      <c r="X3" s="1216"/>
      <c r="Y3" s="1216"/>
      <c r="Z3" s="1216"/>
      <c r="AA3" s="1216"/>
      <c r="AB3" s="1216"/>
      <c r="AC3" s="1216"/>
      <c r="AD3" s="1216"/>
      <c r="AE3" s="1216"/>
      <c r="AF3" s="1216"/>
      <c r="AG3" s="1216"/>
      <c r="AH3" s="1216"/>
      <c r="AI3" s="1216"/>
      <c r="AU3" s="1216"/>
      <c r="BG3" s="1216"/>
      <c r="BS3" s="1216"/>
      <c r="CE3" s="1216"/>
      <c r="CQ3" s="1216"/>
      <c r="DD3" s="1215"/>
      <c r="DE3" s="1215"/>
    </row>
    <row r="4" spans="1:109" s="191" customFormat="1" x14ac:dyDescent="0.15">
      <c r="A4" s="1216"/>
      <c r="B4" s="1216"/>
      <c r="C4" s="1216"/>
      <c r="D4" s="1216"/>
      <c r="E4" s="1216"/>
      <c r="F4" s="1216"/>
      <c r="G4" s="1216"/>
      <c r="H4" s="1216"/>
      <c r="I4" s="1216"/>
      <c r="J4" s="1216"/>
      <c r="K4" s="1216"/>
      <c r="L4" s="1216"/>
      <c r="M4" s="1216"/>
      <c r="N4" s="1216"/>
      <c r="O4" s="1216"/>
      <c r="P4" s="1216"/>
      <c r="Q4" s="1216"/>
      <c r="R4" s="1216"/>
      <c r="S4" s="1216"/>
      <c r="T4" s="1216"/>
      <c r="U4" s="1216"/>
      <c r="V4" s="1216"/>
      <c r="W4" s="1216"/>
      <c r="X4" s="1216"/>
      <c r="Y4" s="1216"/>
      <c r="Z4" s="1216"/>
      <c r="AA4" s="1216"/>
      <c r="AB4" s="1216"/>
      <c r="AC4" s="1216"/>
      <c r="AD4" s="1216"/>
      <c r="AE4" s="1216"/>
      <c r="AF4" s="1216"/>
      <c r="AG4" s="1216"/>
      <c r="AH4" s="1216"/>
      <c r="AI4" s="1216"/>
      <c r="AJ4" s="1216"/>
      <c r="AK4" s="1216"/>
      <c r="AL4" s="1216"/>
      <c r="AM4" s="1216"/>
      <c r="AN4" s="1216"/>
      <c r="AO4" s="1216"/>
      <c r="AP4" s="1216"/>
      <c r="AQ4" s="1216"/>
      <c r="AR4" s="1216"/>
      <c r="AS4" s="1216"/>
      <c r="AT4" s="1216"/>
      <c r="AU4" s="1216"/>
      <c r="AV4" s="1216"/>
      <c r="AW4" s="1216"/>
      <c r="AX4" s="1216"/>
      <c r="AY4" s="1216"/>
      <c r="AZ4" s="1216"/>
      <c r="BA4" s="1216"/>
      <c r="BB4" s="1216"/>
      <c r="BC4" s="1216"/>
      <c r="BD4" s="1216"/>
      <c r="BE4" s="1216"/>
      <c r="BF4" s="1216"/>
      <c r="BG4" s="1216"/>
      <c r="BH4" s="1216"/>
      <c r="BI4" s="1216"/>
      <c r="BJ4" s="1216"/>
      <c r="BK4" s="1216"/>
      <c r="BL4" s="1216"/>
      <c r="BM4" s="1216"/>
      <c r="BN4" s="1216"/>
      <c r="BO4" s="1216"/>
      <c r="BP4" s="1216"/>
      <c r="BQ4" s="1216"/>
      <c r="BR4" s="1216"/>
      <c r="BS4" s="1216"/>
      <c r="BT4" s="1216"/>
      <c r="BU4" s="1216"/>
      <c r="BV4" s="1216"/>
      <c r="BW4" s="1216"/>
      <c r="BX4" s="1216"/>
      <c r="BY4" s="1216"/>
      <c r="BZ4" s="1216"/>
      <c r="CA4" s="1216"/>
      <c r="CB4" s="1216"/>
      <c r="CC4" s="1216"/>
      <c r="CD4" s="1216"/>
      <c r="CE4" s="1216"/>
      <c r="CF4" s="1216"/>
      <c r="CG4" s="1216"/>
      <c r="CH4" s="1216"/>
      <c r="CI4" s="1216"/>
      <c r="CJ4" s="1216"/>
      <c r="CK4" s="1216"/>
      <c r="CL4" s="1216"/>
      <c r="CM4" s="1216"/>
      <c r="CN4" s="1216"/>
      <c r="CO4" s="1216"/>
      <c r="CP4" s="1216"/>
      <c r="CQ4" s="1216"/>
      <c r="CR4" s="1216"/>
      <c r="CS4" s="1216"/>
      <c r="CT4" s="1216"/>
      <c r="CU4" s="1216"/>
      <c r="CV4" s="1216"/>
      <c r="CW4" s="1216"/>
      <c r="CX4" s="1216"/>
      <c r="CY4" s="1216"/>
      <c r="CZ4" s="1216"/>
      <c r="DA4" s="1216"/>
      <c r="DB4" s="1216"/>
      <c r="DC4" s="1216"/>
      <c r="DD4" s="1216"/>
      <c r="DE4" s="1216"/>
    </row>
    <row r="5" spans="1:109" s="191" customFormat="1" x14ac:dyDescent="0.15">
      <c r="A5" s="1216"/>
      <c r="B5" s="1216"/>
      <c r="C5" s="1216"/>
      <c r="D5" s="1216"/>
      <c r="E5" s="1216"/>
      <c r="F5" s="1216"/>
      <c r="G5" s="1216"/>
      <c r="H5" s="1216"/>
      <c r="I5" s="1216"/>
      <c r="J5" s="1216"/>
      <c r="K5" s="1216"/>
      <c r="L5" s="1216"/>
      <c r="M5" s="1216"/>
      <c r="N5" s="1216"/>
      <c r="O5" s="1216"/>
      <c r="P5" s="1216"/>
      <c r="Q5" s="1216"/>
      <c r="R5" s="1216"/>
      <c r="S5" s="1216"/>
      <c r="T5" s="1216"/>
      <c r="U5" s="1216"/>
      <c r="V5" s="1216"/>
      <c r="W5" s="1216"/>
      <c r="X5" s="1216"/>
      <c r="Y5" s="1216"/>
      <c r="Z5" s="1216"/>
      <c r="AA5" s="1216"/>
      <c r="AB5" s="1216"/>
      <c r="AC5" s="1216"/>
      <c r="AD5" s="1216"/>
      <c r="AE5" s="1216"/>
      <c r="AF5" s="1216"/>
      <c r="AG5" s="1216"/>
      <c r="AH5" s="1216"/>
      <c r="AI5" s="1216"/>
      <c r="AJ5" s="1216"/>
      <c r="AK5" s="1216"/>
      <c r="AL5" s="1216"/>
      <c r="AM5" s="1216"/>
      <c r="AN5" s="1216"/>
      <c r="AO5" s="1216"/>
      <c r="AP5" s="1216"/>
      <c r="AQ5" s="1216"/>
      <c r="AR5" s="1216"/>
      <c r="AS5" s="1216"/>
      <c r="AT5" s="1216"/>
      <c r="AU5" s="1216"/>
      <c r="AV5" s="1216"/>
      <c r="AW5" s="1216"/>
      <c r="AX5" s="1216"/>
      <c r="AY5" s="1216"/>
      <c r="AZ5" s="1216"/>
      <c r="BA5" s="1216"/>
      <c r="BB5" s="1216"/>
      <c r="BC5" s="1216"/>
      <c r="BD5" s="1216"/>
      <c r="BE5" s="1216"/>
      <c r="BF5" s="1216"/>
      <c r="BG5" s="1216"/>
      <c r="BH5" s="1216"/>
      <c r="BI5" s="1216"/>
      <c r="BJ5" s="1216"/>
      <c r="BK5" s="1216"/>
      <c r="BL5" s="1216"/>
      <c r="BM5" s="1216"/>
      <c r="BN5" s="1216"/>
      <c r="BO5" s="1216"/>
      <c r="BP5" s="1216"/>
      <c r="BQ5" s="1216"/>
      <c r="BR5" s="1216"/>
      <c r="BS5" s="1216"/>
      <c r="BT5" s="1216"/>
      <c r="BU5" s="1216"/>
      <c r="BV5" s="1216"/>
      <c r="BW5" s="1216"/>
      <c r="BX5" s="1216"/>
      <c r="BY5" s="1216"/>
      <c r="BZ5" s="1216"/>
      <c r="CA5" s="1216"/>
      <c r="CB5" s="1216"/>
      <c r="CC5" s="1216"/>
      <c r="CD5" s="1216"/>
      <c r="CE5" s="1216"/>
      <c r="CF5" s="1216"/>
      <c r="CG5" s="1216"/>
      <c r="CH5" s="1216"/>
      <c r="CI5" s="1216"/>
      <c r="CJ5" s="1216"/>
      <c r="CK5" s="1216"/>
      <c r="CL5" s="1216"/>
      <c r="CM5" s="1216"/>
      <c r="CN5" s="1216"/>
      <c r="CO5" s="1216"/>
      <c r="CP5" s="1216"/>
      <c r="CQ5" s="1216"/>
      <c r="CR5" s="1216"/>
      <c r="CS5" s="1216"/>
      <c r="CT5" s="1216"/>
      <c r="CU5" s="1216"/>
      <c r="CV5" s="1216"/>
      <c r="CW5" s="1216"/>
      <c r="CX5" s="1216"/>
      <c r="CY5" s="1216"/>
      <c r="CZ5" s="1216"/>
      <c r="DA5" s="1216"/>
      <c r="DB5" s="1216"/>
      <c r="DC5" s="1216"/>
      <c r="DD5" s="1216"/>
      <c r="DE5" s="1216"/>
    </row>
    <row r="6" spans="1:109" s="191" customFormat="1" x14ac:dyDescent="0.15">
      <c r="A6" s="1216"/>
      <c r="B6" s="1216"/>
      <c r="C6" s="1216"/>
      <c r="D6" s="1216"/>
      <c r="E6" s="1216"/>
      <c r="F6" s="1216"/>
      <c r="G6" s="1216"/>
      <c r="H6" s="1216"/>
      <c r="I6" s="1216"/>
      <c r="J6" s="1216"/>
      <c r="K6" s="1216"/>
      <c r="L6" s="1216"/>
      <c r="M6" s="1216"/>
      <c r="N6" s="1216"/>
      <c r="O6" s="1216"/>
      <c r="P6" s="1216"/>
      <c r="Q6" s="1216"/>
      <c r="R6" s="1216"/>
      <c r="S6" s="1216"/>
      <c r="T6" s="1216"/>
      <c r="U6" s="1216"/>
      <c r="V6" s="1216"/>
      <c r="W6" s="1216"/>
      <c r="X6" s="1216"/>
      <c r="Y6" s="1216"/>
      <c r="Z6" s="1216"/>
      <c r="AA6" s="1216"/>
      <c r="AB6" s="1216"/>
      <c r="AC6" s="1216"/>
      <c r="AD6" s="1216"/>
      <c r="AE6" s="1216"/>
      <c r="AF6" s="1216"/>
      <c r="AG6" s="1216"/>
      <c r="AH6" s="1216"/>
      <c r="AI6" s="1216"/>
      <c r="AJ6" s="1216"/>
      <c r="AK6" s="1216"/>
      <c r="AL6" s="1216"/>
      <c r="AM6" s="1216"/>
      <c r="AN6" s="1216"/>
      <c r="AO6" s="1216"/>
      <c r="AP6" s="1216"/>
      <c r="AQ6" s="1216"/>
      <c r="AR6" s="1216"/>
      <c r="AS6" s="1216"/>
      <c r="AT6" s="1216"/>
      <c r="AU6" s="1216"/>
      <c r="AV6" s="1216"/>
      <c r="AW6" s="1216"/>
      <c r="AX6" s="1216"/>
      <c r="AY6" s="1216"/>
      <c r="AZ6" s="1216"/>
      <c r="BA6" s="1216"/>
      <c r="BB6" s="1216"/>
      <c r="BC6" s="1216"/>
      <c r="BD6" s="1216"/>
      <c r="BE6" s="1216"/>
      <c r="BF6" s="1216"/>
      <c r="BG6" s="1216"/>
      <c r="BH6" s="1216"/>
      <c r="BI6" s="1216"/>
      <c r="BJ6" s="1216"/>
      <c r="BK6" s="1216"/>
      <c r="BL6" s="1216"/>
      <c r="BM6" s="1216"/>
      <c r="BN6" s="1216"/>
      <c r="BO6" s="1216"/>
      <c r="BP6" s="1216"/>
      <c r="BQ6" s="1216"/>
      <c r="BR6" s="1216"/>
      <c r="BS6" s="1216"/>
      <c r="BT6" s="1216"/>
      <c r="BU6" s="1216"/>
      <c r="BV6" s="1216"/>
      <c r="BW6" s="1216"/>
      <c r="BX6" s="1216"/>
      <c r="BY6" s="1216"/>
      <c r="BZ6" s="1216"/>
      <c r="CA6" s="1216"/>
      <c r="CB6" s="1216"/>
      <c r="CC6" s="1216"/>
      <c r="CD6" s="1216"/>
      <c r="CE6" s="1216"/>
      <c r="CF6" s="1216"/>
      <c r="CG6" s="1216"/>
      <c r="CH6" s="1216"/>
      <c r="CI6" s="1216"/>
      <c r="CJ6" s="1216"/>
      <c r="CK6" s="1216"/>
      <c r="CL6" s="1216"/>
      <c r="CM6" s="1216"/>
      <c r="CN6" s="1216"/>
      <c r="CO6" s="1216"/>
      <c r="CP6" s="1216"/>
      <c r="CQ6" s="1216"/>
      <c r="CR6" s="1216"/>
      <c r="CS6" s="1216"/>
      <c r="CT6" s="1216"/>
      <c r="CU6" s="1216"/>
      <c r="CV6" s="1216"/>
      <c r="CW6" s="1216"/>
      <c r="CX6" s="1216"/>
      <c r="CY6" s="1216"/>
      <c r="CZ6" s="1216"/>
      <c r="DA6" s="1216"/>
      <c r="DB6" s="1216"/>
      <c r="DC6" s="1216"/>
      <c r="DD6" s="1216"/>
      <c r="DE6" s="1216"/>
    </row>
    <row r="7" spans="1:109" s="191" customFormat="1" x14ac:dyDescent="0.15">
      <c r="A7" s="1216"/>
      <c r="B7" s="1216"/>
      <c r="C7" s="1216"/>
      <c r="D7" s="1216"/>
      <c r="E7" s="1216"/>
      <c r="F7" s="1216"/>
      <c r="G7" s="1216"/>
      <c r="H7" s="1216"/>
      <c r="I7" s="1216"/>
      <c r="J7" s="1216"/>
      <c r="K7" s="1216"/>
      <c r="L7" s="1216"/>
      <c r="M7" s="1216"/>
      <c r="N7" s="1216"/>
      <c r="O7" s="1216"/>
      <c r="P7" s="1216"/>
      <c r="Q7" s="1216"/>
      <c r="R7" s="1216"/>
      <c r="S7" s="1216"/>
      <c r="T7" s="1216"/>
      <c r="U7" s="1216"/>
      <c r="V7" s="1216"/>
      <c r="W7" s="1216"/>
      <c r="X7" s="1216"/>
      <c r="Y7" s="1216"/>
      <c r="Z7" s="1216"/>
      <c r="AA7" s="1216"/>
      <c r="AB7" s="1216"/>
      <c r="AC7" s="1216"/>
      <c r="AD7" s="1216"/>
      <c r="AE7" s="1216"/>
      <c r="AF7" s="1216"/>
      <c r="AG7" s="1216"/>
      <c r="AH7" s="1216"/>
      <c r="AI7" s="1216"/>
      <c r="AJ7" s="1216"/>
      <c r="AK7" s="1216"/>
      <c r="AL7" s="1216"/>
      <c r="AM7" s="1216"/>
      <c r="AN7" s="1216"/>
      <c r="AO7" s="1216"/>
      <c r="AP7" s="1216"/>
      <c r="AQ7" s="1216"/>
      <c r="AR7" s="1216"/>
      <c r="AS7" s="1216"/>
      <c r="AT7" s="1216"/>
      <c r="AU7" s="1216"/>
      <c r="AV7" s="1216"/>
      <c r="AW7" s="1216"/>
      <c r="AX7" s="1216"/>
      <c r="AY7" s="1216"/>
      <c r="AZ7" s="1216"/>
      <c r="BA7" s="1216"/>
      <c r="BB7" s="1216"/>
      <c r="BC7" s="1216"/>
      <c r="BD7" s="1216"/>
      <c r="BE7" s="1216"/>
      <c r="BF7" s="1216"/>
      <c r="BG7" s="1216"/>
      <c r="BH7" s="1216"/>
      <c r="BI7" s="1216"/>
      <c r="BJ7" s="1216"/>
      <c r="BK7" s="1216"/>
      <c r="BL7" s="1216"/>
      <c r="BM7" s="1216"/>
      <c r="BN7" s="1216"/>
      <c r="BO7" s="1216"/>
      <c r="BP7" s="1216"/>
      <c r="BQ7" s="1216"/>
      <c r="BR7" s="1216"/>
      <c r="BS7" s="1216"/>
      <c r="BT7" s="1216"/>
      <c r="BU7" s="1216"/>
      <c r="BV7" s="1216"/>
      <c r="BW7" s="1216"/>
      <c r="BX7" s="1216"/>
      <c r="BY7" s="1216"/>
      <c r="BZ7" s="1216"/>
      <c r="CA7" s="1216"/>
      <c r="CB7" s="1216"/>
      <c r="CC7" s="1216"/>
      <c r="CD7" s="1216"/>
      <c r="CE7" s="1216"/>
      <c r="CF7" s="1216"/>
      <c r="CG7" s="1216"/>
      <c r="CH7" s="1216"/>
      <c r="CI7" s="1216"/>
      <c r="CJ7" s="1216"/>
      <c r="CK7" s="1216"/>
      <c r="CL7" s="1216"/>
      <c r="CM7" s="1216"/>
      <c r="CN7" s="1216"/>
      <c r="CO7" s="1216"/>
      <c r="CP7" s="1216"/>
      <c r="CQ7" s="1216"/>
      <c r="CR7" s="1216"/>
      <c r="CS7" s="1216"/>
      <c r="CT7" s="1216"/>
      <c r="CU7" s="1216"/>
      <c r="CV7" s="1216"/>
      <c r="CW7" s="1216"/>
      <c r="CX7" s="1216"/>
      <c r="CY7" s="1216"/>
      <c r="CZ7" s="1216"/>
      <c r="DA7" s="1216"/>
      <c r="DB7" s="1216"/>
      <c r="DC7" s="1216"/>
      <c r="DD7" s="1216"/>
      <c r="DE7" s="1216"/>
    </row>
    <row r="8" spans="1:109" s="191" customFormat="1" x14ac:dyDescent="0.15">
      <c r="A8" s="1216"/>
      <c r="B8" s="1216"/>
      <c r="C8" s="1216"/>
      <c r="D8" s="1216"/>
      <c r="E8" s="1216"/>
      <c r="F8" s="1216"/>
      <c r="G8" s="1216"/>
      <c r="H8" s="1216"/>
      <c r="I8" s="1216"/>
      <c r="J8" s="1216"/>
      <c r="K8" s="1216"/>
      <c r="L8" s="1216"/>
      <c r="M8" s="1216"/>
      <c r="N8" s="1216"/>
      <c r="O8" s="1216"/>
      <c r="P8" s="1216"/>
      <c r="Q8" s="1216"/>
      <c r="R8" s="1216"/>
      <c r="S8" s="1216"/>
      <c r="T8" s="1216"/>
      <c r="U8" s="1216"/>
      <c r="V8" s="1216"/>
      <c r="W8" s="1216"/>
      <c r="X8" s="1216"/>
      <c r="Y8" s="1216"/>
      <c r="Z8" s="1216"/>
      <c r="AA8" s="1216"/>
      <c r="AB8" s="1216"/>
      <c r="AC8" s="1216"/>
      <c r="AD8" s="1216"/>
      <c r="AE8" s="1216"/>
      <c r="AF8" s="1216"/>
      <c r="AG8" s="1216"/>
      <c r="AH8" s="1216"/>
      <c r="AI8" s="1216"/>
      <c r="AJ8" s="1216"/>
      <c r="AK8" s="1216"/>
      <c r="AL8" s="1216"/>
      <c r="AM8" s="1216"/>
      <c r="AN8" s="1216"/>
      <c r="AO8" s="1216"/>
      <c r="AP8" s="1216"/>
      <c r="AQ8" s="1216"/>
      <c r="AR8" s="1216"/>
      <c r="AS8" s="1216"/>
      <c r="AT8" s="1216"/>
      <c r="AU8" s="1216"/>
      <c r="AV8" s="1216"/>
      <c r="AW8" s="1216"/>
      <c r="AX8" s="1216"/>
      <c r="AY8" s="1216"/>
      <c r="AZ8" s="1216"/>
      <c r="BA8" s="1216"/>
      <c r="BB8" s="1216"/>
      <c r="BC8" s="1216"/>
      <c r="BD8" s="1216"/>
      <c r="BE8" s="1216"/>
      <c r="BF8" s="1216"/>
      <c r="BG8" s="1216"/>
      <c r="BH8" s="1216"/>
      <c r="BI8" s="1216"/>
      <c r="BJ8" s="1216"/>
      <c r="BK8" s="1216"/>
      <c r="BL8" s="1216"/>
      <c r="BM8" s="1216"/>
      <c r="BN8" s="1216"/>
      <c r="BO8" s="1216"/>
      <c r="BP8" s="1216"/>
      <c r="BQ8" s="1216"/>
      <c r="BR8" s="1216"/>
      <c r="BS8" s="1216"/>
      <c r="BT8" s="1216"/>
      <c r="BU8" s="1216"/>
      <c r="BV8" s="1216"/>
      <c r="BW8" s="1216"/>
      <c r="BX8" s="1216"/>
      <c r="BY8" s="1216"/>
      <c r="BZ8" s="1216"/>
      <c r="CA8" s="1216"/>
      <c r="CB8" s="1216"/>
      <c r="CC8" s="1216"/>
      <c r="CD8" s="1216"/>
      <c r="CE8" s="1216"/>
      <c r="CF8" s="1216"/>
      <c r="CG8" s="1216"/>
      <c r="CH8" s="1216"/>
      <c r="CI8" s="1216"/>
      <c r="CJ8" s="1216"/>
      <c r="CK8" s="1216"/>
      <c r="CL8" s="1216"/>
      <c r="CM8" s="1216"/>
      <c r="CN8" s="1216"/>
      <c r="CO8" s="1216"/>
      <c r="CP8" s="1216"/>
      <c r="CQ8" s="1216"/>
      <c r="CR8" s="1216"/>
      <c r="CS8" s="1216"/>
      <c r="CT8" s="1216"/>
      <c r="CU8" s="1216"/>
      <c r="CV8" s="1216"/>
      <c r="CW8" s="1216"/>
      <c r="CX8" s="1216"/>
      <c r="CY8" s="1216"/>
      <c r="CZ8" s="1216"/>
      <c r="DA8" s="1216"/>
      <c r="DB8" s="1216"/>
      <c r="DC8" s="1216"/>
      <c r="DD8" s="1216"/>
      <c r="DE8" s="1216"/>
    </row>
    <row r="9" spans="1:109" s="191" customFormat="1" x14ac:dyDescent="0.15">
      <c r="A9" s="1216"/>
      <c r="B9" s="1216"/>
      <c r="C9" s="1216"/>
      <c r="D9" s="1216"/>
      <c r="E9" s="1216"/>
      <c r="F9" s="1216"/>
      <c r="G9" s="1216"/>
      <c r="H9" s="1216"/>
      <c r="I9" s="1216"/>
      <c r="J9" s="1216"/>
      <c r="K9" s="1216"/>
      <c r="L9" s="1216"/>
      <c r="M9" s="1216"/>
      <c r="N9" s="1216"/>
      <c r="O9" s="1216"/>
      <c r="P9" s="1216"/>
      <c r="Q9" s="1216"/>
      <c r="R9" s="1216"/>
      <c r="S9" s="1216"/>
      <c r="T9" s="1216"/>
      <c r="U9" s="1216"/>
      <c r="V9" s="1216"/>
      <c r="W9" s="1216"/>
      <c r="X9" s="1216"/>
      <c r="Y9" s="1216"/>
      <c r="Z9" s="1216"/>
      <c r="AA9" s="1216"/>
      <c r="AB9" s="1216"/>
      <c r="AC9" s="1216"/>
      <c r="AD9" s="1216"/>
      <c r="AE9" s="1216"/>
      <c r="AF9" s="1216"/>
      <c r="AG9" s="1216"/>
      <c r="AH9" s="1216"/>
      <c r="AI9" s="1216"/>
      <c r="AJ9" s="1216"/>
      <c r="AK9" s="1216"/>
      <c r="AL9" s="1216"/>
      <c r="AM9" s="1216"/>
      <c r="AN9" s="1216"/>
      <c r="AO9" s="1216"/>
      <c r="AP9" s="1216"/>
      <c r="AQ9" s="1216"/>
      <c r="AR9" s="1216"/>
      <c r="AS9" s="1216"/>
      <c r="AT9" s="1216"/>
      <c r="AU9" s="1216"/>
      <c r="AV9" s="1216"/>
      <c r="AW9" s="1216"/>
      <c r="AX9" s="1216"/>
      <c r="AY9" s="1216"/>
      <c r="AZ9" s="1216"/>
      <c r="BA9" s="1216"/>
      <c r="BB9" s="1216"/>
      <c r="BC9" s="1216"/>
      <c r="BD9" s="1216"/>
      <c r="BE9" s="1216"/>
      <c r="BF9" s="1216"/>
      <c r="BG9" s="1216"/>
      <c r="BH9" s="1216"/>
      <c r="BI9" s="1216"/>
      <c r="BJ9" s="1216"/>
      <c r="BK9" s="1216"/>
      <c r="BL9" s="1216"/>
      <c r="BM9" s="1216"/>
      <c r="BN9" s="1216"/>
      <c r="BO9" s="1216"/>
      <c r="BP9" s="1216"/>
      <c r="BQ9" s="1216"/>
      <c r="BR9" s="1216"/>
      <c r="BS9" s="1216"/>
      <c r="BT9" s="1216"/>
      <c r="BU9" s="1216"/>
      <c r="BV9" s="1216"/>
      <c r="BW9" s="1216"/>
      <c r="BX9" s="1216"/>
      <c r="BY9" s="1216"/>
      <c r="BZ9" s="1216"/>
      <c r="CA9" s="1216"/>
      <c r="CB9" s="1216"/>
      <c r="CC9" s="1216"/>
      <c r="CD9" s="1216"/>
      <c r="CE9" s="1216"/>
      <c r="CF9" s="1216"/>
      <c r="CG9" s="1216"/>
      <c r="CH9" s="1216"/>
      <c r="CI9" s="1216"/>
      <c r="CJ9" s="1216"/>
      <c r="CK9" s="1216"/>
      <c r="CL9" s="1216"/>
      <c r="CM9" s="1216"/>
      <c r="CN9" s="1216"/>
      <c r="CO9" s="1216"/>
      <c r="CP9" s="1216"/>
      <c r="CQ9" s="1216"/>
      <c r="CR9" s="1216"/>
      <c r="CS9" s="1216"/>
      <c r="CT9" s="1216"/>
      <c r="CU9" s="1216"/>
      <c r="CV9" s="1216"/>
      <c r="CW9" s="1216"/>
      <c r="CX9" s="1216"/>
      <c r="CY9" s="1216"/>
      <c r="CZ9" s="1216"/>
      <c r="DA9" s="1216"/>
      <c r="DB9" s="1216"/>
      <c r="DC9" s="1216"/>
      <c r="DD9" s="1216"/>
      <c r="DE9" s="1216"/>
    </row>
    <row r="10" spans="1:109" s="191" customFormat="1" x14ac:dyDescent="0.15">
      <c r="A10" s="1216"/>
      <c r="B10" s="1216"/>
      <c r="C10" s="1216"/>
      <c r="D10" s="1216"/>
      <c r="E10" s="1216"/>
      <c r="F10" s="1216"/>
      <c r="G10" s="1216"/>
      <c r="H10" s="1216"/>
      <c r="I10" s="1216"/>
      <c r="J10" s="1216"/>
      <c r="K10" s="1216"/>
      <c r="L10" s="1216"/>
      <c r="M10" s="1216"/>
      <c r="N10" s="1216"/>
      <c r="O10" s="1216"/>
      <c r="P10" s="1216"/>
      <c r="Q10" s="1216"/>
      <c r="R10" s="1216"/>
      <c r="S10" s="1216"/>
      <c r="T10" s="1216"/>
      <c r="U10" s="1216"/>
      <c r="V10" s="1216"/>
      <c r="W10" s="1216"/>
      <c r="X10" s="1216"/>
      <c r="Y10" s="1216"/>
      <c r="Z10" s="1216"/>
      <c r="AA10" s="1216"/>
      <c r="AB10" s="1216"/>
      <c r="AC10" s="1216"/>
      <c r="AD10" s="1216"/>
      <c r="AE10" s="1216"/>
      <c r="AF10" s="1216"/>
      <c r="AG10" s="1216"/>
      <c r="AH10" s="1216"/>
      <c r="AI10" s="1216"/>
      <c r="AJ10" s="1216"/>
      <c r="AK10" s="1216"/>
      <c r="AL10" s="1216"/>
      <c r="AM10" s="1216"/>
      <c r="AN10" s="1216"/>
      <c r="AO10" s="1216"/>
      <c r="AP10" s="1216"/>
      <c r="AQ10" s="1216"/>
      <c r="AR10" s="1216"/>
      <c r="AS10" s="1216"/>
      <c r="AT10" s="1216"/>
      <c r="AU10" s="1216"/>
      <c r="AV10" s="1216"/>
      <c r="AW10" s="1216"/>
      <c r="AX10" s="1216"/>
      <c r="AY10" s="1216"/>
      <c r="AZ10" s="1216"/>
      <c r="BA10" s="1216"/>
      <c r="BB10" s="1216"/>
      <c r="BC10" s="1216"/>
      <c r="BD10" s="1216"/>
      <c r="BE10" s="1216"/>
      <c r="BF10" s="1216"/>
      <c r="BG10" s="1216"/>
      <c r="BH10" s="1216"/>
      <c r="BI10" s="1216"/>
      <c r="BJ10" s="1216"/>
      <c r="BK10" s="1216"/>
      <c r="BL10" s="1216"/>
      <c r="BM10" s="1216"/>
      <c r="BN10" s="1216"/>
      <c r="BO10" s="1216"/>
      <c r="BP10" s="1216"/>
      <c r="BQ10" s="1216"/>
      <c r="BR10" s="1216"/>
      <c r="BS10" s="1216"/>
      <c r="BT10" s="1216"/>
      <c r="BU10" s="1216"/>
      <c r="BV10" s="1216"/>
      <c r="BW10" s="1216"/>
      <c r="BX10" s="1216"/>
      <c r="BY10" s="1216"/>
      <c r="BZ10" s="1216"/>
      <c r="CA10" s="1216"/>
      <c r="CB10" s="1216"/>
      <c r="CC10" s="1216"/>
      <c r="CD10" s="1216"/>
      <c r="CE10" s="1216"/>
      <c r="CF10" s="1216"/>
      <c r="CG10" s="1216"/>
      <c r="CH10" s="1216"/>
      <c r="CI10" s="1216"/>
      <c r="CJ10" s="1216"/>
      <c r="CK10" s="1216"/>
      <c r="CL10" s="1216"/>
      <c r="CM10" s="1216"/>
      <c r="CN10" s="1216"/>
      <c r="CO10" s="1216"/>
      <c r="CP10" s="1216"/>
      <c r="CQ10" s="1216"/>
      <c r="CR10" s="1216"/>
      <c r="CS10" s="1216"/>
      <c r="CT10" s="1216"/>
      <c r="CU10" s="1216"/>
      <c r="CV10" s="1216"/>
      <c r="CW10" s="1216"/>
      <c r="CX10" s="1216"/>
      <c r="CY10" s="1216"/>
      <c r="CZ10" s="1216"/>
      <c r="DA10" s="1216"/>
      <c r="DB10" s="1216"/>
      <c r="DC10" s="1216"/>
      <c r="DD10" s="1216"/>
      <c r="DE10" s="1216"/>
    </row>
    <row r="11" spans="1:109" s="191" customFormat="1" x14ac:dyDescent="0.15">
      <c r="A11" s="1216"/>
      <c r="B11" s="1216"/>
      <c r="C11" s="1216"/>
      <c r="D11" s="1216"/>
      <c r="E11" s="1216"/>
      <c r="F11" s="1216"/>
      <c r="G11" s="1216"/>
      <c r="H11" s="1216"/>
      <c r="I11" s="1216"/>
      <c r="J11" s="1216"/>
      <c r="K11" s="1216"/>
      <c r="L11" s="1216"/>
      <c r="M11" s="1216"/>
      <c r="N11" s="1216"/>
      <c r="O11" s="1216"/>
      <c r="P11" s="1216"/>
      <c r="Q11" s="1216"/>
      <c r="R11" s="1216"/>
      <c r="S11" s="1216"/>
      <c r="T11" s="1216"/>
      <c r="U11" s="1216"/>
      <c r="V11" s="1216"/>
      <c r="W11" s="1216"/>
      <c r="X11" s="1216"/>
      <c r="Y11" s="1216"/>
      <c r="Z11" s="1216"/>
      <c r="AA11" s="1216"/>
      <c r="AB11" s="1216"/>
      <c r="AC11" s="1216"/>
      <c r="AD11" s="1216"/>
      <c r="AE11" s="1216"/>
      <c r="AF11" s="1216"/>
      <c r="AG11" s="1216"/>
      <c r="AH11" s="1216"/>
      <c r="AI11" s="1216"/>
      <c r="AJ11" s="1216"/>
      <c r="AK11" s="1216"/>
      <c r="AL11" s="1216"/>
      <c r="AM11" s="1216"/>
      <c r="AN11" s="1216"/>
      <c r="AO11" s="1216"/>
      <c r="AP11" s="1216"/>
      <c r="AQ11" s="1216"/>
      <c r="AR11" s="1216"/>
      <c r="AS11" s="1216"/>
      <c r="AT11" s="1216"/>
      <c r="AU11" s="1216"/>
      <c r="AV11" s="1216"/>
      <c r="AW11" s="1216"/>
      <c r="AX11" s="1216"/>
      <c r="AY11" s="1216"/>
      <c r="AZ11" s="1216"/>
      <c r="BA11" s="1216"/>
      <c r="BB11" s="1216"/>
      <c r="BC11" s="1216"/>
      <c r="BD11" s="1216"/>
      <c r="BE11" s="1216"/>
      <c r="BF11" s="1216"/>
      <c r="BG11" s="1216"/>
      <c r="BH11" s="1216"/>
      <c r="BI11" s="1216"/>
      <c r="BJ11" s="1216"/>
      <c r="BK11" s="1216"/>
      <c r="BL11" s="1216"/>
      <c r="BM11" s="1216"/>
      <c r="BN11" s="1216"/>
      <c r="BO11" s="1216"/>
      <c r="BP11" s="1216"/>
      <c r="BQ11" s="1216"/>
      <c r="BR11" s="1216"/>
      <c r="BS11" s="1216"/>
      <c r="BT11" s="1216"/>
      <c r="BU11" s="1216"/>
      <c r="BV11" s="1216"/>
      <c r="BW11" s="1216"/>
      <c r="BX11" s="1216"/>
      <c r="BY11" s="1216"/>
      <c r="BZ11" s="1216"/>
      <c r="CA11" s="1216"/>
      <c r="CB11" s="1216"/>
      <c r="CC11" s="1216"/>
      <c r="CD11" s="1216"/>
      <c r="CE11" s="1216"/>
      <c r="CF11" s="1216"/>
      <c r="CG11" s="1216"/>
      <c r="CH11" s="1216"/>
      <c r="CI11" s="1216"/>
      <c r="CJ11" s="1216"/>
      <c r="CK11" s="1216"/>
      <c r="CL11" s="1216"/>
      <c r="CM11" s="1216"/>
      <c r="CN11" s="1216"/>
      <c r="CO11" s="1216"/>
      <c r="CP11" s="1216"/>
      <c r="CQ11" s="1216"/>
      <c r="CR11" s="1216"/>
      <c r="CS11" s="1216"/>
      <c r="CT11" s="1216"/>
      <c r="CU11" s="1216"/>
      <c r="CV11" s="1216"/>
      <c r="CW11" s="1216"/>
      <c r="CX11" s="1216"/>
      <c r="CY11" s="1216"/>
      <c r="CZ11" s="1216"/>
      <c r="DA11" s="1216"/>
      <c r="DB11" s="1216"/>
      <c r="DC11" s="1216"/>
      <c r="DD11" s="1216"/>
      <c r="DE11" s="1216"/>
    </row>
    <row r="12" spans="1:109" s="191" customFormat="1" x14ac:dyDescent="0.15">
      <c r="A12" s="1216"/>
      <c r="B12" s="1216"/>
      <c r="C12" s="1216"/>
      <c r="D12" s="1216"/>
      <c r="E12" s="1216"/>
      <c r="F12" s="1216"/>
      <c r="G12" s="1216"/>
      <c r="H12" s="1216"/>
      <c r="I12" s="1216"/>
      <c r="J12" s="1216"/>
      <c r="K12" s="1216"/>
      <c r="L12" s="1216"/>
      <c r="M12" s="1216"/>
      <c r="N12" s="1216"/>
      <c r="O12" s="1216"/>
      <c r="P12" s="1216"/>
      <c r="Q12" s="1216"/>
      <c r="R12" s="1216"/>
      <c r="S12" s="1216"/>
      <c r="T12" s="1216"/>
      <c r="U12" s="1216"/>
      <c r="V12" s="1216"/>
      <c r="W12" s="1216"/>
      <c r="X12" s="1216"/>
      <c r="Y12" s="1216"/>
      <c r="Z12" s="1216"/>
      <c r="AA12" s="1216"/>
      <c r="AB12" s="1216"/>
      <c r="AC12" s="1216"/>
      <c r="AD12" s="1216"/>
      <c r="AE12" s="1216"/>
      <c r="AF12" s="1216"/>
      <c r="AG12" s="1216"/>
      <c r="AH12" s="1216"/>
      <c r="AI12" s="1216"/>
      <c r="AJ12" s="1216"/>
      <c r="AK12" s="1216"/>
      <c r="AL12" s="1216"/>
      <c r="AM12" s="1216"/>
      <c r="AN12" s="1216"/>
      <c r="AO12" s="1216"/>
      <c r="AP12" s="1216"/>
      <c r="AQ12" s="1216"/>
      <c r="AR12" s="1216"/>
      <c r="AS12" s="1216"/>
      <c r="AT12" s="1216"/>
      <c r="AU12" s="1216"/>
      <c r="AV12" s="1216"/>
      <c r="AW12" s="1216"/>
      <c r="AX12" s="1216"/>
      <c r="AY12" s="1216"/>
      <c r="AZ12" s="1216"/>
      <c r="BA12" s="1216"/>
      <c r="BB12" s="1216"/>
      <c r="BC12" s="1216"/>
      <c r="BD12" s="1216"/>
      <c r="BE12" s="1216"/>
      <c r="BF12" s="1216"/>
      <c r="BG12" s="1216"/>
      <c r="BH12" s="1216"/>
      <c r="BI12" s="1216"/>
      <c r="BJ12" s="1216"/>
      <c r="BK12" s="1216"/>
      <c r="BL12" s="1216"/>
      <c r="BM12" s="1216"/>
      <c r="BN12" s="1216"/>
      <c r="BO12" s="1216"/>
      <c r="BP12" s="1216"/>
      <c r="BQ12" s="1216"/>
      <c r="BR12" s="1216"/>
      <c r="BS12" s="1216"/>
      <c r="BT12" s="1216"/>
      <c r="BU12" s="1216"/>
      <c r="BV12" s="1216"/>
      <c r="BW12" s="1216"/>
      <c r="BX12" s="1216"/>
      <c r="BY12" s="1216"/>
      <c r="BZ12" s="1216"/>
      <c r="CA12" s="1216"/>
      <c r="CB12" s="1216"/>
      <c r="CC12" s="1216"/>
      <c r="CD12" s="1216"/>
      <c r="CE12" s="1216"/>
      <c r="CF12" s="1216"/>
      <c r="CG12" s="1216"/>
      <c r="CH12" s="1216"/>
      <c r="CI12" s="1216"/>
      <c r="CJ12" s="1216"/>
      <c r="CK12" s="1216"/>
      <c r="CL12" s="1216"/>
      <c r="CM12" s="1216"/>
      <c r="CN12" s="1216"/>
      <c r="CO12" s="1216"/>
      <c r="CP12" s="1216"/>
      <c r="CQ12" s="1216"/>
      <c r="CR12" s="1216"/>
      <c r="CS12" s="1216"/>
      <c r="CT12" s="1216"/>
      <c r="CU12" s="1216"/>
      <c r="CV12" s="1216"/>
      <c r="CW12" s="1216"/>
      <c r="CX12" s="1216"/>
      <c r="CY12" s="1216"/>
      <c r="CZ12" s="1216"/>
      <c r="DA12" s="1216"/>
      <c r="DB12" s="1216"/>
      <c r="DC12" s="1216"/>
      <c r="DD12" s="1216"/>
      <c r="DE12" s="1216"/>
    </row>
    <row r="13" spans="1:109" s="191" customFormat="1" x14ac:dyDescent="0.15">
      <c r="A13" s="1216"/>
      <c r="B13" s="1216"/>
      <c r="C13" s="1216"/>
      <c r="D13" s="1216"/>
      <c r="E13" s="1216"/>
      <c r="F13" s="1216"/>
      <c r="G13" s="1216"/>
      <c r="H13" s="1216"/>
      <c r="I13" s="1216"/>
      <c r="J13" s="1216"/>
      <c r="K13" s="1216"/>
      <c r="L13" s="1216"/>
      <c r="M13" s="1216"/>
      <c r="N13" s="1216"/>
      <c r="O13" s="1216"/>
      <c r="P13" s="1216"/>
      <c r="Q13" s="1216"/>
      <c r="R13" s="1216"/>
      <c r="S13" s="1216"/>
      <c r="T13" s="1216"/>
      <c r="U13" s="1216"/>
      <c r="V13" s="1216"/>
      <c r="W13" s="1216"/>
      <c r="X13" s="1216"/>
      <c r="Y13" s="1216"/>
      <c r="Z13" s="1216"/>
      <c r="AA13" s="1216"/>
      <c r="AB13" s="1216"/>
      <c r="AC13" s="1216"/>
      <c r="AD13" s="1216"/>
      <c r="AE13" s="1216"/>
      <c r="AF13" s="1216"/>
      <c r="AG13" s="1216"/>
      <c r="AH13" s="1216"/>
      <c r="AI13" s="1216"/>
      <c r="AJ13" s="1216"/>
      <c r="AK13" s="1216"/>
      <c r="AL13" s="1216"/>
      <c r="AM13" s="1216"/>
      <c r="AN13" s="1216"/>
      <c r="AO13" s="1216"/>
      <c r="AP13" s="1216"/>
      <c r="AQ13" s="1216"/>
      <c r="AR13" s="1216"/>
      <c r="AS13" s="1216"/>
      <c r="AT13" s="1216"/>
      <c r="AU13" s="1216"/>
      <c r="AV13" s="1216"/>
      <c r="AW13" s="1216"/>
      <c r="AX13" s="1216"/>
      <c r="AY13" s="1216"/>
      <c r="AZ13" s="1216"/>
      <c r="BA13" s="1216"/>
      <c r="BB13" s="1216"/>
      <c r="BC13" s="1216"/>
      <c r="BD13" s="1216"/>
      <c r="BE13" s="1216"/>
      <c r="BF13" s="1216"/>
      <c r="BG13" s="1216"/>
      <c r="BH13" s="1216"/>
      <c r="BI13" s="1216"/>
      <c r="BJ13" s="1216"/>
      <c r="BK13" s="1216"/>
      <c r="BL13" s="1216"/>
      <c r="BM13" s="1216"/>
      <c r="BN13" s="1216"/>
      <c r="BO13" s="1216"/>
      <c r="BP13" s="1216"/>
      <c r="BQ13" s="1216"/>
      <c r="BR13" s="1216"/>
      <c r="BS13" s="1216"/>
      <c r="BT13" s="1216"/>
      <c r="BU13" s="1216"/>
      <c r="BV13" s="1216"/>
      <c r="BW13" s="1216"/>
      <c r="BX13" s="1216"/>
      <c r="BY13" s="1216"/>
      <c r="BZ13" s="1216"/>
      <c r="CA13" s="1216"/>
      <c r="CB13" s="1216"/>
      <c r="CC13" s="1216"/>
      <c r="CD13" s="1216"/>
      <c r="CE13" s="1216"/>
      <c r="CF13" s="1216"/>
      <c r="CG13" s="1216"/>
      <c r="CH13" s="1216"/>
      <c r="CI13" s="1216"/>
      <c r="CJ13" s="1216"/>
      <c r="CK13" s="1216"/>
      <c r="CL13" s="1216"/>
      <c r="CM13" s="1216"/>
      <c r="CN13" s="1216"/>
      <c r="CO13" s="1216"/>
      <c r="CP13" s="1216"/>
      <c r="CQ13" s="1216"/>
      <c r="CR13" s="1216"/>
      <c r="CS13" s="1216"/>
      <c r="CT13" s="1216"/>
      <c r="CU13" s="1216"/>
      <c r="CV13" s="1216"/>
      <c r="CW13" s="1216"/>
      <c r="CX13" s="1216"/>
      <c r="CY13" s="1216"/>
      <c r="CZ13" s="1216"/>
      <c r="DA13" s="1216"/>
      <c r="DB13" s="1216"/>
      <c r="DC13" s="1216"/>
      <c r="DD13" s="1216"/>
      <c r="DE13" s="1216"/>
    </row>
    <row r="14" spans="1:109" s="191" customFormat="1" x14ac:dyDescent="0.15">
      <c r="A14" s="1216"/>
      <c r="B14" s="1216"/>
      <c r="C14" s="1216"/>
      <c r="D14" s="1216"/>
      <c r="E14" s="1216"/>
      <c r="F14" s="1216"/>
      <c r="G14" s="1216"/>
      <c r="H14" s="1216"/>
      <c r="I14" s="1216"/>
      <c r="J14" s="1216"/>
      <c r="K14" s="1216"/>
      <c r="L14" s="1216"/>
      <c r="M14" s="1216"/>
      <c r="N14" s="1216"/>
      <c r="O14" s="1216"/>
      <c r="P14" s="1216"/>
      <c r="Q14" s="1216"/>
      <c r="R14" s="1216"/>
      <c r="S14" s="1216"/>
      <c r="T14" s="1216"/>
      <c r="U14" s="1216"/>
      <c r="V14" s="1216"/>
      <c r="W14" s="1216"/>
      <c r="X14" s="1216"/>
      <c r="Y14" s="1216"/>
      <c r="Z14" s="1216"/>
      <c r="AA14" s="1216"/>
      <c r="AB14" s="1216"/>
      <c r="AC14" s="1216"/>
      <c r="AD14" s="1216"/>
      <c r="AE14" s="1216"/>
      <c r="AF14" s="1216"/>
      <c r="AG14" s="1216"/>
      <c r="AH14" s="1216"/>
      <c r="AI14" s="1216"/>
      <c r="AJ14" s="1216"/>
      <c r="AK14" s="1216"/>
      <c r="AL14" s="1216"/>
      <c r="AM14" s="1216"/>
      <c r="AN14" s="1216"/>
      <c r="AO14" s="1216"/>
      <c r="AP14" s="1216"/>
      <c r="AQ14" s="1216"/>
      <c r="AR14" s="1216"/>
      <c r="AS14" s="1216"/>
      <c r="AT14" s="1216"/>
      <c r="AU14" s="1216"/>
      <c r="AV14" s="1216"/>
      <c r="AW14" s="1216"/>
      <c r="AX14" s="1216"/>
      <c r="AY14" s="1216"/>
      <c r="AZ14" s="1216"/>
      <c r="BA14" s="1216"/>
      <c r="BB14" s="1216"/>
      <c r="BC14" s="1216"/>
      <c r="BD14" s="1216"/>
      <c r="BE14" s="1216"/>
      <c r="BF14" s="1216"/>
      <c r="BG14" s="1216"/>
      <c r="BH14" s="1216"/>
      <c r="BI14" s="1216"/>
      <c r="BJ14" s="1216"/>
      <c r="BK14" s="1216"/>
      <c r="BL14" s="1216"/>
      <c r="BM14" s="1216"/>
      <c r="BN14" s="1216"/>
      <c r="BO14" s="1216"/>
      <c r="BP14" s="1216"/>
      <c r="BQ14" s="1216"/>
      <c r="BR14" s="1216"/>
      <c r="BS14" s="1216"/>
      <c r="BT14" s="1216"/>
      <c r="BU14" s="1216"/>
      <c r="BV14" s="1216"/>
      <c r="BW14" s="1216"/>
      <c r="BX14" s="1216"/>
      <c r="BY14" s="1216"/>
      <c r="BZ14" s="1216"/>
      <c r="CA14" s="1216"/>
      <c r="CB14" s="1216"/>
      <c r="CC14" s="1216"/>
      <c r="CD14" s="1216"/>
      <c r="CE14" s="1216"/>
      <c r="CF14" s="1216"/>
      <c r="CG14" s="1216"/>
      <c r="CH14" s="1216"/>
      <c r="CI14" s="1216"/>
      <c r="CJ14" s="1216"/>
      <c r="CK14" s="1216"/>
      <c r="CL14" s="1216"/>
      <c r="CM14" s="1216"/>
      <c r="CN14" s="1216"/>
      <c r="CO14" s="1216"/>
      <c r="CP14" s="1216"/>
      <c r="CQ14" s="1216"/>
      <c r="CR14" s="1216"/>
      <c r="CS14" s="1216"/>
      <c r="CT14" s="1216"/>
      <c r="CU14" s="1216"/>
      <c r="CV14" s="1216"/>
      <c r="CW14" s="1216"/>
      <c r="CX14" s="1216"/>
      <c r="CY14" s="1216"/>
      <c r="CZ14" s="1216"/>
      <c r="DA14" s="1216"/>
      <c r="DB14" s="1216"/>
      <c r="DC14" s="1216"/>
      <c r="DD14" s="1216"/>
      <c r="DE14" s="1216"/>
    </row>
    <row r="15" spans="1:109" s="191" customFormat="1" x14ac:dyDescent="0.15">
      <c r="A15" s="1215"/>
      <c r="B15" s="1216"/>
      <c r="C15" s="1216"/>
      <c r="D15" s="1216"/>
      <c r="E15" s="1216"/>
      <c r="F15" s="1216"/>
      <c r="G15" s="1216"/>
      <c r="H15" s="1216"/>
      <c r="I15" s="1216"/>
      <c r="J15" s="1216"/>
      <c r="K15" s="1216"/>
      <c r="L15" s="1216"/>
      <c r="M15" s="1216"/>
      <c r="N15" s="1216"/>
      <c r="O15" s="1216"/>
      <c r="P15" s="1216"/>
      <c r="Q15" s="1216"/>
      <c r="R15" s="1216"/>
      <c r="S15" s="1216"/>
      <c r="T15" s="1216"/>
      <c r="U15" s="1216"/>
      <c r="V15" s="1216"/>
      <c r="W15" s="1216"/>
      <c r="X15" s="1216"/>
      <c r="Y15" s="1216"/>
      <c r="Z15" s="1216"/>
      <c r="AA15" s="1216"/>
      <c r="AB15" s="1216"/>
      <c r="AC15" s="1216"/>
      <c r="AD15" s="1216"/>
      <c r="AE15" s="1216"/>
      <c r="AF15" s="1216"/>
      <c r="AG15" s="1216"/>
      <c r="AH15" s="1216"/>
      <c r="AI15" s="1216"/>
      <c r="AJ15" s="1216"/>
      <c r="AK15" s="1216"/>
      <c r="AL15" s="1216"/>
      <c r="AM15" s="1216"/>
      <c r="AN15" s="1216"/>
      <c r="AO15" s="1216"/>
      <c r="AP15" s="1216"/>
      <c r="AQ15" s="1216"/>
      <c r="AR15" s="1216"/>
      <c r="AS15" s="1216"/>
      <c r="AT15" s="1216"/>
      <c r="AU15" s="1216"/>
      <c r="AV15" s="1216"/>
      <c r="AW15" s="1216"/>
      <c r="AX15" s="1216"/>
      <c r="AY15" s="1216"/>
      <c r="AZ15" s="1216"/>
      <c r="BA15" s="1216"/>
      <c r="BB15" s="1216"/>
      <c r="BC15" s="1216"/>
      <c r="BD15" s="1216"/>
      <c r="BE15" s="1216"/>
      <c r="BF15" s="1216"/>
      <c r="BG15" s="1216"/>
      <c r="BH15" s="1216"/>
      <c r="BI15" s="1216"/>
      <c r="BJ15" s="1216"/>
      <c r="BK15" s="1216"/>
      <c r="BL15" s="1216"/>
      <c r="BM15" s="1216"/>
      <c r="BN15" s="1216"/>
      <c r="BO15" s="1216"/>
      <c r="BP15" s="1216"/>
      <c r="BQ15" s="1216"/>
      <c r="BR15" s="1216"/>
      <c r="BS15" s="1216"/>
      <c r="BT15" s="1216"/>
      <c r="BU15" s="1216"/>
      <c r="BV15" s="1216"/>
      <c r="BW15" s="1216"/>
      <c r="BX15" s="1216"/>
      <c r="BY15" s="1216"/>
      <c r="BZ15" s="1216"/>
      <c r="CA15" s="1216"/>
      <c r="CB15" s="1216"/>
      <c r="CC15" s="1216"/>
      <c r="CD15" s="1216"/>
      <c r="CE15" s="1216"/>
      <c r="CF15" s="1216"/>
      <c r="CG15" s="1216"/>
      <c r="CH15" s="1216"/>
      <c r="CI15" s="1216"/>
      <c r="CJ15" s="1216"/>
      <c r="CK15" s="1216"/>
      <c r="CL15" s="1216"/>
      <c r="CM15" s="1216"/>
      <c r="CN15" s="1216"/>
      <c r="CO15" s="1216"/>
      <c r="CP15" s="1216"/>
      <c r="CQ15" s="1216"/>
      <c r="CR15" s="1216"/>
      <c r="CS15" s="1216"/>
      <c r="CT15" s="1216"/>
      <c r="CU15" s="1216"/>
      <c r="CV15" s="1216"/>
      <c r="CW15" s="1216"/>
      <c r="CX15" s="1216"/>
      <c r="CY15" s="1216"/>
      <c r="CZ15" s="1216"/>
      <c r="DA15" s="1216"/>
      <c r="DB15" s="1216"/>
      <c r="DC15" s="1216"/>
      <c r="DD15" s="1216"/>
      <c r="DE15" s="1216"/>
    </row>
    <row r="16" spans="1:109" s="191" customFormat="1" x14ac:dyDescent="0.15">
      <c r="A16" s="1215"/>
      <c r="B16" s="1216"/>
      <c r="C16" s="1216"/>
      <c r="D16" s="1216"/>
      <c r="E16" s="1216"/>
      <c r="F16" s="1216"/>
      <c r="G16" s="1216"/>
      <c r="H16" s="1216"/>
      <c r="I16" s="1216"/>
      <c r="J16" s="1216"/>
      <c r="K16" s="1216"/>
      <c r="L16" s="1216"/>
      <c r="M16" s="1216"/>
      <c r="N16" s="1216"/>
      <c r="O16" s="1216"/>
      <c r="P16" s="1216"/>
      <c r="Q16" s="1216"/>
      <c r="R16" s="1216"/>
      <c r="S16" s="1216"/>
      <c r="T16" s="1216"/>
      <c r="U16" s="1216"/>
      <c r="V16" s="1216"/>
      <c r="W16" s="1216"/>
      <c r="X16" s="1216"/>
      <c r="Y16" s="1216"/>
      <c r="Z16" s="1216"/>
      <c r="AA16" s="1216"/>
      <c r="AB16" s="1216"/>
      <c r="AC16" s="1216"/>
      <c r="AD16" s="1216"/>
      <c r="AE16" s="1216"/>
      <c r="AF16" s="1216"/>
      <c r="AG16" s="1216"/>
      <c r="AH16" s="1216"/>
      <c r="AI16" s="1216"/>
      <c r="AJ16" s="1216"/>
      <c r="AK16" s="1216"/>
      <c r="AL16" s="1216"/>
      <c r="AM16" s="1216"/>
      <c r="AN16" s="1216"/>
      <c r="AO16" s="1216"/>
      <c r="AP16" s="1216"/>
      <c r="AQ16" s="1216"/>
      <c r="AR16" s="1216"/>
      <c r="AS16" s="1216"/>
      <c r="AT16" s="1216"/>
      <c r="AU16" s="1216"/>
      <c r="AV16" s="1216"/>
      <c r="AW16" s="1216"/>
      <c r="AX16" s="1216"/>
      <c r="AY16" s="1216"/>
      <c r="AZ16" s="1216"/>
      <c r="BA16" s="1216"/>
      <c r="BB16" s="1216"/>
      <c r="BC16" s="1216"/>
      <c r="BD16" s="1216"/>
      <c r="BE16" s="1216"/>
      <c r="BF16" s="1216"/>
      <c r="BG16" s="1216"/>
      <c r="BH16" s="1216"/>
      <c r="BI16" s="1216"/>
      <c r="BJ16" s="1216"/>
      <c r="BK16" s="1216"/>
      <c r="BL16" s="1216"/>
      <c r="BM16" s="1216"/>
      <c r="BN16" s="1216"/>
      <c r="BO16" s="1216"/>
      <c r="BP16" s="1216"/>
      <c r="BQ16" s="1216"/>
      <c r="BR16" s="1216"/>
      <c r="BS16" s="1216"/>
      <c r="BT16" s="1216"/>
      <c r="BU16" s="1216"/>
      <c r="BV16" s="1216"/>
      <c r="BW16" s="1216"/>
      <c r="BX16" s="1216"/>
      <c r="BY16" s="1216"/>
      <c r="BZ16" s="1216"/>
      <c r="CA16" s="1216"/>
      <c r="CB16" s="1216"/>
      <c r="CC16" s="1216"/>
      <c r="CD16" s="1216"/>
      <c r="CE16" s="1216"/>
      <c r="CF16" s="1216"/>
      <c r="CG16" s="1216"/>
      <c r="CH16" s="1216"/>
      <c r="CI16" s="1216"/>
      <c r="CJ16" s="1216"/>
      <c r="CK16" s="1216"/>
      <c r="CL16" s="1216"/>
      <c r="CM16" s="1216"/>
      <c r="CN16" s="1216"/>
      <c r="CO16" s="1216"/>
      <c r="CP16" s="1216"/>
      <c r="CQ16" s="1216"/>
      <c r="CR16" s="1216"/>
      <c r="CS16" s="1216"/>
      <c r="CT16" s="1216"/>
      <c r="CU16" s="1216"/>
      <c r="CV16" s="1216"/>
      <c r="CW16" s="1216"/>
      <c r="CX16" s="1216"/>
      <c r="CY16" s="1216"/>
      <c r="CZ16" s="1216"/>
      <c r="DA16" s="1216"/>
      <c r="DB16" s="1216"/>
      <c r="DC16" s="1216"/>
      <c r="DD16" s="1216"/>
      <c r="DE16" s="1216"/>
    </row>
    <row r="17" spans="1:109" s="191" customFormat="1" x14ac:dyDescent="0.15">
      <c r="A17" s="1215"/>
      <c r="B17" s="1216"/>
      <c r="C17" s="1216"/>
      <c r="D17" s="1216"/>
      <c r="E17" s="1216"/>
      <c r="F17" s="1216"/>
      <c r="G17" s="1216"/>
      <c r="H17" s="1216"/>
      <c r="I17" s="1216"/>
      <c r="J17" s="1216"/>
      <c r="K17" s="1216"/>
      <c r="L17" s="1216"/>
      <c r="M17" s="1216"/>
      <c r="N17" s="1216"/>
      <c r="O17" s="1216"/>
      <c r="P17" s="1216"/>
      <c r="Q17" s="1216"/>
      <c r="R17" s="1216"/>
      <c r="S17" s="1216"/>
      <c r="T17" s="1216"/>
      <c r="U17" s="1216"/>
      <c r="V17" s="1216"/>
      <c r="W17" s="1216"/>
      <c r="X17" s="1216"/>
      <c r="Y17" s="1216"/>
      <c r="Z17" s="1216"/>
      <c r="AA17" s="1216"/>
      <c r="AB17" s="1216"/>
      <c r="AC17" s="1216"/>
      <c r="AD17" s="1216"/>
      <c r="AE17" s="1216"/>
      <c r="AF17" s="1216"/>
      <c r="AG17" s="1216"/>
      <c r="AH17" s="1216"/>
      <c r="AI17" s="1216"/>
      <c r="AJ17" s="1216"/>
      <c r="AK17" s="1216"/>
      <c r="AL17" s="1216"/>
      <c r="AM17" s="1216"/>
      <c r="AN17" s="1216"/>
      <c r="AO17" s="1216"/>
      <c r="AP17" s="1216"/>
      <c r="AQ17" s="1216"/>
      <c r="AR17" s="1216"/>
      <c r="AS17" s="1216"/>
      <c r="AT17" s="1216"/>
      <c r="AU17" s="1216"/>
      <c r="AV17" s="1216"/>
      <c r="AW17" s="1216"/>
      <c r="AX17" s="1216"/>
      <c r="AY17" s="1216"/>
      <c r="AZ17" s="1216"/>
      <c r="BA17" s="1216"/>
      <c r="BB17" s="1216"/>
      <c r="BC17" s="1216"/>
      <c r="BD17" s="1216"/>
      <c r="BE17" s="1216"/>
      <c r="BF17" s="1216"/>
      <c r="BG17" s="1216"/>
      <c r="BH17" s="1216"/>
      <c r="BI17" s="1216"/>
      <c r="BJ17" s="1216"/>
      <c r="BK17" s="1216"/>
      <c r="BL17" s="1216"/>
      <c r="BM17" s="1216"/>
      <c r="BN17" s="1216"/>
      <c r="BO17" s="1216"/>
      <c r="BP17" s="1216"/>
      <c r="BQ17" s="1216"/>
      <c r="BR17" s="1216"/>
      <c r="BS17" s="1216"/>
      <c r="BT17" s="1216"/>
      <c r="BU17" s="1216"/>
      <c r="BV17" s="1216"/>
      <c r="BW17" s="1216"/>
      <c r="BX17" s="1216"/>
      <c r="BY17" s="1216"/>
      <c r="BZ17" s="1216"/>
      <c r="CA17" s="1216"/>
      <c r="CB17" s="1216"/>
      <c r="CC17" s="1216"/>
      <c r="CD17" s="1216"/>
      <c r="CE17" s="1216"/>
      <c r="CF17" s="1216"/>
      <c r="CG17" s="1216"/>
      <c r="CH17" s="1216"/>
      <c r="CI17" s="1216"/>
      <c r="CJ17" s="1216"/>
      <c r="CK17" s="1216"/>
      <c r="CL17" s="1216"/>
      <c r="CM17" s="1216"/>
      <c r="CN17" s="1216"/>
      <c r="CO17" s="1216"/>
      <c r="CP17" s="1216"/>
      <c r="CQ17" s="1216"/>
      <c r="CR17" s="1216"/>
      <c r="CS17" s="1216"/>
      <c r="CT17" s="1216"/>
      <c r="CU17" s="1216"/>
      <c r="CV17" s="1216"/>
      <c r="CW17" s="1216"/>
      <c r="CX17" s="1216"/>
      <c r="CY17" s="1216"/>
      <c r="CZ17" s="1216"/>
      <c r="DA17" s="1216"/>
      <c r="DB17" s="1216"/>
      <c r="DC17" s="1216"/>
      <c r="DD17" s="1216"/>
      <c r="DE17" s="1216"/>
    </row>
    <row r="18" spans="1:109" s="191" customFormat="1" x14ac:dyDescent="0.15">
      <c r="A18" s="1215"/>
      <c r="B18" s="1216"/>
      <c r="C18" s="1216"/>
      <c r="D18" s="1216"/>
      <c r="E18" s="1216"/>
      <c r="F18" s="1216"/>
      <c r="G18" s="1216"/>
      <c r="H18" s="1216"/>
      <c r="I18" s="1216"/>
      <c r="J18" s="1216"/>
      <c r="K18" s="1216"/>
      <c r="L18" s="1216"/>
      <c r="M18" s="1216"/>
      <c r="N18" s="1216"/>
      <c r="O18" s="1216"/>
      <c r="P18" s="1216"/>
      <c r="Q18" s="1216"/>
      <c r="R18" s="1216"/>
      <c r="S18" s="1216"/>
      <c r="T18" s="1216"/>
      <c r="U18" s="1216"/>
      <c r="V18" s="1216"/>
      <c r="W18" s="1216"/>
      <c r="X18" s="1216"/>
      <c r="Y18" s="1216"/>
      <c r="Z18" s="1216"/>
      <c r="AA18" s="1216"/>
      <c r="AB18" s="1216"/>
      <c r="AC18" s="1216"/>
      <c r="AD18" s="1216"/>
      <c r="AE18" s="1216"/>
      <c r="AF18" s="1216"/>
      <c r="AG18" s="1216"/>
      <c r="AH18" s="1216"/>
      <c r="AI18" s="1216"/>
      <c r="AJ18" s="1216"/>
      <c r="AK18" s="1216"/>
      <c r="AL18" s="1216"/>
      <c r="AM18" s="1216"/>
      <c r="AN18" s="1216"/>
      <c r="AO18" s="1216"/>
      <c r="AP18" s="1216"/>
      <c r="AQ18" s="1216"/>
      <c r="AR18" s="1216"/>
      <c r="AS18" s="1216"/>
      <c r="AT18" s="1216"/>
      <c r="AU18" s="1216"/>
      <c r="AV18" s="1216"/>
      <c r="AW18" s="1216"/>
      <c r="AX18" s="1216"/>
      <c r="AY18" s="1216"/>
      <c r="AZ18" s="1216"/>
      <c r="BA18" s="1216"/>
      <c r="BB18" s="1216"/>
      <c r="BC18" s="1216"/>
      <c r="BD18" s="1216"/>
      <c r="BE18" s="1216"/>
      <c r="BF18" s="1216"/>
      <c r="BG18" s="1216"/>
      <c r="BH18" s="1216"/>
      <c r="BI18" s="1216"/>
      <c r="BJ18" s="1216"/>
      <c r="BK18" s="1216"/>
      <c r="BL18" s="1216"/>
      <c r="BM18" s="1216"/>
      <c r="BN18" s="1216"/>
      <c r="BO18" s="1216"/>
      <c r="BP18" s="1216"/>
      <c r="BQ18" s="1216"/>
      <c r="BR18" s="1216"/>
      <c r="BS18" s="1216"/>
      <c r="BT18" s="1216"/>
      <c r="BU18" s="1216"/>
      <c r="BV18" s="1216"/>
      <c r="BW18" s="1216"/>
      <c r="BX18" s="1216"/>
      <c r="BY18" s="1216"/>
      <c r="BZ18" s="1216"/>
      <c r="CA18" s="1216"/>
      <c r="CB18" s="1216"/>
      <c r="CC18" s="1216"/>
      <c r="CD18" s="1216"/>
      <c r="CE18" s="1216"/>
      <c r="CF18" s="1216"/>
      <c r="CG18" s="1216"/>
      <c r="CH18" s="1216"/>
      <c r="CI18" s="1216"/>
      <c r="CJ18" s="1216"/>
      <c r="CK18" s="1216"/>
      <c r="CL18" s="1216"/>
      <c r="CM18" s="1216"/>
      <c r="CN18" s="1216"/>
      <c r="CO18" s="1216"/>
      <c r="CP18" s="1216"/>
      <c r="CQ18" s="1216"/>
      <c r="CR18" s="1216"/>
      <c r="CS18" s="1216"/>
      <c r="CT18" s="1216"/>
      <c r="CU18" s="1216"/>
      <c r="CV18" s="1216"/>
      <c r="CW18" s="1216"/>
      <c r="CX18" s="1216"/>
      <c r="CY18" s="1216"/>
      <c r="CZ18" s="1216"/>
      <c r="DA18" s="1216"/>
      <c r="DB18" s="1216"/>
      <c r="DC18" s="1216"/>
      <c r="DD18" s="1216"/>
      <c r="DE18" s="1216"/>
    </row>
    <row r="19" spans="1:109" x14ac:dyDescent="0.15">
      <c r="DD19" s="1215"/>
      <c r="DE19" s="1215"/>
    </row>
    <row r="20" spans="1:109" x14ac:dyDescent="0.15">
      <c r="DD20" s="1215"/>
      <c r="DE20" s="1215"/>
    </row>
    <row r="21" spans="1:109" ht="17.25" customHeight="1" x14ac:dyDescent="0.15">
      <c r="B21" s="1217"/>
      <c r="C21" s="1218"/>
      <c r="D21" s="1218"/>
      <c r="E21" s="1218"/>
      <c r="F21" s="1218"/>
      <c r="G21" s="1218"/>
      <c r="H21" s="1218"/>
      <c r="I21" s="1218"/>
      <c r="J21" s="1218"/>
      <c r="K21" s="1218"/>
      <c r="L21" s="1218"/>
      <c r="M21" s="1218"/>
      <c r="N21" s="1219"/>
      <c r="O21" s="1218"/>
      <c r="P21" s="1218"/>
      <c r="Q21" s="1218"/>
      <c r="R21" s="1218"/>
      <c r="S21" s="1218"/>
      <c r="T21" s="1218"/>
      <c r="U21" s="1218"/>
      <c r="V21" s="1218"/>
      <c r="W21" s="1218"/>
      <c r="X21" s="1218"/>
      <c r="Y21" s="1218"/>
      <c r="Z21" s="1218"/>
      <c r="AA21" s="1218"/>
      <c r="AB21" s="1218"/>
      <c r="AC21" s="1218"/>
      <c r="AD21" s="1218"/>
      <c r="AE21" s="1218"/>
      <c r="AF21" s="1218"/>
      <c r="AG21" s="1218"/>
      <c r="AH21" s="1218"/>
      <c r="AI21" s="1218"/>
      <c r="AJ21" s="1218"/>
      <c r="AK21" s="1218"/>
      <c r="AL21" s="1218"/>
      <c r="AM21" s="1218"/>
      <c r="AN21" s="1218"/>
      <c r="AO21" s="1218"/>
      <c r="AP21" s="1218"/>
      <c r="AQ21" s="1218"/>
      <c r="AR21" s="1218"/>
      <c r="AS21" s="1218"/>
      <c r="AT21" s="1219"/>
      <c r="AU21" s="1218"/>
      <c r="AV21" s="1218"/>
      <c r="AW21" s="1218"/>
      <c r="AX21" s="1218"/>
      <c r="AY21" s="1218"/>
      <c r="AZ21" s="1218"/>
      <c r="BA21" s="1218"/>
      <c r="BB21" s="1218"/>
      <c r="BC21" s="1218"/>
      <c r="BD21" s="1218"/>
      <c r="BE21" s="1218"/>
      <c r="BF21" s="1219"/>
      <c r="BG21" s="1218"/>
      <c r="BH21" s="1218"/>
      <c r="BI21" s="1218"/>
      <c r="BJ21" s="1218"/>
      <c r="BK21" s="1218"/>
      <c r="BL21" s="1218"/>
      <c r="BM21" s="1218"/>
      <c r="BN21" s="1218"/>
      <c r="BO21" s="1218"/>
      <c r="BP21" s="1218"/>
      <c r="BQ21" s="1218"/>
      <c r="BR21" s="1219"/>
      <c r="BS21" s="1218"/>
      <c r="BT21" s="1218"/>
      <c r="BU21" s="1218"/>
      <c r="BV21" s="1218"/>
      <c r="BW21" s="1218"/>
      <c r="BX21" s="1218"/>
      <c r="BY21" s="1218"/>
      <c r="BZ21" s="1218"/>
      <c r="CA21" s="1218"/>
      <c r="CB21" s="1218"/>
      <c r="CC21" s="1218"/>
      <c r="CD21" s="1219"/>
      <c r="CE21" s="1218"/>
      <c r="CF21" s="1218"/>
      <c r="CG21" s="1218"/>
      <c r="CH21" s="1218"/>
      <c r="CI21" s="1218"/>
      <c r="CJ21" s="1218"/>
      <c r="CK21" s="1218"/>
      <c r="CL21" s="1218"/>
      <c r="CM21" s="1218"/>
      <c r="CN21" s="1218"/>
      <c r="CO21" s="1218"/>
      <c r="CP21" s="1219"/>
      <c r="CQ21" s="1218"/>
      <c r="CR21" s="1218"/>
      <c r="CS21" s="1218"/>
      <c r="CT21" s="1218"/>
      <c r="CU21" s="1218"/>
      <c r="CV21" s="1218"/>
      <c r="CW21" s="1218"/>
      <c r="CX21" s="1218"/>
      <c r="CY21" s="1218"/>
      <c r="CZ21" s="1218"/>
      <c r="DA21" s="1218"/>
      <c r="DB21" s="1219"/>
      <c r="DC21" s="1218"/>
      <c r="DD21" s="1220"/>
      <c r="DE21" s="1215"/>
    </row>
    <row r="22" spans="1:109" ht="17.25" customHeight="1" x14ac:dyDescent="0.15">
      <c r="B22" s="1221"/>
    </row>
    <row r="23" spans="1:109" x14ac:dyDescent="0.15">
      <c r="B23" s="1221"/>
    </row>
    <row r="24" spans="1:109" x14ac:dyDescent="0.15">
      <c r="B24" s="1221"/>
    </row>
    <row r="25" spans="1:109" x14ac:dyDescent="0.15">
      <c r="B25" s="1221"/>
    </row>
    <row r="26" spans="1:109" x14ac:dyDescent="0.15">
      <c r="B26" s="1221"/>
    </row>
    <row r="27" spans="1:109" x14ac:dyDescent="0.15">
      <c r="B27" s="1221"/>
    </row>
    <row r="28" spans="1:109" x14ac:dyDescent="0.15">
      <c r="B28" s="1221"/>
    </row>
    <row r="29" spans="1:109" x14ac:dyDescent="0.15">
      <c r="B29" s="1221"/>
    </row>
    <row r="30" spans="1:109" x14ac:dyDescent="0.15">
      <c r="B30" s="1221"/>
    </row>
    <row r="31" spans="1:109" x14ac:dyDescent="0.15">
      <c r="B31" s="1221"/>
    </row>
    <row r="32" spans="1:109" x14ac:dyDescent="0.15">
      <c r="B32" s="1221"/>
    </row>
    <row r="33" spans="2:109" x14ac:dyDescent="0.15">
      <c r="B33" s="1221"/>
    </row>
    <row r="34" spans="2:109" x14ac:dyDescent="0.15">
      <c r="B34" s="1221"/>
    </row>
    <row r="35" spans="2:109" x14ac:dyDescent="0.15">
      <c r="B35" s="1221"/>
    </row>
    <row r="36" spans="2:109" x14ac:dyDescent="0.15">
      <c r="B36" s="1221"/>
    </row>
    <row r="37" spans="2:109" x14ac:dyDescent="0.15">
      <c r="B37" s="1221"/>
    </row>
    <row r="38" spans="2:109" x14ac:dyDescent="0.15">
      <c r="B38" s="1221"/>
    </row>
    <row r="39" spans="2:109" x14ac:dyDescent="0.15">
      <c r="B39" s="1223"/>
      <c r="C39" s="1224"/>
      <c r="D39" s="1224"/>
      <c r="E39" s="1224"/>
      <c r="F39" s="1224"/>
      <c r="G39" s="1224"/>
      <c r="H39" s="1224"/>
      <c r="I39" s="1224"/>
      <c r="J39" s="1224"/>
      <c r="K39" s="1224"/>
      <c r="L39" s="1224"/>
      <c r="M39" s="1224"/>
      <c r="N39" s="1224"/>
      <c r="O39" s="1224"/>
      <c r="P39" s="1224"/>
      <c r="Q39" s="1224"/>
      <c r="R39" s="1224"/>
      <c r="S39" s="1224"/>
      <c r="T39" s="1224"/>
      <c r="U39" s="1224"/>
      <c r="V39" s="1224"/>
      <c r="W39" s="1224"/>
      <c r="X39" s="1224"/>
      <c r="Y39" s="1224"/>
      <c r="Z39" s="1224"/>
      <c r="AA39" s="1224"/>
      <c r="AB39" s="1224"/>
      <c r="AC39" s="1224"/>
      <c r="AD39" s="1224"/>
      <c r="AE39" s="1224"/>
      <c r="AF39" s="1224"/>
      <c r="AG39" s="1224"/>
      <c r="AH39" s="1224"/>
      <c r="AI39" s="1224"/>
      <c r="AJ39" s="1224"/>
      <c r="AK39" s="1224"/>
      <c r="AL39" s="1224"/>
      <c r="AM39" s="1224"/>
      <c r="AN39" s="1224"/>
      <c r="AO39" s="1224"/>
      <c r="AP39" s="1224"/>
      <c r="AQ39" s="1224"/>
      <c r="AR39" s="1224"/>
      <c r="AS39" s="1224"/>
      <c r="AT39" s="1224"/>
      <c r="AU39" s="1224"/>
      <c r="AV39" s="1224"/>
      <c r="AW39" s="1224"/>
      <c r="AX39" s="1224"/>
      <c r="AY39" s="1224"/>
      <c r="AZ39" s="1224"/>
      <c r="BA39" s="1224"/>
      <c r="BB39" s="1224"/>
      <c r="BC39" s="1224"/>
      <c r="BD39" s="1224"/>
      <c r="BE39" s="1224"/>
      <c r="BF39" s="1224"/>
      <c r="BG39" s="1224"/>
      <c r="BH39" s="1224"/>
      <c r="BI39" s="1224"/>
      <c r="BJ39" s="1224"/>
      <c r="BK39" s="1224"/>
      <c r="BL39" s="1224"/>
      <c r="BM39" s="1224"/>
      <c r="BN39" s="1224"/>
      <c r="BO39" s="1224"/>
      <c r="BP39" s="1224"/>
      <c r="BQ39" s="1224"/>
      <c r="BR39" s="1224"/>
      <c r="BS39" s="1224"/>
      <c r="BT39" s="1224"/>
      <c r="BU39" s="1224"/>
      <c r="BV39" s="1224"/>
      <c r="BW39" s="1224"/>
      <c r="BX39" s="1224"/>
      <c r="BY39" s="1224"/>
      <c r="BZ39" s="1224"/>
      <c r="CA39" s="1224"/>
      <c r="CB39" s="1224"/>
      <c r="CC39" s="1224"/>
      <c r="CD39" s="1224"/>
      <c r="CE39" s="1224"/>
      <c r="CF39" s="1224"/>
      <c r="CG39" s="1224"/>
      <c r="CH39" s="1224"/>
      <c r="CI39" s="1224"/>
      <c r="CJ39" s="1224"/>
      <c r="CK39" s="1224"/>
      <c r="CL39" s="1224"/>
      <c r="CM39" s="1224"/>
      <c r="CN39" s="1224"/>
      <c r="CO39" s="1224"/>
      <c r="CP39" s="1224"/>
      <c r="CQ39" s="1224"/>
      <c r="CR39" s="1224"/>
      <c r="CS39" s="1224"/>
      <c r="CT39" s="1224"/>
      <c r="CU39" s="1224"/>
      <c r="CV39" s="1224"/>
      <c r="CW39" s="1224"/>
      <c r="CX39" s="1224"/>
      <c r="CY39" s="1224"/>
      <c r="CZ39" s="1224"/>
      <c r="DA39" s="1224"/>
      <c r="DB39" s="1224"/>
      <c r="DC39" s="1224"/>
      <c r="DD39" s="1225"/>
    </row>
    <row r="40" spans="2:109" x14ac:dyDescent="0.15">
      <c r="B40" s="1226"/>
      <c r="DD40" s="1226"/>
      <c r="DE40" s="1215"/>
    </row>
    <row r="41" spans="2:109" ht="17.25" x14ac:dyDescent="0.15">
      <c r="B41" s="1227" t="s">
        <v>571</v>
      </c>
      <c r="C41" s="1218"/>
      <c r="D41" s="1218"/>
      <c r="E41" s="1218"/>
      <c r="F41" s="1218"/>
      <c r="G41" s="1218"/>
      <c r="H41" s="1218"/>
      <c r="I41" s="1218"/>
      <c r="J41" s="1218"/>
      <c r="K41" s="1218"/>
      <c r="L41" s="1218"/>
      <c r="M41" s="1218"/>
      <c r="N41" s="1218"/>
      <c r="O41" s="1218"/>
      <c r="P41" s="1218"/>
      <c r="Q41" s="1218"/>
      <c r="R41" s="1218"/>
      <c r="S41" s="1218"/>
      <c r="T41" s="1218"/>
      <c r="U41" s="1218"/>
      <c r="V41" s="1218"/>
      <c r="W41" s="1218"/>
      <c r="X41" s="1218"/>
      <c r="Y41" s="1218"/>
      <c r="Z41" s="1218"/>
      <c r="AA41" s="1218"/>
      <c r="AB41" s="1218"/>
      <c r="AC41" s="1218"/>
      <c r="AD41" s="1218"/>
      <c r="AE41" s="1218"/>
      <c r="AF41" s="1218"/>
      <c r="AG41" s="1218"/>
      <c r="AH41" s="1218"/>
      <c r="AI41" s="1218"/>
      <c r="AJ41" s="1218"/>
      <c r="AK41" s="1218"/>
      <c r="AL41" s="1218"/>
      <c r="AM41" s="1218"/>
      <c r="AN41" s="1218"/>
      <c r="AO41" s="1218"/>
      <c r="AP41" s="1218"/>
      <c r="AQ41" s="1218"/>
      <c r="AR41" s="1218"/>
      <c r="AS41" s="1218"/>
      <c r="AT41" s="1218"/>
      <c r="AU41" s="1218"/>
      <c r="AV41" s="1218"/>
      <c r="AW41" s="1218"/>
      <c r="AX41" s="1218"/>
      <c r="AY41" s="1218"/>
      <c r="AZ41" s="1218"/>
      <c r="BA41" s="1218"/>
      <c r="BB41" s="1218"/>
      <c r="BC41" s="1218"/>
      <c r="BD41" s="1218"/>
      <c r="BE41" s="1218"/>
      <c r="BF41" s="1218"/>
      <c r="BG41" s="1218"/>
      <c r="BH41" s="1218"/>
      <c r="BI41" s="1218"/>
      <c r="BJ41" s="1218"/>
      <c r="BK41" s="1218"/>
      <c r="BL41" s="1218"/>
      <c r="BM41" s="1218"/>
      <c r="BN41" s="1218"/>
      <c r="BO41" s="1218"/>
      <c r="BP41" s="1218"/>
      <c r="BQ41" s="1218"/>
      <c r="BR41" s="1218"/>
      <c r="BS41" s="1218"/>
      <c r="BT41" s="1218"/>
      <c r="BU41" s="1218"/>
      <c r="BV41" s="1218"/>
      <c r="BW41" s="1218"/>
      <c r="BX41" s="1218"/>
      <c r="BY41" s="1218"/>
      <c r="BZ41" s="1218"/>
      <c r="CA41" s="1218"/>
      <c r="CB41" s="1218"/>
      <c r="CC41" s="1218"/>
      <c r="CD41" s="1218"/>
      <c r="CE41" s="1218"/>
      <c r="CF41" s="1218"/>
      <c r="CG41" s="1218"/>
      <c r="CH41" s="1218"/>
      <c r="CI41" s="1218"/>
      <c r="CJ41" s="1218"/>
      <c r="CK41" s="1218"/>
      <c r="CL41" s="1218"/>
      <c r="CM41" s="1218"/>
      <c r="CN41" s="1218"/>
      <c r="CO41" s="1218"/>
      <c r="CP41" s="1218"/>
      <c r="CQ41" s="1218"/>
      <c r="CR41" s="1218"/>
      <c r="CS41" s="1218"/>
      <c r="CT41" s="1218"/>
      <c r="CU41" s="1218"/>
      <c r="CV41" s="1218"/>
      <c r="CW41" s="1218"/>
      <c r="CX41" s="1218"/>
      <c r="CY41" s="1218"/>
      <c r="CZ41" s="1218"/>
      <c r="DA41" s="1218"/>
      <c r="DB41" s="1218"/>
      <c r="DC41" s="1218"/>
      <c r="DD41" s="1220"/>
    </row>
    <row r="42" spans="2:109" x14ac:dyDescent="0.15">
      <c r="B42" s="1221"/>
      <c r="G42" s="1228"/>
      <c r="I42" s="1229"/>
      <c r="J42" s="1229"/>
      <c r="K42" s="1229"/>
      <c r="AM42" s="1228"/>
      <c r="AN42" s="1228" t="s">
        <v>572</v>
      </c>
      <c r="AP42" s="1229"/>
      <c r="AQ42" s="1229"/>
      <c r="AR42" s="1229"/>
      <c r="AY42" s="1228"/>
      <c r="BA42" s="1229"/>
      <c r="BB42" s="1229"/>
      <c r="BC42" s="1229"/>
      <c r="BK42" s="1228"/>
      <c r="BM42" s="1229"/>
      <c r="BN42" s="1229"/>
      <c r="BO42" s="1229"/>
      <c r="BW42" s="1228"/>
      <c r="BY42" s="1229"/>
      <c r="BZ42" s="1229"/>
      <c r="CA42" s="1229"/>
      <c r="CI42" s="1228"/>
      <c r="CK42" s="1229"/>
      <c r="CL42" s="1229"/>
      <c r="CM42" s="1229"/>
      <c r="CU42" s="1228"/>
      <c r="CW42" s="1229"/>
      <c r="CX42" s="1229"/>
      <c r="CY42" s="1229"/>
    </row>
    <row r="43" spans="2:109" ht="13.5" customHeight="1" x14ac:dyDescent="0.15">
      <c r="B43" s="1221"/>
      <c r="AN43" s="1230" t="s">
        <v>573</v>
      </c>
      <c r="AO43" s="1231"/>
      <c r="AP43" s="1231"/>
      <c r="AQ43" s="1231"/>
      <c r="AR43" s="1231"/>
      <c r="AS43" s="1231"/>
      <c r="AT43" s="1231"/>
      <c r="AU43" s="1231"/>
      <c r="AV43" s="1231"/>
      <c r="AW43" s="1231"/>
      <c r="AX43" s="1231"/>
      <c r="AY43" s="1231"/>
      <c r="AZ43" s="1231"/>
      <c r="BA43" s="1231"/>
      <c r="BB43" s="1231"/>
      <c r="BC43" s="1231"/>
      <c r="BD43" s="1231"/>
      <c r="BE43" s="1231"/>
      <c r="BF43" s="1231"/>
      <c r="BG43" s="1231"/>
      <c r="BH43" s="1231"/>
      <c r="BI43" s="1231"/>
      <c r="BJ43" s="1231"/>
      <c r="BK43" s="1231"/>
      <c r="BL43" s="1231"/>
      <c r="BM43" s="1231"/>
      <c r="BN43" s="1231"/>
      <c r="BO43" s="1231"/>
      <c r="BP43" s="1231"/>
      <c r="BQ43" s="1231"/>
      <c r="BR43" s="1231"/>
      <c r="BS43" s="1231"/>
      <c r="BT43" s="1231"/>
      <c r="BU43" s="1231"/>
      <c r="BV43" s="1231"/>
      <c r="BW43" s="1231"/>
      <c r="BX43" s="1231"/>
      <c r="BY43" s="1231"/>
      <c r="BZ43" s="1231"/>
      <c r="CA43" s="1231"/>
      <c r="CB43" s="1231"/>
      <c r="CC43" s="1231"/>
      <c r="CD43" s="1231"/>
      <c r="CE43" s="1231"/>
      <c r="CF43" s="1231"/>
      <c r="CG43" s="1231"/>
      <c r="CH43" s="1231"/>
      <c r="CI43" s="1231"/>
      <c r="CJ43" s="1231"/>
      <c r="CK43" s="1231"/>
      <c r="CL43" s="1231"/>
      <c r="CM43" s="1231"/>
      <c r="CN43" s="1231"/>
      <c r="CO43" s="1231"/>
      <c r="CP43" s="1231"/>
      <c r="CQ43" s="1231"/>
      <c r="CR43" s="1231"/>
      <c r="CS43" s="1231"/>
      <c r="CT43" s="1231"/>
      <c r="CU43" s="1231"/>
      <c r="CV43" s="1231"/>
      <c r="CW43" s="1231"/>
      <c r="CX43" s="1231"/>
      <c r="CY43" s="1231"/>
      <c r="CZ43" s="1231"/>
      <c r="DA43" s="1231"/>
      <c r="DB43" s="1231"/>
      <c r="DC43" s="1232"/>
    </row>
    <row r="44" spans="2:109" x14ac:dyDescent="0.15">
      <c r="B44" s="1221"/>
      <c r="AN44" s="1233"/>
      <c r="AO44" s="1234"/>
      <c r="AP44" s="1234"/>
      <c r="AQ44" s="1234"/>
      <c r="AR44" s="1234"/>
      <c r="AS44" s="1234"/>
      <c r="AT44" s="1234"/>
      <c r="AU44" s="1234"/>
      <c r="AV44" s="1234"/>
      <c r="AW44" s="1234"/>
      <c r="AX44" s="1234"/>
      <c r="AY44" s="1234"/>
      <c r="AZ44" s="1234"/>
      <c r="BA44" s="1234"/>
      <c r="BB44" s="1234"/>
      <c r="BC44" s="1234"/>
      <c r="BD44" s="1234"/>
      <c r="BE44" s="1234"/>
      <c r="BF44" s="1234"/>
      <c r="BG44" s="1234"/>
      <c r="BH44" s="1234"/>
      <c r="BI44" s="1234"/>
      <c r="BJ44" s="1234"/>
      <c r="BK44" s="1234"/>
      <c r="BL44" s="1234"/>
      <c r="BM44" s="1234"/>
      <c r="BN44" s="1234"/>
      <c r="BO44" s="1234"/>
      <c r="BP44" s="1234"/>
      <c r="BQ44" s="1234"/>
      <c r="BR44" s="1234"/>
      <c r="BS44" s="1234"/>
      <c r="BT44" s="1234"/>
      <c r="BU44" s="1234"/>
      <c r="BV44" s="1234"/>
      <c r="BW44" s="1234"/>
      <c r="BX44" s="1234"/>
      <c r="BY44" s="1234"/>
      <c r="BZ44" s="1234"/>
      <c r="CA44" s="1234"/>
      <c r="CB44" s="1234"/>
      <c r="CC44" s="1234"/>
      <c r="CD44" s="1234"/>
      <c r="CE44" s="1234"/>
      <c r="CF44" s="1234"/>
      <c r="CG44" s="1234"/>
      <c r="CH44" s="1234"/>
      <c r="CI44" s="1234"/>
      <c r="CJ44" s="1234"/>
      <c r="CK44" s="1234"/>
      <c r="CL44" s="1234"/>
      <c r="CM44" s="1234"/>
      <c r="CN44" s="1234"/>
      <c r="CO44" s="1234"/>
      <c r="CP44" s="1234"/>
      <c r="CQ44" s="1234"/>
      <c r="CR44" s="1234"/>
      <c r="CS44" s="1234"/>
      <c r="CT44" s="1234"/>
      <c r="CU44" s="1234"/>
      <c r="CV44" s="1234"/>
      <c r="CW44" s="1234"/>
      <c r="CX44" s="1234"/>
      <c r="CY44" s="1234"/>
      <c r="CZ44" s="1234"/>
      <c r="DA44" s="1234"/>
      <c r="DB44" s="1234"/>
      <c r="DC44" s="1235"/>
    </row>
    <row r="45" spans="2:109" x14ac:dyDescent="0.15">
      <c r="B45" s="1221"/>
      <c r="AN45" s="1233"/>
      <c r="AO45" s="1234"/>
      <c r="AP45" s="1234"/>
      <c r="AQ45" s="1234"/>
      <c r="AR45" s="1234"/>
      <c r="AS45" s="1234"/>
      <c r="AT45" s="1234"/>
      <c r="AU45" s="1234"/>
      <c r="AV45" s="1234"/>
      <c r="AW45" s="1234"/>
      <c r="AX45" s="1234"/>
      <c r="AY45" s="1234"/>
      <c r="AZ45" s="1234"/>
      <c r="BA45" s="1234"/>
      <c r="BB45" s="1234"/>
      <c r="BC45" s="1234"/>
      <c r="BD45" s="1234"/>
      <c r="BE45" s="1234"/>
      <c r="BF45" s="1234"/>
      <c r="BG45" s="1234"/>
      <c r="BH45" s="1234"/>
      <c r="BI45" s="1234"/>
      <c r="BJ45" s="1234"/>
      <c r="BK45" s="1234"/>
      <c r="BL45" s="1234"/>
      <c r="BM45" s="1234"/>
      <c r="BN45" s="1234"/>
      <c r="BO45" s="1234"/>
      <c r="BP45" s="1234"/>
      <c r="BQ45" s="1234"/>
      <c r="BR45" s="1234"/>
      <c r="BS45" s="1234"/>
      <c r="BT45" s="1234"/>
      <c r="BU45" s="1234"/>
      <c r="BV45" s="1234"/>
      <c r="BW45" s="1234"/>
      <c r="BX45" s="1234"/>
      <c r="BY45" s="1234"/>
      <c r="BZ45" s="1234"/>
      <c r="CA45" s="1234"/>
      <c r="CB45" s="1234"/>
      <c r="CC45" s="1234"/>
      <c r="CD45" s="1234"/>
      <c r="CE45" s="1234"/>
      <c r="CF45" s="1234"/>
      <c r="CG45" s="1234"/>
      <c r="CH45" s="1234"/>
      <c r="CI45" s="1234"/>
      <c r="CJ45" s="1234"/>
      <c r="CK45" s="1234"/>
      <c r="CL45" s="1234"/>
      <c r="CM45" s="1234"/>
      <c r="CN45" s="1234"/>
      <c r="CO45" s="1234"/>
      <c r="CP45" s="1234"/>
      <c r="CQ45" s="1234"/>
      <c r="CR45" s="1234"/>
      <c r="CS45" s="1234"/>
      <c r="CT45" s="1234"/>
      <c r="CU45" s="1234"/>
      <c r="CV45" s="1234"/>
      <c r="CW45" s="1234"/>
      <c r="CX45" s="1234"/>
      <c r="CY45" s="1234"/>
      <c r="CZ45" s="1234"/>
      <c r="DA45" s="1234"/>
      <c r="DB45" s="1234"/>
      <c r="DC45" s="1235"/>
    </row>
    <row r="46" spans="2:109" x14ac:dyDescent="0.15">
      <c r="B46" s="1221"/>
      <c r="AN46" s="1233"/>
      <c r="AO46" s="1234"/>
      <c r="AP46" s="1234"/>
      <c r="AQ46" s="1234"/>
      <c r="AR46" s="1234"/>
      <c r="AS46" s="1234"/>
      <c r="AT46" s="1234"/>
      <c r="AU46" s="1234"/>
      <c r="AV46" s="1234"/>
      <c r="AW46" s="1234"/>
      <c r="AX46" s="1234"/>
      <c r="AY46" s="1234"/>
      <c r="AZ46" s="1234"/>
      <c r="BA46" s="1234"/>
      <c r="BB46" s="1234"/>
      <c r="BC46" s="1234"/>
      <c r="BD46" s="1234"/>
      <c r="BE46" s="1234"/>
      <c r="BF46" s="1234"/>
      <c r="BG46" s="1234"/>
      <c r="BH46" s="1234"/>
      <c r="BI46" s="1234"/>
      <c r="BJ46" s="1234"/>
      <c r="BK46" s="1234"/>
      <c r="BL46" s="1234"/>
      <c r="BM46" s="1234"/>
      <c r="BN46" s="1234"/>
      <c r="BO46" s="1234"/>
      <c r="BP46" s="1234"/>
      <c r="BQ46" s="1234"/>
      <c r="BR46" s="1234"/>
      <c r="BS46" s="1234"/>
      <c r="BT46" s="1234"/>
      <c r="BU46" s="1234"/>
      <c r="BV46" s="1234"/>
      <c r="BW46" s="1234"/>
      <c r="BX46" s="1234"/>
      <c r="BY46" s="1234"/>
      <c r="BZ46" s="1234"/>
      <c r="CA46" s="1234"/>
      <c r="CB46" s="1234"/>
      <c r="CC46" s="1234"/>
      <c r="CD46" s="1234"/>
      <c r="CE46" s="1234"/>
      <c r="CF46" s="1234"/>
      <c r="CG46" s="1234"/>
      <c r="CH46" s="1234"/>
      <c r="CI46" s="1234"/>
      <c r="CJ46" s="1234"/>
      <c r="CK46" s="1234"/>
      <c r="CL46" s="1234"/>
      <c r="CM46" s="1234"/>
      <c r="CN46" s="1234"/>
      <c r="CO46" s="1234"/>
      <c r="CP46" s="1234"/>
      <c r="CQ46" s="1234"/>
      <c r="CR46" s="1234"/>
      <c r="CS46" s="1234"/>
      <c r="CT46" s="1234"/>
      <c r="CU46" s="1234"/>
      <c r="CV46" s="1234"/>
      <c r="CW46" s="1234"/>
      <c r="CX46" s="1234"/>
      <c r="CY46" s="1234"/>
      <c r="CZ46" s="1234"/>
      <c r="DA46" s="1234"/>
      <c r="DB46" s="1234"/>
      <c r="DC46" s="1235"/>
    </row>
    <row r="47" spans="2:109" x14ac:dyDescent="0.15">
      <c r="B47" s="1221"/>
      <c r="AN47" s="1236"/>
      <c r="AO47" s="1237"/>
      <c r="AP47" s="1237"/>
      <c r="AQ47" s="1237"/>
      <c r="AR47" s="1237"/>
      <c r="AS47" s="1237"/>
      <c r="AT47" s="1237"/>
      <c r="AU47" s="1237"/>
      <c r="AV47" s="1237"/>
      <c r="AW47" s="1237"/>
      <c r="AX47" s="1237"/>
      <c r="AY47" s="1237"/>
      <c r="AZ47" s="1237"/>
      <c r="BA47" s="1237"/>
      <c r="BB47" s="1237"/>
      <c r="BC47" s="1237"/>
      <c r="BD47" s="1237"/>
      <c r="BE47" s="1237"/>
      <c r="BF47" s="1237"/>
      <c r="BG47" s="1237"/>
      <c r="BH47" s="1237"/>
      <c r="BI47" s="1237"/>
      <c r="BJ47" s="1237"/>
      <c r="BK47" s="1237"/>
      <c r="BL47" s="1237"/>
      <c r="BM47" s="1237"/>
      <c r="BN47" s="1237"/>
      <c r="BO47" s="1237"/>
      <c r="BP47" s="1237"/>
      <c r="BQ47" s="1237"/>
      <c r="BR47" s="1237"/>
      <c r="BS47" s="1237"/>
      <c r="BT47" s="1237"/>
      <c r="BU47" s="1237"/>
      <c r="BV47" s="1237"/>
      <c r="BW47" s="1237"/>
      <c r="BX47" s="1237"/>
      <c r="BY47" s="1237"/>
      <c r="BZ47" s="1237"/>
      <c r="CA47" s="1237"/>
      <c r="CB47" s="1237"/>
      <c r="CC47" s="1237"/>
      <c r="CD47" s="1237"/>
      <c r="CE47" s="1237"/>
      <c r="CF47" s="1237"/>
      <c r="CG47" s="1237"/>
      <c r="CH47" s="1237"/>
      <c r="CI47" s="1237"/>
      <c r="CJ47" s="1237"/>
      <c r="CK47" s="1237"/>
      <c r="CL47" s="1237"/>
      <c r="CM47" s="1237"/>
      <c r="CN47" s="1237"/>
      <c r="CO47" s="1237"/>
      <c r="CP47" s="1237"/>
      <c r="CQ47" s="1237"/>
      <c r="CR47" s="1237"/>
      <c r="CS47" s="1237"/>
      <c r="CT47" s="1237"/>
      <c r="CU47" s="1237"/>
      <c r="CV47" s="1237"/>
      <c r="CW47" s="1237"/>
      <c r="CX47" s="1237"/>
      <c r="CY47" s="1237"/>
      <c r="CZ47" s="1237"/>
      <c r="DA47" s="1237"/>
      <c r="DB47" s="1237"/>
      <c r="DC47" s="1238"/>
    </row>
    <row r="48" spans="2:109" x14ac:dyDescent="0.15">
      <c r="B48" s="1221"/>
      <c r="H48" s="1239"/>
      <c r="I48" s="1239"/>
      <c r="J48" s="1239"/>
      <c r="AN48" s="1239"/>
      <c r="AO48" s="1239"/>
      <c r="AP48" s="1239"/>
      <c r="AZ48" s="1239"/>
      <c r="BA48" s="1239"/>
      <c r="BB48" s="1239"/>
      <c r="BL48" s="1239"/>
      <c r="BM48" s="1239"/>
      <c r="BN48" s="1239"/>
      <c r="BX48" s="1239"/>
      <c r="BY48" s="1239"/>
      <c r="BZ48" s="1239"/>
      <c r="CJ48" s="1239"/>
      <c r="CK48" s="1239"/>
      <c r="CL48" s="1239"/>
      <c r="CV48" s="1239"/>
      <c r="CW48" s="1239"/>
      <c r="CX48" s="1239"/>
    </row>
    <row r="49" spans="1:109" x14ac:dyDescent="0.15">
      <c r="B49" s="1221"/>
      <c r="AN49" s="1215" t="s">
        <v>574</v>
      </c>
    </row>
    <row r="50" spans="1:109" x14ac:dyDescent="0.15">
      <c r="B50" s="1221"/>
      <c r="G50" s="1240"/>
      <c r="H50" s="1240"/>
      <c r="I50" s="1240"/>
      <c r="J50" s="1240"/>
      <c r="K50" s="1241"/>
      <c r="L50" s="1241"/>
      <c r="M50" s="1242"/>
      <c r="N50" s="1242"/>
      <c r="AN50" s="1243"/>
      <c r="AO50" s="1244"/>
      <c r="AP50" s="1244"/>
      <c r="AQ50" s="1244"/>
      <c r="AR50" s="1244"/>
      <c r="AS50" s="1244"/>
      <c r="AT50" s="1244"/>
      <c r="AU50" s="1244"/>
      <c r="AV50" s="1244"/>
      <c r="AW50" s="1244"/>
      <c r="AX50" s="1244"/>
      <c r="AY50" s="1244"/>
      <c r="AZ50" s="1244"/>
      <c r="BA50" s="1244"/>
      <c r="BB50" s="1244"/>
      <c r="BC50" s="1244"/>
      <c r="BD50" s="1244"/>
      <c r="BE50" s="1244"/>
      <c r="BF50" s="1244"/>
      <c r="BG50" s="1244"/>
      <c r="BH50" s="1244"/>
      <c r="BI50" s="1244"/>
      <c r="BJ50" s="1244"/>
      <c r="BK50" s="1244"/>
      <c r="BL50" s="1244"/>
      <c r="BM50" s="1244"/>
      <c r="BN50" s="1244"/>
      <c r="BO50" s="1245"/>
      <c r="BP50" s="1246" t="s">
        <v>528</v>
      </c>
      <c r="BQ50" s="1246"/>
      <c r="BR50" s="1246"/>
      <c r="BS50" s="1246"/>
      <c r="BT50" s="1246"/>
      <c r="BU50" s="1246"/>
      <c r="BV50" s="1246"/>
      <c r="BW50" s="1246"/>
      <c r="BX50" s="1246" t="s">
        <v>529</v>
      </c>
      <c r="BY50" s="1246"/>
      <c r="BZ50" s="1246"/>
      <c r="CA50" s="1246"/>
      <c r="CB50" s="1246"/>
      <c r="CC50" s="1246"/>
      <c r="CD50" s="1246"/>
      <c r="CE50" s="1246"/>
      <c r="CF50" s="1246" t="s">
        <v>530</v>
      </c>
      <c r="CG50" s="1246"/>
      <c r="CH50" s="1246"/>
      <c r="CI50" s="1246"/>
      <c r="CJ50" s="1246"/>
      <c r="CK50" s="1246"/>
      <c r="CL50" s="1246"/>
      <c r="CM50" s="1246"/>
      <c r="CN50" s="1246" t="s">
        <v>531</v>
      </c>
      <c r="CO50" s="1246"/>
      <c r="CP50" s="1246"/>
      <c r="CQ50" s="1246"/>
      <c r="CR50" s="1246"/>
      <c r="CS50" s="1246"/>
      <c r="CT50" s="1246"/>
      <c r="CU50" s="1246"/>
      <c r="CV50" s="1246" t="s">
        <v>532</v>
      </c>
      <c r="CW50" s="1246"/>
      <c r="CX50" s="1246"/>
      <c r="CY50" s="1246"/>
      <c r="CZ50" s="1246"/>
      <c r="DA50" s="1246"/>
      <c r="DB50" s="1246"/>
      <c r="DC50" s="1246"/>
    </row>
    <row r="51" spans="1:109" ht="13.5" customHeight="1" x14ac:dyDescent="0.15">
      <c r="B51" s="1221"/>
      <c r="G51" s="1247"/>
      <c r="H51" s="1247"/>
      <c r="I51" s="1248"/>
      <c r="J51" s="1248"/>
      <c r="K51" s="1249"/>
      <c r="L51" s="1249"/>
      <c r="M51" s="1249"/>
      <c r="N51" s="1249"/>
      <c r="AM51" s="1239"/>
      <c r="AN51" s="1250" t="s">
        <v>575</v>
      </c>
      <c r="AO51" s="1250"/>
      <c r="AP51" s="1250"/>
      <c r="AQ51" s="1250"/>
      <c r="AR51" s="1250"/>
      <c r="AS51" s="1250"/>
      <c r="AT51" s="1250"/>
      <c r="AU51" s="1250"/>
      <c r="AV51" s="1250"/>
      <c r="AW51" s="1250"/>
      <c r="AX51" s="1250"/>
      <c r="AY51" s="1250"/>
      <c r="AZ51" s="1250"/>
      <c r="BA51" s="1250"/>
      <c r="BB51" s="1250" t="s">
        <v>576</v>
      </c>
      <c r="BC51" s="1250"/>
      <c r="BD51" s="1250"/>
      <c r="BE51" s="1250"/>
      <c r="BF51" s="1250"/>
      <c r="BG51" s="1250"/>
      <c r="BH51" s="1250"/>
      <c r="BI51" s="1250"/>
      <c r="BJ51" s="1250"/>
      <c r="BK51" s="1250"/>
      <c r="BL51" s="1250"/>
      <c r="BM51" s="1250"/>
      <c r="BN51" s="1250"/>
      <c r="BO51" s="1250"/>
      <c r="BP51" s="1251">
        <v>53.2</v>
      </c>
      <c r="BQ51" s="1251"/>
      <c r="BR51" s="1251"/>
      <c r="BS51" s="1251"/>
      <c r="BT51" s="1251"/>
      <c r="BU51" s="1251"/>
      <c r="BV51" s="1251"/>
      <c r="BW51" s="1251"/>
      <c r="BX51" s="1251">
        <v>46.4</v>
      </c>
      <c r="BY51" s="1251"/>
      <c r="BZ51" s="1251"/>
      <c r="CA51" s="1251"/>
      <c r="CB51" s="1251"/>
      <c r="CC51" s="1251"/>
      <c r="CD51" s="1251"/>
      <c r="CE51" s="1251"/>
      <c r="CF51" s="1251">
        <v>29.1</v>
      </c>
      <c r="CG51" s="1251"/>
      <c r="CH51" s="1251"/>
      <c r="CI51" s="1251"/>
      <c r="CJ51" s="1251"/>
      <c r="CK51" s="1251"/>
      <c r="CL51" s="1251"/>
      <c r="CM51" s="1251"/>
      <c r="CN51" s="1251">
        <v>33.6</v>
      </c>
      <c r="CO51" s="1251"/>
      <c r="CP51" s="1251"/>
      <c r="CQ51" s="1251"/>
      <c r="CR51" s="1251"/>
      <c r="CS51" s="1251"/>
      <c r="CT51" s="1251"/>
      <c r="CU51" s="1251"/>
      <c r="CV51" s="1251">
        <v>24.8</v>
      </c>
      <c r="CW51" s="1251"/>
      <c r="CX51" s="1251"/>
      <c r="CY51" s="1251"/>
      <c r="CZ51" s="1251"/>
      <c r="DA51" s="1251"/>
      <c r="DB51" s="1251"/>
      <c r="DC51" s="1251"/>
    </row>
    <row r="52" spans="1:109" x14ac:dyDescent="0.15">
      <c r="B52" s="1221"/>
      <c r="G52" s="1247"/>
      <c r="H52" s="1247"/>
      <c r="I52" s="1248"/>
      <c r="J52" s="1248"/>
      <c r="K52" s="1249"/>
      <c r="L52" s="1249"/>
      <c r="M52" s="1249"/>
      <c r="N52" s="1249"/>
      <c r="AM52" s="1239"/>
      <c r="AN52" s="1250"/>
      <c r="AO52" s="1250"/>
      <c r="AP52" s="1250"/>
      <c r="AQ52" s="1250"/>
      <c r="AR52" s="1250"/>
      <c r="AS52" s="1250"/>
      <c r="AT52" s="1250"/>
      <c r="AU52" s="1250"/>
      <c r="AV52" s="1250"/>
      <c r="AW52" s="1250"/>
      <c r="AX52" s="1250"/>
      <c r="AY52" s="1250"/>
      <c r="AZ52" s="1250"/>
      <c r="BA52" s="1250"/>
      <c r="BB52" s="1250"/>
      <c r="BC52" s="1250"/>
      <c r="BD52" s="1250"/>
      <c r="BE52" s="1250"/>
      <c r="BF52" s="1250"/>
      <c r="BG52" s="1250"/>
      <c r="BH52" s="1250"/>
      <c r="BI52" s="1250"/>
      <c r="BJ52" s="1250"/>
      <c r="BK52" s="1250"/>
      <c r="BL52" s="1250"/>
      <c r="BM52" s="1250"/>
      <c r="BN52" s="1250"/>
      <c r="BO52" s="1250"/>
      <c r="BP52" s="1251"/>
      <c r="BQ52" s="1251"/>
      <c r="BR52" s="1251"/>
      <c r="BS52" s="1251"/>
      <c r="BT52" s="1251"/>
      <c r="BU52" s="1251"/>
      <c r="BV52" s="1251"/>
      <c r="BW52" s="1251"/>
      <c r="BX52" s="1251"/>
      <c r="BY52" s="1251"/>
      <c r="BZ52" s="1251"/>
      <c r="CA52" s="1251"/>
      <c r="CB52" s="1251"/>
      <c r="CC52" s="1251"/>
      <c r="CD52" s="1251"/>
      <c r="CE52" s="1251"/>
      <c r="CF52" s="1251"/>
      <c r="CG52" s="1251"/>
      <c r="CH52" s="1251"/>
      <c r="CI52" s="1251"/>
      <c r="CJ52" s="1251"/>
      <c r="CK52" s="1251"/>
      <c r="CL52" s="1251"/>
      <c r="CM52" s="1251"/>
      <c r="CN52" s="1251"/>
      <c r="CO52" s="1251"/>
      <c r="CP52" s="1251"/>
      <c r="CQ52" s="1251"/>
      <c r="CR52" s="1251"/>
      <c r="CS52" s="1251"/>
      <c r="CT52" s="1251"/>
      <c r="CU52" s="1251"/>
      <c r="CV52" s="1251"/>
      <c r="CW52" s="1251"/>
      <c r="CX52" s="1251"/>
      <c r="CY52" s="1251"/>
      <c r="CZ52" s="1251"/>
      <c r="DA52" s="1251"/>
      <c r="DB52" s="1251"/>
      <c r="DC52" s="1251"/>
    </row>
    <row r="53" spans="1:109" x14ac:dyDescent="0.15">
      <c r="A53" s="1229"/>
      <c r="B53" s="1221"/>
      <c r="G53" s="1247"/>
      <c r="H53" s="1247"/>
      <c r="I53" s="1240"/>
      <c r="J53" s="1240"/>
      <c r="K53" s="1249"/>
      <c r="L53" s="1249"/>
      <c r="M53" s="1249"/>
      <c r="N53" s="1249"/>
      <c r="AM53" s="1239"/>
      <c r="AN53" s="1250"/>
      <c r="AO53" s="1250"/>
      <c r="AP53" s="1250"/>
      <c r="AQ53" s="1250"/>
      <c r="AR53" s="1250"/>
      <c r="AS53" s="1250"/>
      <c r="AT53" s="1250"/>
      <c r="AU53" s="1250"/>
      <c r="AV53" s="1250"/>
      <c r="AW53" s="1250"/>
      <c r="AX53" s="1250"/>
      <c r="AY53" s="1250"/>
      <c r="AZ53" s="1250"/>
      <c r="BA53" s="1250"/>
      <c r="BB53" s="1250" t="s">
        <v>577</v>
      </c>
      <c r="BC53" s="1250"/>
      <c r="BD53" s="1250"/>
      <c r="BE53" s="1250"/>
      <c r="BF53" s="1250"/>
      <c r="BG53" s="1250"/>
      <c r="BH53" s="1250"/>
      <c r="BI53" s="1250"/>
      <c r="BJ53" s="1250"/>
      <c r="BK53" s="1250"/>
      <c r="BL53" s="1250"/>
      <c r="BM53" s="1250"/>
      <c r="BN53" s="1250"/>
      <c r="BO53" s="1250"/>
      <c r="BP53" s="1251">
        <v>65.099999999999994</v>
      </c>
      <c r="BQ53" s="1251"/>
      <c r="BR53" s="1251"/>
      <c r="BS53" s="1251"/>
      <c r="BT53" s="1251"/>
      <c r="BU53" s="1251"/>
      <c r="BV53" s="1251"/>
      <c r="BW53" s="1251"/>
      <c r="BX53" s="1251">
        <v>66.5</v>
      </c>
      <c r="BY53" s="1251"/>
      <c r="BZ53" s="1251"/>
      <c r="CA53" s="1251"/>
      <c r="CB53" s="1251"/>
      <c r="CC53" s="1251"/>
      <c r="CD53" s="1251"/>
      <c r="CE53" s="1251"/>
      <c r="CF53" s="1251">
        <v>68.099999999999994</v>
      </c>
      <c r="CG53" s="1251"/>
      <c r="CH53" s="1251"/>
      <c r="CI53" s="1251"/>
      <c r="CJ53" s="1251"/>
      <c r="CK53" s="1251"/>
      <c r="CL53" s="1251"/>
      <c r="CM53" s="1251"/>
      <c r="CN53" s="1251">
        <v>69.400000000000006</v>
      </c>
      <c r="CO53" s="1251"/>
      <c r="CP53" s="1251"/>
      <c r="CQ53" s="1251"/>
      <c r="CR53" s="1251"/>
      <c r="CS53" s="1251"/>
      <c r="CT53" s="1251"/>
      <c r="CU53" s="1251"/>
      <c r="CV53" s="1251">
        <v>71</v>
      </c>
      <c r="CW53" s="1251"/>
      <c r="CX53" s="1251"/>
      <c r="CY53" s="1251"/>
      <c r="CZ53" s="1251"/>
      <c r="DA53" s="1251"/>
      <c r="DB53" s="1251"/>
      <c r="DC53" s="1251"/>
    </row>
    <row r="54" spans="1:109" x14ac:dyDescent="0.15">
      <c r="A54" s="1229"/>
      <c r="B54" s="1221"/>
      <c r="G54" s="1247"/>
      <c r="H54" s="1247"/>
      <c r="I54" s="1240"/>
      <c r="J54" s="1240"/>
      <c r="K54" s="1249"/>
      <c r="L54" s="1249"/>
      <c r="M54" s="1249"/>
      <c r="N54" s="1249"/>
      <c r="AM54" s="1239"/>
      <c r="AN54" s="1250"/>
      <c r="AO54" s="1250"/>
      <c r="AP54" s="1250"/>
      <c r="AQ54" s="1250"/>
      <c r="AR54" s="1250"/>
      <c r="AS54" s="1250"/>
      <c r="AT54" s="1250"/>
      <c r="AU54" s="1250"/>
      <c r="AV54" s="1250"/>
      <c r="AW54" s="1250"/>
      <c r="AX54" s="1250"/>
      <c r="AY54" s="1250"/>
      <c r="AZ54" s="1250"/>
      <c r="BA54" s="1250"/>
      <c r="BB54" s="1250"/>
      <c r="BC54" s="1250"/>
      <c r="BD54" s="1250"/>
      <c r="BE54" s="1250"/>
      <c r="BF54" s="1250"/>
      <c r="BG54" s="1250"/>
      <c r="BH54" s="1250"/>
      <c r="BI54" s="1250"/>
      <c r="BJ54" s="1250"/>
      <c r="BK54" s="1250"/>
      <c r="BL54" s="1250"/>
      <c r="BM54" s="1250"/>
      <c r="BN54" s="1250"/>
      <c r="BO54" s="1250"/>
      <c r="BP54" s="1251"/>
      <c r="BQ54" s="1251"/>
      <c r="BR54" s="1251"/>
      <c r="BS54" s="1251"/>
      <c r="BT54" s="1251"/>
      <c r="BU54" s="1251"/>
      <c r="BV54" s="1251"/>
      <c r="BW54" s="1251"/>
      <c r="BX54" s="1251"/>
      <c r="BY54" s="1251"/>
      <c r="BZ54" s="1251"/>
      <c r="CA54" s="1251"/>
      <c r="CB54" s="1251"/>
      <c r="CC54" s="1251"/>
      <c r="CD54" s="1251"/>
      <c r="CE54" s="1251"/>
      <c r="CF54" s="1251"/>
      <c r="CG54" s="1251"/>
      <c r="CH54" s="1251"/>
      <c r="CI54" s="1251"/>
      <c r="CJ54" s="1251"/>
      <c r="CK54" s="1251"/>
      <c r="CL54" s="1251"/>
      <c r="CM54" s="1251"/>
      <c r="CN54" s="1251"/>
      <c r="CO54" s="1251"/>
      <c r="CP54" s="1251"/>
      <c r="CQ54" s="1251"/>
      <c r="CR54" s="1251"/>
      <c r="CS54" s="1251"/>
      <c r="CT54" s="1251"/>
      <c r="CU54" s="1251"/>
      <c r="CV54" s="1251"/>
      <c r="CW54" s="1251"/>
      <c r="CX54" s="1251"/>
      <c r="CY54" s="1251"/>
      <c r="CZ54" s="1251"/>
      <c r="DA54" s="1251"/>
      <c r="DB54" s="1251"/>
      <c r="DC54" s="1251"/>
    </row>
    <row r="55" spans="1:109" x14ac:dyDescent="0.15">
      <c r="A55" s="1229"/>
      <c r="B55" s="1221"/>
      <c r="G55" s="1240"/>
      <c r="H55" s="1240"/>
      <c r="I55" s="1240"/>
      <c r="J55" s="1240"/>
      <c r="K55" s="1249"/>
      <c r="L55" s="1249"/>
      <c r="M55" s="1249"/>
      <c r="N55" s="1249"/>
      <c r="AN55" s="1246" t="s">
        <v>578</v>
      </c>
      <c r="AO55" s="1246"/>
      <c r="AP55" s="1246"/>
      <c r="AQ55" s="1246"/>
      <c r="AR55" s="1246"/>
      <c r="AS55" s="1246"/>
      <c r="AT55" s="1246"/>
      <c r="AU55" s="1246"/>
      <c r="AV55" s="1246"/>
      <c r="AW55" s="1246"/>
      <c r="AX55" s="1246"/>
      <c r="AY55" s="1246"/>
      <c r="AZ55" s="1246"/>
      <c r="BA55" s="1246"/>
      <c r="BB55" s="1250" t="s">
        <v>576</v>
      </c>
      <c r="BC55" s="1250"/>
      <c r="BD55" s="1250"/>
      <c r="BE55" s="1250"/>
      <c r="BF55" s="1250"/>
      <c r="BG55" s="1250"/>
      <c r="BH55" s="1250"/>
      <c r="BI55" s="1250"/>
      <c r="BJ55" s="1250"/>
      <c r="BK55" s="1250"/>
      <c r="BL55" s="1250"/>
      <c r="BM55" s="1250"/>
      <c r="BN55" s="1250"/>
      <c r="BO55" s="1250"/>
      <c r="BP55" s="1251">
        <v>0</v>
      </c>
      <c r="BQ55" s="1251"/>
      <c r="BR55" s="1251"/>
      <c r="BS55" s="1251"/>
      <c r="BT55" s="1251"/>
      <c r="BU55" s="1251"/>
      <c r="BV55" s="1251"/>
      <c r="BW55" s="1251"/>
      <c r="BX55" s="1251">
        <v>0</v>
      </c>
      <c r="BY55" s="1251"/>
      <c r="BZ55" s="1251"/>
      <c r="CA55" s="1251"/>
      <c r="CB55" s="1251"/>
      <c r="CC55" s="1251"/>
      <c r="CD55" s="1251"/>
      <c r="CE55" s="1251"/>
      <c r="CF55" s="1251">
        <v>0</v>
      </c>
      <c r="CG55" s="1251"/>
      <c r="CH55" s="1251"/>
      <c r="CI55" s="1251"/>
      <c r="CJ55" s="1251"/>
      <c r="CK55" s="1251"/>
      <c r="CL55" s="1251"/>
      <c r="CM55" s="1251"/>
      <c r="CN55" s="1251">
        <v>0</v>
      </c>
      <c r="CO55" s="1251"/>
      <c r="CP55" s="1251"/>
      <c r="CQ55" s="1251"/>
      <c r="CR55" s="1251"/>
      <c r="CS55" s="1251"/>
      <c r="CT55" s="1251"/>
      <c r="CU55" s="1251"/>
      <c r="CV55" s="1251">
        <v>0</v>
      </c>
      <c r="CW55" s="1251"/>
      <c r="CX55" s="1251"/>
      <c r="CY55" s="1251"/>
      <c r="CZ55" s="1251"/>
      <c r="DA55" s="1251"/>
      <c r="DB55" s="1251"/>
      <c r="DC55" s="1251"/>
    </row>
    <row r="56" spans="1:109" x14ac:dyDescent="0.15">
      <c r="A56" s="1229"/>
      <c r="B56" s="1221"/>
      <c r="G56" s="1240"/>
      <c r="H56" s="1240"/>
      <c r="I56" s="1240"/>
      <c r="J56" s="1240"/>
      <c r="K56" s="1249"/>
      <c r="L56" s="1249"/>
      <c r="M56" s="1249"/>
      <c r="N56" s="1249"/>
      <c r="AN56" s="1246"/>
      <c r="AO56" s="1246"/>
      <c r="AP56" s="1246"/>
      <c r="AQ56" s="1246"/>
      <c r="AR56" s="1246"/>
      <c r="AS56" s="1246"/>
      <c r="AT56" s="1246"/>
      <c r="AU56" s="1246"/>
      <c r="AV56" s="1246"/>
      <c r="AW56" s="1246"/>
      <c r="AX56" s="1246"/>
      <c r="AY56" s="1246"/>
      <c r="AZ56" s="1246"/>
      <c r="BA56" s="1246"/>
      <c r="BB56" s="1250"/>
      <c r="BC56" s="1250"/>
      <c r="BD56" s="1250"/>
      <c r="BE56" s="1250"/>
      <c r="BF56" s="1250"/>
      <c r="BG56" s="1250"/>
      <c r="BH56" s="1250"/>
      <c r="BI56" s="1250"/>
      <c r="BJ56" s="1250"/>
      <c r="BK56" s="1250"/>
      <c r="BL56" s="1250"/>
      <c r="BM56" s="1250"/>
      <c r="BN56" s="1250"/>
      <c r="BO56" s="1250"/>
      <c r="BP56" s="1251"/>
      <c r="BQ56" s="1251"/>
      <c r="BR56" s="1251"/>
      <c r="BS56" s="1251"/>
      <c r="BT56" s="1251"/>
      <c r="BU56" s="1251"/>
      <c r="BV56" s="1251"/>
      <c r="BW56" s="1251"/>
      <c r="BX56" s="1251"/>
      <c r="BY56" s="1251"/>
      <c r="BZ56" s="1251"/>
      <c r="CA56" s="1251"/>
      <c r="CB56" s="1251"/>
      <c r="CC56" s="1251"/>
      <c r="CD56" s="1251"/>
      <c r="CE56" s="1251"/>
      <c r="CF56" s="1251"/>
      <c r="CG56" s="1251"/>
      <c r="CH56" s="1251"/>
      <c r="CI56" s="1251"/>
      <c r="CJ56" s="1251"/>
      <c r="CK56" s="1251"/>
      <c r="CL56" s="1251"/>
      <c r="CM56" s="1251"/>
      <c r="CN56" s="1251"/>
      <c r="CO56" s="1251"/>
      <c r="CP56" s="1251"/>
      <c r="CQ56" s="1251"/>
      <c r="CR56" s="1251"/>
      <c r="CS56" s="1251"/>
      <c r="CT56" s="1251"/>
      <c r="CU56" s="1251"/>
      <c r="CV56" s="1251"/>
      <c r="CW56" s="1251"/>
      <c r="CX56" s="1251"/>
      <c r="CY56" s="1251"/>
      <c r="CZ56" s="1251"/>
      <c r="DA56" s="1251"/>
      <c r="DB56" s="1251"/>
      <c r="DC56" s="1251"/>
    </row>
    <row r="57" spans="1:109" s="1229" customFormat="1" x14ac:dyDescent="0.15">
      <c r="B57" s="1252"/>
      <c r="G57" s="1240"/>
      <c r="H57" s="1240"/>
      <c r="I57" s="1253"/>
      <c r="J57" s="1253"/>
      <c r="K57" s="1249"/>
      <c r="L57" s="1249"/>
      <c r="M57" s="1249"/>
      <c r="N57" s="1249"/>
      <c r="AM57" s="1215"/>
      <c r="AN57" s="1246"/>
      <c r="AO57" s="1246"/>
      <c r="AP57" s="1246"/>
      <c r="AQ57" s="1246"/>
      <c r="AR57" s="1246"/>
      <c r="AS57" s="1246"/>
      <c r="AT57" s="1246"/>
      <c r="AU57" s="1246"/>
      <c r="AV57" s="1246"/>
      <c r="AW57" s="1246"/>
      <c r="AX57" s="1246"/>
      <c r="AY57" s="1246"/>
      <c r="AZ57" s="1246"/>
      <c r="BA57" s="1246"/>
      <c r="BB57" s="1250" t="s">
        <v>577</v>
      </c>
      <c r="BC57" s="1250"/>
      <c r="BD57" s="1250"/>
      <c r="BE57" s="1250"/>
      <c r="BF57" s="1250"/>
      <c r="BG57" s="1250"/>
      <c r="BH57" s="1250"/>
      <c r="BI57" s="1250"/>
      <c r="BJ57" s="1250"/>
      <c r="BK57" s="1250"/>
      <c r="BL57" s="1250"/>
      <c r="BM57" s="1250"/>
      <c r="BN57" s="1250"/>
      <c r="BO57" s="1250"/>
      <c r="BP57" s="1251">
        <v>61.6</v>
      </c>
      <c r="BQ57" s="1251"/>
      <c r="BR57" s="1251"/>
      <c r="BS57" s="1251"/>
      <c r="BT57" s="1251"/>
      <c r="BU57" s="1251"/>
      <c r="BV57" s="1251"/>
      <c r="BW57" s="1251"/>
      <c r="BX57" s="1251">
        <v>64.400000000000006</v>
      </c>
      <c r="BY57" s="1251"/>
      <c r="BZ57" s="1251"/>
      <c r="CA57" s="1251"/>
      <c r="CB57" s="1251"/>
      <c r="CC57" s="1251"/>
      <c r="CD57" s="1251"/>
      <c r="CE57" s="1251"/>
      <c r="CF57" s="1251">
        <v>65.3</v>
      </c>
      <c r="CG57" s="1251"/>
      <c r="CH57" s="1251"/>
      <c r="CI57" s="1251"/>
      <c r="CJ57" s="1251"/>
      <c r="CK57" s="1251"/>
      <c r="CL57" s="1251"/>
      <c r="CM57" s="1251"/>
      <c r="CN57" s="1251">
        <v>66.7</v>
      </c>
      <c r="CO57" s="1251"/>
      <c r="CP57" s="1251"/>
      <c r="CQ57" s="1251"/>
      <c r="CR57" s="1251"/>
      <c r="CS57" s="1251"/>
      <c r="CT57" s="1251"/>
      <c r="CU57" s="1251"/>
      <c r="CV57" s="1251">
        <v>67.2</v>
      </c>
      <c r="CW57" s="1251"/>
      <c r="CX57" s="1251"/>
      <c r="CY57" s="1251"/>
      <c r="CZ57" s="1251"/>
      <c r="DA57" s="1251"/>
      <c r="DB57" s="1251"/>
      <c r="DC57" s="1251"/>
      <c r="DD57" s="1254"/>
      <c r="DE57" s="1252"/>
    </row>
    <row r="58" spans="1:109" s="1229" customFormat="1" x14ac:dyDescent="0.15">
      <c r="A58" s="1215"/>
      <c r="B58" s="1252"/>
      <c r="G58" s="1240"/>
      <c r="H58" s="1240"/>
      <c r="I58" s="1253"/>
      <c r="J58" s="1253"/>
      <c r="K58" s="1249"/>
      <c r="L58" s="1249"/>
      <c r="M58" s="1249"/>
      <c r="N58" s="1249"/>
      <c r="AM58" s="1215"/>
      <c r="AN58" s="1246"/>
      <c r="AO58" s="1246"/>
      <c r="AP58" s="1246"/>
      <c r="AQ58" s="1246"/>
      <c r="AR58" s="1246"/>
      <c r="AS58" s="1246"/>
      <c r="AT58" s="1246"/>
      <c r="AU58" s="1246"/>
      <c r="AV58" s="1246"/>
      <c r="AW58" s="1246"/>
      <c r="AX58" s="1246"/>
      <c r="AY58" s="1246"/>
      <c r="AZ58" s="1246"/>
      <c r="BA58" s="1246"/>
      <c r="BB58" s="1250"/>
      <c r="BC58" s="1250"/>
      <c r="BD58" s="1250"/>
      <c r="BE58" s="1250"/>
      <c r="BF58" s="1250"/>
      <c r="BG58" s="1250"/>
      <c r="BH58" s="1250"/>
      <c r="BI58" s="1250"/>
      <c r="BJ58" s="1250"/>
      <c r="BK58" s="1250"/>
      <c r="BL58" s="1250"/>
      <c r="BM58" s="1250"/>
      <c r="BN58" s="1250"/>
      <c r="BO58" s="1250"/>
      <c r="BP58" s="1251"/>
      <c r="BQ58" s="1251"/>
      <c r="BR58" s="1251"/>
      <c r="BS58" s="1251"/>
      <c r="BT58" s="1251"/>
      <c r="BU58" s="1251"/>
      <c r="BV58" s="1251"/>
      <c r="BW58" s="1251"/>
      <c r="BX58" s="1251"/>
      <c r="BY58" s="1251"/>
      <c r="BZ58" s="1251"/>
      <c r="CA58" s="1251"/>
      <c r="CB58" s="1251"/>
      <c r="CC58" s="1251"/>
      <c r="CD58" s="1251"/>
      <c r="CE58" s="1251"/>
      <c r="CF58" s="1251"/>
      <c r="CG58" s="1251"/>
      <c r="CH58" s="1251"/>
      <c r="CI58" s="1251"/>
      <c r="CJ58" s="1251"/>
      <c r="CK58" s="1251"/>
      <c r="CL58" s="1251"/>
      <c r="CM58" s="1251"/>
      <c r="CN58" s="1251"/>
      <c r="CO58" s="1251"/>
      <c r="CP58" s="1251"/>
      <c r="CQ58" s="1251"/>
      <c r="CR58" s="1251"/>
      <c r="CS58" s="1251"/>
      <c r="CT58" s="1251"/>
      <c r="CU58" s="1251"/>
      <c r="CV58" s="1251"/>
      <c r="CW58" s="1251"/>
      <c r="CX58" s="1251"/>
      <c r="CY58" s="1251"/>
      <c r="CZ58" s="1251"/>
      <c r="DA58" s="1251"/>
      <c r="DB58" s="1251"/>
      <c r="DC58" s="1251"/>
      <c r="DD58" s="1254"/>
      <c r="DE58" s="1252"/>
    </row>
    <row r="59" spans="1:109" s="1229" customFormat="1" x14ac:dyDescent="0.15">
      <c r="A59" s="1215"/>
      <c r="B59" s="1252"/>
      <c r="K59" s="1255"/>
      <c r="L59" s="1255"/>
      <c r="M59" s="1255"/>
      <c r="N59" s="1255"/>
      <c r="AQ59" s="1255"/>
      <c r="AR59" s="1255"/>
      <c r="AS59" s="1255"/>
      <c r="AT59" s="1255"/>
      <c r="BC59" s="1255"/>
      <c r="BD59" s="1255"/>
      <c r="BE59" s="1255"/>
      <c r="BF59" s="1255"/>
      <c r="BO59" s="1255"/>
      <c r="BP59" s="1255"/>
      <c r="BQ59" s="1255"/>
      <c r="BR59" s="1255"/>
      <c r="CA59" s="1255"/>
      <c r="CB59" s="1255"/>
      <c r="CC59" s="1255"/>
      <c r="CD59" s="1255"/>
      <c r="CM59" s="1255"/>
      <c r="CN59" s="1255"/>
      <c r="CO59" s="1255"/>
      <c r="CP59" s="1255"/>
      <c r="CY59" s="1255"/>
      <c r="CZ59" s="1255"/>
      <c r="DA59" s="1255"/>
      <c r="DB59" s="1255"/>
      <c r="DC59" s="1255"/>
      <c r="DD59" s="1254"/>
      <c r="DE59" s="1252"/>
    </row>
    <row r="60" spans="1:109" s="1229" customFormat="1" x14ac:dyDescent="0.15">
      <c r="A60" s="1215"/>
      <c r="B60" s="1252"/>
      <c r="K60" s="1255"/>
      <c r="L60" s="1255"/>
      <c r="M60" s="1255"/>
      <c r="N60" s="1255"/>
      <c r="AQ60" s="1255"/>
      <c r="AR60" s="1255"/>
      <c r="AS60" s="1255"/>
      <c r="AT60" s="1255"/>
      <c r="BC60" s="1255"/>
      <c r="BD60" s="1255"/>
      <c r="BE60" s="1255"/>
      <c r="BF60" s="1255"/>
      <c r="BO60" s="1255"/>
      <c r="BP60" s="1255"/>
      <c r="BQ60" s="1255"/>
      <c r="BR60" s="1255"/>
      <c r="CA60" s="1255"/>
      <c r="CB60" s="1255"/>
      <c r="CC60" s="1255"/>
      <c r="CD60" s="1255"/>
      <c r="CM60" s="1255"/>
      <c r="CN60" s="1255"/>
      <c r="CO60" s="1255"/>
      <c r="CP60" s="1255"/>
      <c r="CY60" s="1255"/>
      <c r="CZ60" s="1255"/>
      <c r="DA60" s="1255"/>
      <c r="DB60" s="1255"/>
      <c r="DC60" s="1255"/>
      <c r="DD60" s="1254"/>
      <c r="DE60" s="1252"/>
    </row>
    <row r="61" spans="1:109" s="1229" customFormat="1" x14ac:dyDescent="0.15">
      <c r="A61" s="1215"/>
      <c r="B61" s="1256"/>
      <c r="C61" s="1257"/>
      <c r="D61" s="1257"/>
      <c r="E61" s="1257"/>
      <c r="F61" s="1257"/>
      <c r="G61" s="1257"/>
      <c r="H61" s="1257"/>
      <c r="I61" s="1257"/>
      <c r="J61" s="1257"/>
      <c r="K61" s="1257"/>
      <c r="L61" s="1257"/>
      <c r="M61" s="1258"/>
      <c r="N61" s="1258"/>
      <c r="O61" s="1257"/>
      <c r="P61" s="1257"/>
      <c r="Q61" s="1257"/>
      <c r="R61" s="1257"/>
      <c r="S61" s="1257"/>
      <c r="T61" s="1257"/>
      <c r="U61" s="1257"/>
      <c r="V61" s="1257"/>
      <c r="W61" s="1257"/>
      <c r="X61" s="1257"/>
      <c r="Y61" s="1257"/>
      <c r="Z61" s="1257"/>
      <c r="AA61" s="1257"/>
      <c r="AB61" s="1257"/>
      <c r="AC61" s="1257"/>
      <c r="AD61" s="1257"/>
      <c r="AE61" s="1257"/>
      <c r="AF61" s="1257"/>
      <c r="AG61" s="1257"/>
      <c r="AH61" s="1257"/>
      <c r="AI61" s="1257"/>
      <c r="AJ61" s="1257"/>
      <c r="AK61" s="1257"/>
      <c r="AL61" s="1257"/>
      <c r="AM61" s="1257"/>
      <c r="AN61" s="1257"/>
      <c r="AO61" s="1257"/>
      <c r="AP61" s="1257"/>
      <c r="AQ61" s="1257"/>
      <c r="AR61" s="1257"/>
      <c r="AS61" s="1258"/>
      <c r="AT61" s="1258"/>
      <c r="AU61" s="1257"/>
      <c r="AV61" s="1257"/>
      <c r="AW61" s="1257"/>
      <c r="AX61" s="1257"/>
      <c r="AY61" s="1257"/>
      <c r="AZ61" s="1257"/>
      <c r="BA61" s="1257"/>
      <c r="BB61" s="1257"/>
      <c r="BC61" s="1257"/>
      <c r="BD61" s="1257"/>
      <c r="BE61" s="1258"/>
      <c r="BF61" s="1258"/>
      <c r="BG61" s="1257"/>
      <c r="BH61" s="1257"/>
      <c r="BI61" s="1257"/>
      <c r="BJ61" s="1257"/>
      <c r="BK61" s="1257"/>
      <c r="BL61" s="1257"/>
      <c r="BM61" s="1257"/>
      <c r="BN61" s="1257"/>
      <c r="BO61" s="1257"/>
      <c r="BP61" s="1257"/>
      <c r="BQ61" s="1258"/>
      <c r="BR61" s="1258"/>
      <c r="BS61" s="1257"/>
      <c r="BT61" s="1257"/>
      <c r="BU61" s="1257"/>
      <c r="BV61" s="1257"/>
      <c r="BW61" s="1257"/>
      <c r="BX61" s="1257"/>
      <c r="BY61" s="1257"/>
      <c r="BZ61" s="1257"/>
      <c r="CA61" s="1257"/>
      <c r="CB61" s="1257"/>
      <c r="CC61" s="1258"/>
      <c r="CD61" s="1258"/>
      <c r="CE61" s="1257"/>
      <c r="CF61" s="1257"/>
      <c r="CG61" s="1257"/>
      <c r="CH61" s="1257"/>
      <c r="CI61" s="1257"/>
      <c r="CJ61" s="1257"/>
      <c r="CK61" s="1257"/>
      <c r="CL61" s="1257"/>
      <c r="CM61" s="1257"/>
      <c r="CN61" s="1257"/>
      <c r="CO61" s="1258"/>
      <c r="CP61" s="1258"/>
      <c r="CQ61" s="1257"/>
      <c r="CR61" s="1257"/>
      <c r="CS61" s="1257"/>
      <c r="CT61" s="1257"/>
      <c r="CU61" s="1257"/>
      <c r="CV61" s="1257"/>
      <c r="CW61" s="1257"/>
      <c r="CX61" s="1257"/>
      <c r="CY61" s="1257"/>
      <c r="CZ61" s="1257"/>
      <c r="DA61" s="1258"/>
      <c r="DB61" s="1258"/>
      <c r="DC61" s="1258"/>
      <c r="DD61" s="1259"/>
      <c r="DE61" s="1252"/>
    </row>
    <row r="62" spans="1:109" x14ac:dyDescent="0.15">
      <c r="B62" s="1226"/>
      <c r="C62" s="1226"/>
      <c r="D62" s="1226"/>
      <c r="E62" s="1226"/>
      <c r="F62" s="1226"/>
      <c r="G62" s="1226"/>
      <c r="H62" s="1226"/>
      <c r="I62" s="1226"/>
      <c r="J62" s="1226"/>
      <c r="K62" s="1226"/>
      <c r="L62" s="1226"/>
      <c r="M62" s="1226"/>
      <c r="N62" s="1226"/>
      <c r="O62" s="1226"/>
      <c r="P62" s="1226"/>
      <c r="Q62" s="1226"/>
      <c r="R62" s="1226"/>
      <c r="S62" s="1226"/>
      <c r="T62" s="1226"/>
      <c r="U62" s="1226"/>
      <c r="V62" s="1226"/>
      <c r="W62" s="1226"/>
      <c r="X62" s="1226"/>
      <c r="Y62" s="1226"/>
      <c r="Z62" s="1226"/>
      <c r="AA62" s="1226"/>
      <c r="AB62" s="1226"/>
      <c r="AC62" s="1226"/>
      <c r="AD62" s="1226"/>
      <c r="AE62" s="1226"/>
      <c r="AF62" s="1226"/>
      <c r="AG62" s="1226"/>
      <c r="AH62" s="1226"/>
      <c r="AI62" s="1226"/>
      <c r="AJ62" s="1226"/>
      <c r="AK62" s="1226"/>
      <c r="AL62" s="1226"/>
      <c r="AM62" s="1226"/>
      <c r="AN62" s="1226"/>
      <c r="AO62" s="1226"/>
      <c r="AP62" s="1226"/>
      <c r="AQ62" s="1226"/>
      <c r="AR62" s="1226"/>
      <c r="AS62" s="1226"/>
      <c r="AT62" s="1226"/>
      <c r="AU62" s="1226"/>
      <c r="AV62" s="1226"/>
      <c r="AW62" s="1226"/>
      <c r="AX62" s="1226"/>
      <c r="AY62" s="1226"/>
      <c r="AZ62" s="1226"/>
      <c r="BA62" s="1226"/>
      <c r="BB62" s="1226"/>
      <c r="BC62" s="1226"/>
      <c r="BD62" s="1226"/>
      <c r="BE62" s="1226"/>
      <c r="BF62" s="1226"/>
      <c r="BG62" s="1226"/>
      <c r="BH62" s="1226"/>
      <c r="BI62" s="1226"/>
      <c r="BJ62" s="1226"/>
      <c r="BK62" s="1226"/>
      <c r="BL62" s="1226"/>
      <c r="BM62" s="1226"/>
      <c r="BN62" s="1226"/>
      <c r="BO62" s="1226"/>
      <c r="BP62" s="1226"/>
      <c r="BQ62" s="1226"/>
      <c r="BR62" s="1226"/>
      <c r="BS62" s="1226"/>
      <c r="BT62" s="1226"/>
      <c r="BU62" s="1226"/>
      <c r="BV62" s="1226"/>
      <c r="BW62" s="1226"/>
      <c r="BX62" s="1226"/>
      <c r="BY62" s="1226"/>
      <c r="BZ62" s="1226"/>
      <c r="CA62" s="1226"/>
      <c r="CB62" s="1226"/>
      <c r="CC62" s="1226"/>
      <c r="CD62" s="1226"/>
      <c r="CE62" s="1226"/>
      <c r="CF62" s="1226"/>
      <c r="CG62" s="1226"/>
      <c r="CH62" s="1226"/>
      <c r="CI62" s="1226"/>
      <c r="CJ62" s="1226"/>
      <c r="CK62" s="1226"/>
      <c r="CL62" s="1226"/>
      <c r="CM62" s="1226"/>
      <c r="CN62" s="1226"/>
      <c r="CO62" s="1226"/>
      <c r="CP62" s="1226"/>
      <c r="CQ62" s="1226"/>
      <c r="CR62" s="1226"/>
      <c r="CS62" s="1226"/>
      <c r="CT62" s="1226"/>
      <c r="CU62" s="1226"/>
      <c r="CV62" s="1226"/>
      <c r="CW62" s="1226"/>
      <c r="CX62" s="1226"/>
      <c r="CY62" s="1226"/>
      <c r="CZ62" s="1226"/>
      <c r="DA62" s="1226"/>
      <c r="DB62" s="1226"/>
      <c r="DC62" s="1226"/>
      <c r="DD62" s="1226"/>
      <c r="DE62" s="1215"/>
    </row>
    <row r="63" spans="1:109" ht="17.25" x14ac:dyDescent="0.15">
      <c r="B63" s="1260" t="s">
        <v>579</v>
      </c>
    </row>
    <row r="64" spans="1:109" x14ac:dyDescent="0.15">
      <c r="B64" s="1221"/>
      <c r="G64" s="1228"/>
      <c r="I64" s="1261"/>
      <c r="J64" s="1261"/>
      <c r="K64" s="1261"/>
      <c r="L64" s="1261"/>
      <c r="M64" s="1261"/>
      <c r="N64" s="1262"/>
      <c r="AM64" s="1228"/>
      <c r="AN64" s="1228" t="s">
        <v>572</v>
      </c>
      <c r="AP64" s="1229"/>
      <c r="AQ64" s="1229"/>
      <c r="AR64" s="1229"/>
      <c r="AY64" s="1228"/>
      <c r="BA64" s="1229"/>
      <c r="BB64" s="1229"/>
      <c r="BC64" s="1229"/>
      <c r="BK64" s="1228"/>
      <c r="BM64" s="1229"/>
      <c r="BN64" s="1229"/>
      <c r="BO64" s="1229"/>
      <c r="BW64" s="1228"/>
      <c r="BY64" s="1229"/>
      <c r="BZ64" s="1229"/>
      <c r="CA64" s="1229"/>
      <c r="CI64" s="1228"/>
      <c r="CK64" s="1229"/>
      <c r="CL64" s="1229"/>
      <c r="CM64" s="1229"/>
      <c r="CU64" s="1228"/>
      <c r="CW64" s="1229"/>
      <c r="CX64" s="1229"/>
      <c r="CY64" s="1229"/>
    </row>
    <row r="65" spans="2:107" x14ac:dyDescent="0.15">
      <c r="B65" s="1221"/>
      <c r="AN65" s="1230" t="s">
        <v>580</v>
      </c>
      <c r="AO65" s="1231"/>
      <c r="AP65" s="1231"/>
      <c r="AQ65" s="1231"/>
      <c r="AR65" s="1231"/>
      <c r="AS65" s="1231"/>
      <c r="AT65" s="1231"/>
      <c r="AU65" s="1231"/>
      <c r="AV65" s="1231"/>
      <c r="AW65" s="1231"/>
      <c r="AX65" s="1231"/>
      <c r="AY65" s="1231"/>
      <c r="AZ65" s="1231"/>
      <c r="BA65" s="1231"/>
      <c r="BB65" s="1231"/>
      <c r="BC65" s="1231"/>
      <c r="BD65" s="1231"/>
      <c r="BE65" s="1231"/>
      <c r="BF65" s="1231"/>
      <c r="BG65" s="1231"/>
      <c r="BH65" s="1231"/>
      <c r="BI65" s="1231"/>
      <c r="BJ65" s="1231"/>
      <c r="BK65" s="1231"/>
      <c r="BL65" s="1231"/>
      <c r="BM65" s="1231"/>
      <c r="BN65" s="1231"/>
      <c r="BO65" s="1231"/>
      <c r="BP65" s="1231"/>
      <c r="BQ65" s="1231"/>
      <c r="BR65" s="1231"/>
      <c r="BS65" s="1231"/>
      <c r="BT65" s="1231"/>
      <c r="BU65" s="1231"/>
      <c r="BV65" s="1231"/>
      <c r="BW65" s="1231"/>
      <c r="BX65" s="1231"/>
      <c r="BY65" s="1231"/>
      <c r="BZ65" s="1231"/>
      <c r="CA65" s="1231"/>
      <c r="CB65" s="1231"/>
      <c r="CC65" s="1231"/>
      <c r="CD65" s="1231"/>
      <c r="CE65" s="1231"/>
      <c r="CF65" s="1231"/>
      <c r="CG65" s="1231"/>
      <c r="CH65" s="1231"/>
      <c r="CI65" s="1231"/>
      <c r="CJ65" s="1231"/>
      <c r="CK65" s="1231"/>
      <c r="CL65" s="1231"/>
      <c r="CM65" s="1231"/>
      <c r="CN65" s="1231"/>
      <c r="CO65" s="1231"/>
      <c r="CP65" s="1231"/>
      <c r="CQ65" s="1231"/>
      <c r="CR65" s="1231"/>
      <c r="CS65" s="1231"/>
      <c r="CT65" s="1231"/>
      <c r="CU65" s="1231"/>
      <c r="CV65" s="1231"/>
      <c r="CW65" s="1231"/>
      <c r="CX65" s="1231"/>
      <c r="CY65" s="1231"/>
      <c r="CZ65" s="1231"/>
      <c r="DA65" s="1231"/>
      <c r="DB65" s="1231"/>
      <c r="DC65" s="1232"/>
    </row>
    <row r="66" spans="2:107" x14ac:dyDescent="0.15">
      <c r="B66" s="1221"/>
      <c r="AN66" s="1233"/>
      <c r="AO66" s="1234"/>
      <c r="AP66" s="1234"/>
      <c r="AQ66" s="1234"/>
      <c r="AR66" s="1234"/>
      <c r="AS66" s="1234"/>
      <c r="AT66" s="1234"/>
      <c r="AU66" s="1234"/>
      <c r="AV66" s="1234"/>
      <c r="AW66" s="1234"/>
      <c r="AX66" s="1234"/>
      <c r="AY66" s="1234"/>
      <c r="AZ66" s="1234"/>
      <c r="BA66" s="1234"/>
      <c r="BB66" s="1234"/>
      <c r="BC66" s="1234"/>
      <c r="BD66" s="1234"/>
      <c r="BE66" s="1234"/>
      <c r="BF66" s="1234"/>
      <c r="BG66" s="1234"/>
      <c r="BH66" s="1234"/>
      <c r="BI66" s="1234"/>
      <c r="BJ66" s="1234"/>
      <c r="BK66" s="1234"/>
      <c r="BL66" s="1234"/>
      <c r="BM66" s="1234"/>
      <c r="BN66" s="1234"/>
      <c r="BO66" s="1234"/>
      <c r="BP66" s="1234"/>
      <c r="BQ66" s="1234"/>
      <c r="BR66" s="1234"/>
      <c r="BS66" s="1234"/>
      <c r="BT66" s="1234"/>
      <c r="BU66" s="1234"/>
      <c r="BV66" s="1234"/>
      <c r="BW66" s="1234"/>
      <c r="BX66" s="1234"/>
      <c r="BY66" s="1234"/>
      <c r="BZ66" s="1234"/>
      <c r="CA66" s="1234"/>
      <c r="CB66" s="1234"/>
      <c r="CC66" s="1234"/>
      <c r="CD66" s="1234"/>
      <c r="CE66" s="1234"/>
      <c r="CF66" s="1234"/>
      <c r="CG66" s="1234"/>
      <c r="CH66" s="1234"/>
      <c r="CI66" s="1234"/>
      <c r="CJ66" s="1234"/>
      <c r="CK66" s="1234"/>
      <c r="CL66" s="1234"/>
      <c r="CM66" s="1234"/>
      <c r="CN66" s="1234"/>
      <c r="CO66" s="1234"/>
      <c r="CP66" s="1234"/>
      <c r="CQ66" s="1234"/>
      <c r="CR66" s="1234"/>
      <c r="CS66" s="1234"/>
      <c r="CT66" s="1234"/>
      <c r="CU66" s="1234"/>
      <c r="CV66" s="1234"/>
      <c r="CW66" s="1234"/>
      <c r="CX66" s="1234"/>
      <c r="CY66" s="1234"/>
      <c r="CZ66" s="1234"/>
      <c r="DA66" s="1234"/>
      <c r="DB66" s="1234"/>
      <c r="DC66" s="1235"/>
    </row>
    <row r="67" spans="2:107" x14ac:dyDescent="0.15">
      <c r="B67" s="1221"/>
      <c r="AN67" s="1233"/>
      <c r="AO67" s="1234"/>
      <c r="AP67" s="1234"/>
      <c r="AQ67" s="1234"/>
      <c r="AR67" s="1234"/>
      <c r="AS67" s="1234"/>
      <c r="AT67" s="1234"/>
      <c r="AU67" s="1234"/>
      <c r="AV67" s="1234"/>
      <c r="AW67" s="1234"/>
      <c r="AX67" s="1234"/>
      <c r="AY67" s="1234"/>
      <c r="AZ67" s="1234"/>
      <c r="BA67" s="1234"/>
      <c r="BB67" s="1234"/>
      <c r="BC67" s="1234"/>
      <c r="BD67" s="1234"/>
      <c r="BE67" s="1234"/>
      <c r="BF67" s="1234"/>
      <c r="BG67" s="1234"/>
      <c r="BH67" s="1234"/>
      <c r="BI67" s="1234"/>
      <c r="BJ67" s="1234"/>
      <c r="BK67" s="1234"/>
      <c r="BL67" s="1234"/>
      <c r="BM67" s="1234"/>
      <c r="BN67" s="1234"/>
      <c r="BO67" s="1234"/>
      <c r="BP67" s="1234"/>
      <c r="BQ67" s="1234"/>
      <c r="BR67" s="1234"/>
      <c r="BS67" s="1234"/>
      <c r="BT67" s="1234"/>
      <c r="BU67" s="1234"/>
      <c r="BV67" s="1234"/>
      <c r="BW67" s="1234"/>
      <c r="BX67" s="1234"/>
      <c r="BY67" s="1234"/>
      <c r="BZ67" s="1234"/>
      <c r="CA67" s="1234"/>
      <c r="CB67" s="1234"/>
      <c r="CC67" s="1234"/>
      <c r="CD67" s="1234"/>
      <c r="CE67" s="1234"/>
      <c r="CF67" s="1234"/>
      <c r="CG67" s="1234"/>
      <c r="CH67" s="1234"/>
      <c r="CI67" s="1234"/>
      <c r="CJ67" s="1234"/>
      <c r="CK67" s="1234"/>
      <c r="CL67" s="1234"/>
      <c r="CM67" s="1234"/>
      <c r="CN67" s="1234"/>
      <c r="CO67" s="1234"/>
      <c r="CP67" s="1234"/>
      <c r="CQ67" s="1234"/>
      <c r="CR67" s="1234"/>
      <c r="CS67" s="1234"/>
      <c r="CT67" s="1234"/>
      <c r="CU67" s="1234"/>
      <c r="CV67" s="1234"/>
      <c r="CW67" s="1234"/>
      <c r="CX67" s="1234"/>
      <c r="CY67" s="1234"/>
      <c r="CZ67" s="1234"/>
      <c r="DA67" s="1234"/>
      <c r="DB67" s="1234"/>
      <c r="DC67" s="1235"/>
    </row>
    <row r="68" spans="2:107" x14ac:dyDescent="0.15">
      <c r="B68" s="1221"/>
      <c r="AN68" s="1233"/>
      <c r="AO68" s="1234"/>
      <c r="AP68" s="1234"/>
      <c r="AQ68" s="1234"/>
      <c r="AR68" s="1234"/>
      <c r="AS68" s="1234"/>
      <c r="AT68" s="1234"/>
      <c r="AU68" s="1234"/>
      <c r="AV68" s="1234"/>
      <c r="AW68" s="1234"/>
      <c r="AX68" s="1234"/>
      <c r="AY68" s="1234"/>
      <c r="AZ68" s="1234"/>
      <c r="BA68" s="1234"/>
      <c r="BB68" s="1234"/>
      <c r="BC68" s="1234"/>
      <c r="BD68" s="1234"/>
      <c r="BE68" s="1234"/>
      <c r="BF68" s="1234"/>
      <c r="BG68" s="1234"/>
      <c r="BH68" s="1234"/>
      <c r="BI68" s="1234"/>
      <c r="BJ68" s="1234"/>
      <c r="BK68" s="1234"/>
      <c r="BL68" s="1234"/>
      <c r="BM68" s="1234"/>
      <c r="BN68" s="1234"/>
      <c r="BO68" s="1234"/>
      <c r="BP68" s="1234"/>
      <c r="BQ68" s="1234"/>
      <c r="BR68" s="1234"/>
      <c r="BS68" s="1234"/>
      <c r="BT68" s="1234"/>
      <c r="BU68" s="1234"/>
      <c r="BV68" s="1234"/>
      <c r="BW68" s="1234"/>
      <c r="BX68" s="1234"/>
      <c r="BY68" s="1234"/>
      <c r="BZ68" s="1234"/>
      <c r="CA68" s="1234"/>
      <c r="CB68" s="1234"/>
      <c r="CC68" s="1234"/>
      <c r="CD68" s="1234"/>
      <c r="CE68" s="1234"/>
      <c r="CF68" s="1234"/>
      <c r="CG68" s="1234"/>
      <c r="CH68" s="1234"/>
      <c r="CI68" s="1234"/>
      <c r="CJ68" s="1234"/>
      <c r="CK68" s="1234"/>
      <c r="CL68" s="1234"/>
      <c r="CM68" s="1234"/>
      <c r="CN68" s="1234"/>
      <c r="CO68" s="1234"/>
      <c r="CP68" s="1234"/>
      <c r="CQ68" s="1234"/>
      <c r="CR68" s="1234"/>
      <c r="CS68" s="1234"/>
      <c r="CT68" s="1234"/>
      <c r="CU68" s="1234"/>
      <c r="CV68" s="1234"/>
      <c r="CW68" s="1234"/>
      <c r="CX68" s="1234"/>
      <c r="CY68" s="1234"/>
      <c r="CZ68" s="1234"/>
      <c r="DA68" s="1234"/>
      <c r="DB68" s="1234"/>
      <c r="DC68" s="1235"/>
    </row>
    <row r="69" spans="2:107" x14ac:dyDescent="0.15">
      <c r="B69" s="1221"/>
      <c r="AN69" s="1236"/>
      <c r="AO69" s="1237"/>
      <c r="AP69" s="1237"/>
      <c r="AQ69" s="1237"/>
      <c r="AR69" s="1237"/>
      <c r="AS69" s="1237"/>
      <c r="AT69" s="1237"/>
      <c r="AU69" s="1237"/>
      <c r="AV69" s="1237"/>
      <c r="AW69" s="1237"/>
      <c r="AX69" s="1237"/>
      <c r="AY69" s="1237"/>
      <c r="AZ69" s="1237"/>
      <c r="BA69" s="1237"/>
      <c r="BB69" s="1237"/>
      <c r="BC69" s="1237"/>
      <c r="BD69" s="1237"/>
      <c r="BE69" s="1237"/>
      <c r="BF69" s="1237"/>
      <c r="BG69" s="1237"/>
      <c r="BH69" s="1237"/>
      <c r="BI69" s="1237"/>
      <c r="BJ69" s="1237"/>
      <c r="BK69" s="1237"/>
      <c r="BL69" s="1237"/>
      <c r="BM69" s="1237"/>
      <c r="BN69" s="1237"/>
      <c r="BO69" s="1237"/>
      <c r="BP69" s="1237"/>
      <c r="BQ69" s="1237"/>
      <c r="BR69" s="1237"/>
      <c r="BS69" s="1237"/>
      <c r="BT69" s="1237"/>
      <c r="BU69" s="1237"/>
      <c r="BV69" s="1237"/>
      <c r="BW69" s="1237"/>
      <c r="BX69" s="1237"/>
      <c r="BY69" s="1237"/>
      <c r="BZ69" s="1237"/>
      <c r="CA69" s="1237"/>
      <c r="CB69" s="1237"/>
      <c r="CC69" s="1237"/>
      <c r="CD69" s="1237"/>
      <c r="CE69" s="1237"/>
      <c r="CF69" s="1237"/>
      <c r="CG69" s="1237"/>
      <c r="CH69" s="1237"/>
      <c r="CI69" s="1237"/>
      <c r="CJ69" s="1237"/>
      <c r="CK69" s="1237"/>
      <c r="CL69" s="1237"/>
      <c r="CM69" s="1237"/>
      <c r="CN69" s="1237"/>
      <c r="CO69" s="1237"/>
      <c r="CP69" s="1237"/>
      <c r="CQ69" s="1237"/>
      <c r="CR69" s="1237"/>
      <c r="CS69" s="1237"/>
      <c r="CT69" s="1237"/>
      <c r="CU69" s="1237"/>
      <c r="CV69" s="1237"/>
      <c r="CW69" s="1237"/>
      <c r="CX69" s="1237"/>
      <c r="CY69" s="1237"/>
      <c r="CZ69" s="1237"/>
      <c r="DA69" s="1237"/>
      <c r="DB69" s="1237"/>
      <c r="DC69" s="1238"/>
    </row>
    <row r="70" spans="2:107" x14ac:dyDescent="0.15">
      <c r="B70" s="1221"/>
      <c r="H70" s="1263"/>
      <c r="I70" s="1263"/>
      <c r="J70" s="1264"/>
      <c r="K70" s="1264"/>
      <c r="L70" s="1265"/>
      <c r="M70" s="1264"/>
      <c r="N70" s="1265"/>
      <c r="AN70" s="1239"/>
      <c r="AO70" s="1239"/>
      <c r="AP70" s="1239"/>
      <c r="AZ70" s="1239"/>
      <c r="BA70" s="1239"/>
      <c r="BB70" s="1239"/>
      <c r="BL70" s="1239"/>
      <c r="BM70" s="1239"/>
      <c r="BN70" s="1239"/>
      <c r="BX70" s="1239"/>
      <c r="BY70" s="1239"/>
      <c r="BZ70" s="1239"/>
      <c r="CJ70" s="1239"/>
      <c r="CK70" s="1239"/>
      <c r="CL70" s="1239"/>
      <c r="CV70" s="1239"/>
      <c r="CW70" s="1239"/>
      <c r="CX70" s="1239"/>
    </row>
    <row r="71" spans="2:107" x14ac:dyDescent="0.15">
      <c r="B71" s="1221"/>
      <c r="G71" s="1266"/>
      <c r="I71" s="1267"/>
      <c r="J71" s="1264"/>
      <c r="K71" s="1264"/>
      <c r="L71" s="1265"/>
      <c r="M71" s="1264"/>
      <c r="N71" s="1265"/>
      <c r="AM71" s="1266"/>
      <c r="AN71" s="1215" t="s">
        <v>574</v>
      </c>
    </row>
    <row r="72" spans="2:107" x14ac:dyDescent="0.15">
      <c r="B72" s="1221"/>
      <c r="G72" s="1240"/>
      <c r="H72" s="1240"/>
      <c r="I72" s="1240"/>
      <c r="J72" s="1240"/>
      <c r="K72" s="1241"/>
      <c r="L72" s="1241"/>
      <c r="M72" s="1242"/>
      <c r="N72" s="1242"/>
      <c r="AN72" s="1243"/>
      <c r="AO72" s="1244"/>
      <c r="AP72" s="1244"/>
      <c r="AQ72" s="1244"/>
      <c r="AR72" s="1244"/>
      <c r="AS72" s="1244"/>
      <c r="AT72" s="1244"/>
      <c r="AU72" s="1244"/>
      <c r="AV72" s="1244"/>
      <c r="AW72" s="1244"/>
      <c r="AX72" s="1244"/>
      <c r="AY72" s="1244"/>
      <c r="AZ72" s="1244"/>
      <c r="BA72" s="1244"/>
      <c r="BB72" s="1244"/>
      <c r="BC72" s="1244"/>
      <c r="BD72" s="1244"/>
      <c r="BE72" s="1244"/>
      <c r="BF72" s="1244"/>
      <c r="BG72" s="1244"/>
      <c r="BH72" s="1244"/>
      <c r="BI72" s="1244"/>
      <c r="BJ72" s="1244"/>
      <c r="BK72" s="1244"/>
      <c r="BL72" s="1244"/>
      <c r="BM72" s="1244"/>
      <c r="BN72" s="1244"/>
      <c r="BO72" s="1245"/>
      <c r="BP72" s="1246" t="s">
        <v>528</v>
      </c>
      <c r="BQ72" s="1246"/>
      <c r="BR72" s="1246"/>
      <c r="BS72" s="1246"/>
      <c r="BT72" s="1246"/>
      <c r="BU72" s="1246"/>
      <c r="BV72" s="1246"/>
      <c r="BW72" s="1246"/>
      <c r="BX72" s="1246" t="s">
        <v>529</v>
      </c>
      <c r="BY72" s="1246"/>
      <c r="BZ72" s="1246"/>
      <c r="CA72" s="1246"/>
      <c r="CB72" s="1246"/>
      <c r="CC72" s="1246"/>
      <c r="CD72" s="1246"/>
      <c r="CE72" s="1246"/>
      <c r="CF72" s="1246" t="s">
        <v>530</v>
      </c>
      <c r="CG72" s="1246"/>
      <c r="CH72" s="1246"/>
      <c r="CI72" s="1246"/>
      <c r="CJ72" s="1246"/>
      <c r="CK72" s="1246"/>
      <c r="CL72" s="1246"/>
      <c r="CM72" s="1246"/>
      <c r="CN72" s="1246" t="s">
        <v>531</v>
      </c>
      <c r="CO72" s="1246"/>
      <c r="CP72" s="1246"/>
      <c r="CQ72" s="1246"/>
      <c r="CR72" s="1246"/>
      <c r="CS72" s="1246"/>
      <c r="CT72" s="1246"/>
      <c r="CU72" s="1246"/>
      <c r="CV72" s="1246" t="s">
        <v>532</v>
      </c>
      <c r="CW72" s="1246"/>
      <c r="CX72" s="1246"/>
      <c r="CY72" s="1246"/>
      <c r="CZ72" s="1246"/>
      <c r="DA72" s="1246"/>
      <c r="DB72" s="1246"/>
      <c r="DC72" s="1246"/>
    </row>
    <row r="73" spans="2:107" x14ac:dyDescent="0.15">
      <c r="B73" s="1221"/>
      <c r="G73" s="1247"/>
      <c r="H73" s="1247"/>
      <c r="I73" s="1247"/>
      <c r="J73" s="1247"/>
      <c r="K73" s="1268"/>
      <c r="L73" s="1268"/>
      <c r="M73" s="1268"/>
      <c r="N73" s="1268"/>
      <c r="AM73" s="1239"/>
      <c r="AN73" s="1250" t="s">
        <v>575</v>
      </c>
      <c r="AO73" s="1250"/>
      <c r="AP73" s="1250"/>
      <c r="AQ73" s="1250"/>
      <c r="AR73" s="1250"/>
      <c r="AS73" s="1250"/>
      <c r="AT73" s="1250"/>
      <c r="AU73" s="1250"/>
      <c r="AV73" s="1250"/>
      <c r="AW73" s="1250"/>
      <c r="AX73" s="1250"/>
      <c r="AY73" s="1250"/>
      <c r="AZ73" s="1250"/>
      <c r="BA73" s="1250"/>
      <c r="BB73" s="1250" t="s">
        <v>576</v>
      </c>
      <c r="BC73" s="1250"/>
      <c r="BD73" s="1250"/>
      <c r="BE73" s="1250"/>
      <c r="BF73" s="1250"/>
      <c r="BG73" s="1250"/>
      <c r="BH73" s="1250"/>
      <c r="BI73" s="1250"/>
      <c r="BJ73" s="1250"/>
      <c r="BK73" s="1250"/>
      <c r="BL73" s="1250"/>
      <c r="BM73" s="1250"/>
      <c r="BN73" s="1250"/>
      <c r="BO73" s="1250"/>
      <c r="BP73" s="1251">
        <v>53.2</v>
      </c>
      <c r="BQ73" s="1251"/>
      <c r="BR73" s="1251"/>
      <c r="BS73" s="1251"/>
      <c r="BT73" s="1251"/>
      <c r="BU73" s="1251"/>
      <c r="BV73" s="1251"/>
      <c r="BW73" s="1251"/>
      <c r="BX73" s="1251">
        <v>46.4</v>
      </c>
      <c r="BY73" s="1251"/>
      <c r="BZ73" s="1251"/>
      <c r="CA73" s="1251"/>
      <c r="CB73" s="1251"/>
      <c r="CC73" s="1251"/>
      <c r="CD73" s="1251"/>
      <c r="CE73" s="1251"/>
      <c r="CF73" s="1251">
        <v>29.1</v>
      </c>
      <c r="CG73" s="1251"/>
      <c r="CH73" s="1251"/>
      <c r="CI73" s="1251"/>
      <c r="CJ73" s="1251"/>
      <c r="CK73" s="1251"/>
      <c r="CL73" s="1251"/>
      <c r="CM73" s="1251"/>
      <c r="CN73" s="1251">
        <v>33.6</v>
      </c>
      <c r="CO73" s="1251"/>
      <c r="CP73" s="1251"/>
      <c r="CQ73" s="1251"/>
      <c r="CR73" s="1251"/>
      <c r="CS73" s="1251"/>
      <c r="CT73" s="1251"/>
      <c r="CU73" s="1251"/>
      <c r="CV73" s="1251">
        <v>24.8</v>
      </c>
      <c r="CW73" s="1251"/>
      <c r="CX73" s="1251"/>
      <c r="CY73" s="1251"/>
      <c r="CZ73" s="1251"/>
      <c r="DA73" s="1251"/>
      <c r="DB73" s="1251"/>
      <c r="DC73" s="1251"/>
    </row>
    <row r="74" spans="2:107" x14ac:dyDescent="0.15">
      <c r="B74" s="1221"/>
      <c r="G74" s="1247"/>
      <c r="H74" s="1247"/>
      <c r="I74" s="1247"/>
      <c r="J74" s="1247"/>
      <c r="K74" s="1268"/>
      <c r="L74" s="1268"/>
      <c r="M74" s="1268"/>
      <c r="N74" s="1268"/>
      <c r="AM74" s="1239"/>
      <c r="AN74" s="1250"/>
      <c r="AO74" s="1250"/>
      <c r="AP74" s="1250"/>
      <c r="AQ74" s="1250"/>
      <c r="AR74" s="1250"/>
      <c r="AS74" s="1250"/>
      <c r="AT74" s="1250"/>
      <c r="AU74" s="1250"/>
      <c r="AV74" s="1250"/>
      <c r="AW74" s="1250"/>
      <c r="AX74" s="1250"/>
      <c r="AY74" s="1250"/>
      <c r="AZ74" s="1250"/>
      <c r="BA74" s="1250"/>
      <c r="BB74" s="1250"/>
      <c r="BC74" s="1250"/>
      <c r="BD74" s="1250"/>
      <c r="BE74" s="1250"/>
      <c r="BF74" s="1250"/>
      <c r="BG74" s="1250"/>
      <c r="BH74" s="1250"/>
      <c r="BI74" s="1250"/>
      <c r="BJ74" s="1250"/>
      <c r="BK74" s="1250"/>
      <c r="BL74" s="1250"/>
      <c r="BM74" s="1250"/>
      <c r="BN74" s="1250"/>
      <c r="BO74" s="1250"/>
      <c r="BP74" s="1251"/>
      <c r="BQ74" s="1251"/>
      <c r="BR74" s="1251"/>
      <c r="BS74" s="1251"/>
      <c r="BT74" s="1251"/>
      <c r="BU74" s="1251"/>
      <c r="BV74" s="1251"/>
      <c r="BW74" s="1251"/>
      <c r="BX74" s="1251"/>
      <c r="BY74" s="1251"/>
      <c r="BZ74" s="1251"/>
      <c r="CA74" s="1251"/>
      <c r="CB74" s="1251"/>
      <c r="CC74" s="1251"/>
      <c r="CD74" s="1251"/>
      <c r="CE74" s="1251"/>
      <c r="CF74" s="1251"/>
      <c r="CG74" s="1251"/>
      <c r="CH74" s="1251"/>
      <c r="CI74" s="1251"/>
      <c r="CJ74" s="1251"/>
      <c r="CK74" s="1251"/>
      <c r="CL74" s="1251"/>
      <c r="CM74" s="1251"/>
      <c r="CN74" s="1251"/>
      <c r="CO74" s="1251"/>
      <c r="CP74" s="1251"/>
      <c r="CQ74" s="1251"/>
      <c r="CR74" s="1251"/>
      <c r="CS74" s="1251"/>
      <c r="CT74" s="1251"/>
      <c r="CU74" s="1251"/>
      <c r="CV74" s="1251"/>
      <c r="CW74" s="1251"/>
      <c r="CX74" s="1251"/>
      <c r="CY74" s="1251"/>
      <c r="CZ74" s="1251"/>
      <c r="DA74" s="1251"/>
      <c r="DB74" s="1251"/>
      <c r="DC74" s="1251"/>
    </row>
    <row r="75" spans="2:107" x14ac:dyDescent="0.15">
      <c r="B75" s="1221"/>
      <c r="G75" s="1247"/>
      <c r="H75" s="1247"/>
      <c r="I75" s="1240"/>
      <c r="J75" s="1240"/>
      <c r="K75" s="1249"/>
      <c r="L75" s="1249"/>
      <c r="M75" s="1249"/>
      <c r="N75" s="1249"/>
      <c r="AM75" s="1239"/>
      <c r="AN75" s="1250"/>
      <c r="AO75" s="1250"/>
      <c r="AP75" s="1250"/>
      <c r="AQ75" s="1250"/>
      <c r="AR75" s="1250"/>
      <c r="AS75" s="1250"/>
      <c r="AT75" s="1250"/>
      <c r="AU75" s="1250"/>
      <c r="AV75" s="1250"/>
      <c r="AW75" s="1250"/>
      <c r="AX75" s="1250"/>
      <c r="AY75" s="1250"/>
      <c r="AZ75" s="1250"/>
      <c r="BA75" s="1250"/>
      <c r="BB75" s="1250" t="s">
        <v>581</v>
      </c>
      <c r="BC75" s="1250"/>
      <c r="BD75" s="1250"/>
      <c r="BE75" s="1250"/>
      <c r="BF75" s="1250"/>
      <c r="BG75" s="1250"/>
      <c r="BH75" s="1250"/>
      <c r="BI75" s="1250"/>
      <c r="BJ75" s="1250"/>
      <c r="BK75" s="1250"/>
      <c r="BL75" s="1250"/>
      <c r="BM75" s="1250"/>
      <c r="BN75" s="1250"/>
      <c r="BO75" s="1250"/>
      <c r="BP75" s="1251">
        <v>11.9</v>
      </c>
      <c r="BQ75" s="1251"/>
      <c r="BR75" s="1251"/>
      <c r="BS75" s="1251"/>
      <c r="BT75" s="1251"/>
      <c r="BU75" s="1251"/>
      <c r="BV75" s="1251"/>
      <c r="BW75" s="1251"/>
      <c r="BX75" s="1251">
        <v>10.8</v>
      </c>
      <c r="BY75" s="1251"/>
      <c r="BZ75" s="1251"/>
      <c r="CA75" s="1251"/>
      <c r="CB75" s="1251"/>
      <c r="CC75" s="1251"/>
      <c r="CD75" s="1251"/>
      <c r="CE75" s="1251"/>
      <c r="CF75" s="1251">
        <v>9.5</v>
      </c>
      <c r="CG75" s="1251"/>
      <c r="CH75" s="1251"/>
      <c r="CI75" s="1251"/>
      <c r="CJ75" s="1251"/>
      <c r="CK75" s="1251"/>
      <c r="CL75" s="1251"/>
      <c r="CM75" s="1251"/>
      <c r="CN75" s="1251">
        <v>9.3000000000000007</v>
      </c>
      <c r="CO75" s="1251"/>
      <c r="CP75" s="1251"/>
      <c r="CQ75" s="1251"/>
      <c r="CR75" s="1251"/>
      <c r="CS75" s="1251"/>
      <c r="CT75" s="1251"/>
      <c r="CU75" s="1251"/>
      <c r="CV75" s="1251">
        <v>9.3000000000000007</v>
      </c>
      <c r="CW75" s="1251"/>
      <c r="CX75" s="1251"/>
      <c r="CY75" s="1251"/>
      <c r="CZ75" s="1251"/>
      <c r="DA75" s="1251"/>
      <c r="DB75" s="1251"/>
      <c r="DC75" s="1251"/>
    </row>
    <row r="76" spans="2:107" x14ac:dyDescent="0.15">
      <c r="B76" s="1221"/>
      <c r="G76" s="1247"/>
      <c r="H76" s="1247"/>
      <c r="I76" s="1240"/>
      <c r="J76" s="1240"/>
      <c r="K76" s="1249"/>
      <c r="L76" s="1249"/>
      <c r="M76" s="1249"/>
      <c r="N76" s="1249"/>
      <c r="AM76" s="1239"/>
      <c r="AN76" s="1250"/>
      <c r="AO76" s="1250"/>
      <c r="AP76" s="1250"/>
      <c r="AQ76" s="1250"/>
      <c r="AR76" s="1250"/>
      <c r="AS76" s="1250"/>
      <c r="AT76" s="1250"/>
      <c r="AU76" s="1250"/>
      <c r="AV76" s="1250"/>
      <c r="AW76" s="1250"/>
      <c r="AX76" s="1250"/>
      <c r="AY76" s="1250"/>
      <c r="AZ76" s="1250"/>
      <c r="BA76" s="1250"/>
      <c r="BB76" s="1250"/>
      <c r="BC76" s="1250"/>
      <c r="BD76" s="1250"/>
      <c r="BE76" s="1250"/>
      <c r="BF76" s="1250"/>
      <c r="BG76" s="1250"/>
      <c r="BH76" s="1250"/>
      <c r="BI76" s="1250"/>
      <c r="BJ76" s="1250"/>
      <c r="BK76" s="1250"/>
      <c r="BL76" s="1250"/>
      <c r="BM76" s="1250"/>
      <c r="BN76" s="1250"/>
      <c r="BO76" s="1250"/>
      <c r="BP76" s="1251"/>
      <c r="BQ76" s="1251"/>
      <c r="BR76" s="1251"/>
      <c r="BS76" s="1251"/>
      <c r="BT76" s="1251"/>
      <c r="BU76" s="1251"/>
      <c r="BV76" s="1251"/>
      <c r="BW76" s="1251"/>
      <c r="BX76" s="1251"/>
      <c r="BY76" s="1251"/>
      <c r="BZ76" s="1251"/>
      <c r="CA76" s="1251"/>
      <c r="CB76" s="1251"/>
      <c r="CC76" s="1251"/>
      <c r="CD76" s="1251"/>
      <c r="CE76" s="1251"/>
      <c r="CF76" s="1251"/>
      <c r="CG76" s="1251"/>
      <c r="CH76" s="1251"/>
      <c r="CI76" s="1251"/>
      <c r="CJ76" s="1251"/>
      <c r="CK76" s="1251"/>
      <c r="CL76" s="1251"/>
      <c r="CM76" s="1251"/>
      <c r="CN76" s="1251"/>
      <c r="CO76" s="1251"/>
      <c r="CP76" s="1251"/>
      <c r="CQ76" s="1251"/>
      <c r="CR76" s="1251"/>
      <c r="CS76" s="1251"/>
      <c r="CT76" s="1251"/>
      <c r="CU76" s="1251"/>
      <c r="CV76" s="1251"/>
      <c r="CW76" s="1251"/>
      <c r="CX76" s="1251"/>
      <c r="CY76" s="1251"/>
      <c r="CZ76" s="1251"/>
      <c r="DA76" s="1251"/>
      <c r="DB76" s="1251"/>
      <c r="DC76" s="1251"/>
    </row>
    <row r="77" spans="2:107" x14ac:dyDescent="0.15">
      <c r="B77" s="1221"/>
      <c r="G77" s="1240"/>
      <c r="H77" s="1240"/>
      <c r="I77" s="1240"/>
      <c r="J77" s="1240"/>
      <c r="K77" s="1268"/>
      <c r="L77" s="1268"/>
      <c r="M77" s="1268"/>
      <c r="N77" s="1268"/>
      <c r="AN77" s="1246" t="s">
        <v>578</v>
      </c>
      <c r="AO77" s="1246"/>
      <c r="AP77" s="1246"/>
      <c r="AQ77" s="1246"/>
      <c r="AR77" s="1246"/>
      <c r="AS77" s="1246"/>
      <c r="AT77" s="1246"/>
      <c r="AU77" s="1246"/>
      <c r="AV77" s="1246"/>
      <c r="AW77" s="1246"/>
      <c r="AX77" s="1246"/>
      <c r="AY77" s="1246"/>
      <c r="AZ77" s="1246"/>
      <c r="BA77" s="1246"/>
      <c r="BB77" s="1250" t="s">
        <v>576</v>
      </c>
      <c r="BC77" s="1250"/>
      <c r="BD77" s="1250"/>
      <c r="BE77" s="1250"/>
      <c r="BF77" s="1250"/>
      <c r="BG77" s="1250"/>
      <c r="BH77" s="1250"/>
      <c r="BI77" s="1250"/>
      <c r="BJ77" s="1250"/>
      <c r="BK77" s="1250"/>
      <c r="BL77" s="1250"/>
      <c r="BM77" s="1250"/>
      <c r="BN77" s="1250"/>
      <c r="BO77" s="1250"/>
      <c r="BP77" s="1251">
        <v>0</v>
      </c>
      <c r="BQ77" s="1251"/>
      <c r="BR77" s="1251"/>
      <c r="BS77" s="1251"/>
      <c r="BT77" s="1251"/>
      <c r="BU77" s="1251"/>
      <c r="BV77" s="1251"/>
      <c r="BW77" s="1251"/>
      <c r="BX77" s="1251">
        <v>0</v>
      </c>
      <c r="BY77" s="1251"/>
      <c r="BZ77" s="1251"/>
      <c r="CA77" s="1251"/>
      <c r="CB77" s="1251"/>
      <c r="CC77" s="1251"/>
      <c r="CD77" s="1251"/>
      <c r="CE77" s="1251"/>
      <c r="CF77" s="1251">
        <v>0</v>
      </c>
      <c r="CG77" s="1251"/>
      <c r="CH77" s="1251"/>
      <c r="CI77" s="1251"/>
      <c r="CJ77" s="1251"/>
      <c r="CK77" s="1251"/>
      <c r="CL77" s="1251"/>
      <c r="CM77" s="1251"/>
      <c r="CN77" s="1251">
        <v>0</v>
      </c>
      <c r="CO77" s="1251"/>
      <c r="CP77" s="1251"/>
      <c r="CQ77" s="1251"/>
      <c r="CR77" s="1251"/>
      <c r="CS77" s="1251"/>
      <c r="CT77" s="1251"/>
      <c r="CU77" s="1251"/>
      <c r="CV77" s="1251">
        <v>0</v>
      </c>
      <c r="CW77" s="1251"/>
      <c r="CX77" s="1251"/>
      <c r="CY77" s="1251"/>
      <c r="CZ77" s="1251"/>
      <c r="DA77" s="1251"/>
      <c r="DB77" s="1251"/>
      <c r="DC77" s="1251"/>
    </row>
    <row r="78" spans="2:107" x14ac:dyDescent="0.15">
      <c r="B78" s="1221"/>
      <c r="G78" s="1240"/>
      <c r="H78" s="1240"/>
      <c r="I78" s="1240"/>
      <c r="J78" s="1240"/>
      <c r="K78" s="1268"/>
      <c r="L78" s="1268"/>
      <c r="M78" s="1268"/>
      <c r="N78" s="1268"/>
      <c r="AN78" s="1246"/>
      <c r="AO78" s="1246"/>
      <c r="AP78" s="1246"/>
      <c r="AQ78" s="1246"/>
      <c r="AR78" s="1246"/>
      <c r="AS78" s="1246"/>
      <c r="AT78" s="1246"/>
      <c r="AU78" s="1246"/>
      <c r="AV78" s="1246"/>
      <c r="AW78" s="1246"/>
      <c r="AX78" s="1246"/>
      <c r="AY78" s="1246"/>
      <c r="AZ78" s="1246"/>
      <c r="BA78" s="1246"/>
      <c r="BB78" s="1250"/>
      <c r="BC78" s="1250"/>
      <c r="BD78" s="1250"/>
      <c r="BE78" s="1250"/>
      <c r="BF78" s="1250"/>
      <c r="BG78" s="1250"/>
      <c r="BH78" s="1250"/>
      <c r="BI78" s="1250"/>
      <c r="BJ78" s="1250"/>
      <c r="BK78" s="1250"/>
      <c r="BL78" s="1250"/>
      <c r="BM78" s="1250"/>
      <c r="BN78" s="1250"/>
      <c r="BO78" s="1250"/>
      <c r="BP78" s="1251"/>
      <c r="BQ78" s="1251"/>
      <c r="BR78" s="1251"/>
      <c r="BS78" s="1251"/>
      <c r="BT78" s="1251"/>
      <c r="BU78" s="1251"/>
      <c r="BV78" s="1251"/>
      <c r="BW78" s="1251"/>
      <c r="BX78" s="1251"/>
      <c r="BY78" s="1251"/>
      <c r="BZ78" s="1251"/>
      <c r="CA78" s="1251"/>
      <c r="CB78" s="1251"/>
      <c r="CC78" s="1251"/>
      <c r="CD78" s="1251"/>
      <c r="CE78" s="1251"/>
      <c r="CF78" s="1251"/>
      <c r="CG78" s="1251"/>
      <c r="CH78" s="1251"/>
      <c r="CI78" s="1251"/>
      <c r="CJ78" s="1251"/>
      <c r="CK78" s="1251"/>
      <c r="CL78" s="1251"/>
      <c r="CM78" s="1251"/>
      <c r="CN78" s="1251"/>
      <c r="CO78" s="1251"/>
      <c r="CP78" s="1251"/>
      <c r="CQ78" s="1251"/>
      <c r="CR78" s="1251"/>
      <c r="CS78" s="1251"/>
      <c r="CT78" s="1251"/>
      <c r="CU78" s="1251"/>
      <c r="CV78" s="1251"/>
      <c r="CW78" s="1251"/>
      <c r="CX78" s="1251"/>
      <c r="CY78" s="1251"/>
      <c r="CZ78" s="1251"/>
      <c r="DA78" s="1251"/>
      <c r="DB78" s="1251"/>
      <c r="DC78" s="1251"/>
    </row>
    <row r="79" spans="2:107" x14ac:dyDescent="0.15">
      <c r="B79" s="1221"/>
      <c r="G79" s="1240"/>
      <c r="H79" s="1240"/>
      <c r="I79" s="1253"/>
      <c r="J79" s="1253"/>
      <c r="K79" s="1269"/>
      <c r="L79" s="1269"/>
      <c r="M79" s="1269"/>
      <c r="N79" s="1269"/>
      <c r="AN79" s="1246"/>
      <c r="AO79" s="1246"/>
      <c r="AP79" s="1246"/>
      <c r="AQ79" s="1246"/>
      <c r="AR79" s="1246"/>
      <c r="AS79" s="1246"/>
      <c r="AT79" s="1246"/>
      <c r="AU79" s="1246"/>
      <c r="AV79" s="1246"/>
      <c r="AW79" s="1246"/>
      <c r="AX79" s="1246"/>
      <c r="AY79" s="1246"/>
      <c r="AZ79" s="1246"/>
      <c r="BA79" s="1246"/>
      <c r="BB79" s="1250" t="s">
        <v>581</v>
      </c>
      <c r="BC79" s="1250"/>
      <c r="BD79" s="1250"/>
      <c r="BE79" s="1250"/>
      <c r="BF79" s="1250"/>
      <c r="BG79" s="1250"/>
      <c r="BH79" s="1250"/>
      <c r="BI79" s="1250"/>
      <c r="BJ79" s="1250"/>
      <c r="BK79" s="1250"/>
      <c r="BL79" s="1250"/>
      <c r="BM79" s="1250"/>
      <c r="BN79" s="1250"/>
      <c r="BO79" s="1250"/>
      <c r="BP79" s="1251">
        <v>8.6</v>
      </c>
      <c r="BQ79" s="1251"/>
      <c r="BR79" s="1251"/>
      <c r="BS79" s="1251"/>
      <c r="BT79" s="1251"/>
      <c r="BU79" s="1251"/>
      <c r="BV79" s="1251"/>
      <c r="BW79" s="1251"/>
      <c r="BX79" s="1251">
        <v>8.9</v>
      </c>
      <c r="BY79" s="1251"/>
      <c r="BZ79" s="1251"/>
      <c r="CA79" s="1251"/>
      <c r="CB79" s="1251"/>
      <c r="CC79" s="1251"/>
      <c r="CD79" s="1251"/>
      <c r="CE79" s="1251"/>
      <c r="CF79" s="1251">
        <v>8.9</v>
      </c>
      <c r="CG79" s="1251"/>
      <c r="CH79" s="1251"/>
      <c r="CI79" s="1251"/>
      <c r="CJ79" s="1251"/>
      <c r="CK79" s="1251"/>
      <c r="CL79" s="1251"/>
      <c r="CM79" s="1251"/>
      <c r="CN79" s="1251">
        <v>9.1</v>
      </c>
      <c r="CO79" s="1251"/>
      <c r="CP79" s="1251"/>
      <c r="CQ79" s="1251"/>
      <c r="CR79" s="1251"/>
      <c r="CS79" s="1251"/>
      <c r="CT79" s="1251"/>
      <c r="CU79" s="1251"/>
      <c r="CV79" s="1251">
        <v>9.3000000000000007</v>
      </c>
      <c r="CW79" s="1251"/>
      <c r="CX79" s="1251"/>
      <c r="CY79" s="1251"/>
      <c r="CZ79" s="1251"/>
      <c r="DA79" s="1251"/>
      <c r="DB79" s="1251"/>
      <c r="DC79" s="1251"/>
    </row>
    <row r="80" spans="2:107" x14ac:dyDescent="0.15">
      <c r="B80" s="1221"/>
      <c r="G80" s="1240"/>
      <c r="H80" s="1240"/>
      <c r="I80" s="1253"/>
      <c r="J80" s="1253"/>
      <c r="K80" s="1269"/>
      <c r="L80" s="1269"/>
      <c r="M80" s="1269"/>
      <c r="N80" s="1269"/>
      <c r="AN80" s="1246"/>
      <c r="AO80" s="1246"/>
      <c r="AP80" s="1246"/>
      <c r="AQ80" s="1246"/>
      <c r="AR80" s="1246"/>
      <c r="AS80" s="1246"/>
      <c r="AT80" s="1246"/>
      <c r="AU80" s="1246"/>
      <c r="AV80" s="1246"/>
      <c r="AW80" s="1246"/>
      <c r="AX80" s="1246"/>
      <c r="AY80" s="1246"/>
      <c r="AZ80" s="1246"/>
      <c r="BA80" s="1246"/>
      <c r="BB80" s="1250"/>
      <c r="BC80" s="1250"/>
      <c r="BD80" s="1250"/>
      <c r="BE80" s="1250"/>
      <c r="BF80" s="1250"/>
      <c r="BG80" s="1250"/>
      <c r="BH80" s="1250"/>
      <c r="BI80" s="1250"/>
      <c r="BJ80" s="1250"/>
      <c r="BK80" s="1250"/>
      <c r="BL80" s="1250"/>
      <c r="BM80" s="1250"/>
      <c r="BN80" s="1250"/>
      <c r="BO80" s="1250"/>
      <c r="BP80" s="1251"/>
      <c r="BQ80" s="1251"/>
      <c r="BR80" s="1251"/>
      <c r="BS80" s="1251"/>
      <c r="BT80" s="1251"/>
      <c r="BU80" s="1251"/>
      <c r="BV80" s="1251"/>
      <c r="BW80" s="1251"/>
      <c r="BX80" s="1251"/>
      <c r="BY80" s="1251"/>
      <c r="BZ80" s="1251"/>
      <c r="CA80" s="1251"/>
      <c r="CB80" s="1251"/>
      <c r="CC80" s="1251"/>
      <c r="CD80" s="1251"/>
      <c r="CE80" s="1251"/>
      <c r="CF80" s="1251"/>
      <c r="CG80" s="1251"/>
      <c r="CH80" s="1251"/>
      <c r="CI80" s="1251"/>
      <c r="CJ80" s="1251"/>
      <c r="CK80" s="1251"/>
      <c r="CL80" s="1251"/>
      <c r="CM80" s="1251"/>
      <c r="CN80" s="1251"/>
      <c r="CO80" s="1251"/>
      <c r="CP80" s="1251"/>
      <c r="CQ80" s="1251"/>
      <c r="CR80" s="1251"/>
      <c r="CS80" s="1251"/>
      <c r="CT80" s="1251"/>
      <c r="CU80" s="1251"/>
      <c r="CV80" s="1251"/>
      <c r="CW80" s="1251"/>
      <c r="CX80" s="1251"/>
      <c r="CY80" s="1251"/>
      <c r="CZ80" s="1251"/>
      <c r="DA80" s="1251"/>
      <c r="DB80" s="1251"/>
      <c r="DC80" s="1251"/>
    </row>
    <row r="81" spans="2:109" x14ac:dyDescent="0.15">
      <c r="B81" s="1221"/>
    </row>
    <row r="82" spans="2:109" ht="17.25" x14ac:dyDescent="0.15">
      <c r="B82" s="1221"/>
      <c r="K82" s="1270"/>
      <c r="L82" s="1270"/>
      <c r="M82" s="1270"/>
      <c r="N82" s="1270"/>
      <c r="AQ82" s="1270"/>
      <c r="AR82" s="1270"/>
      <c r="AS82" s="1270"/>
      <c r="AT82" s="1270"/>
      <c r="BC82" s="1270"/>
      <c r="BD82" s="1270"/>
      <c r="BE82" s="1270"/>
      <c r="BF82" s="1270"/>
      <c r="BO82" s="1270"/>
      <c r="BP82" s="1270"/>
      <c r="BQ82" s="1270"/>
      <c r="BR82" s="1270"/>
      <c r="CA82" s="1270"/>
      <c r="CB82" s="1270"/>
      <c r="CC82" s="1270"/>
      <c r="CD82" s="1270"/>
      <c r="CM82" s="1270"/>
      <c r="CN82" s="1270"/>
      <c r="CO82" s="1270"/>
      <c r="CP82" s="1270"/>
      <c r="CY82" s="1270"/>
      <c r="CZ82" s="1270"/>
      <c r="DA82" s="1270"/>
      <c r="DB82" s="1270"/>
      <c r="DC82" s="1270"/>
    </row>
    <row r="83" spans="2:109" x14ac:dyDescent="0.15">
      <c r="B83" s="1223"/>
      <c r="C83" s="1224"/>
      <c r="D83" s="1224"/>
      <c r="E83" s="1224"/>
      <c r="F83" s="1224"/>
      <c r="G83" s="1224"/>
      <c r="H83" s="1224"/>
      <c r="I83" s="1224"/>
      <c r="J83" s="1224"/>
      <c r="K83" s="1224"/>
      <c r="L83" s="1224"/>
      <c r="M83" s="1224"/>
      <c r="N83" s="1224"/>
      <c r="O83" s="1224"/>
      <c r="P83" s="1224"/>
      <c r="Q83" s="1224"/>
      <c r="R83" s="1224"/>
      <c r="S83" s="1224"/>
      <c r="T83" s="1224"/>
      <c r="U83" s="1224"/>
      <c r="V83" s="1224"/>
      <c r="W83" s="1224"/>
      <c r="X83" s="1224"/>
      <c r="Y83" s="1224"/>
      <c r="Z83" s="1224"/>
      <c r="AA83" s="1224"/>
      <c r="AB83" s="1224"/>
      <c r="AC83" s="1224"/>
      <c r="AD83" s="1224"/>
      <c r="AE83" s="1224"/>
      <c r="AF83" s="1224"/>
      <c r="AG83" s="1224"/>
      <c r="AH83" s="1224"/>
      <c r="AI83" s="1224"/>
      <c r="AJ83" s="1224"/>
      <c r="AK83" s="1224"/>
      <c r="AL83" s="1224"/>
      <c r="AM83" s="1224"/>
      <c r="AN83" s="1224"/>
      <c r="AO83" s="1224"/>
      <c r="AP83" s="1224"/>
      <c r="AQ83" s="1224"/>
      <c r="AR83" s="1224"/>
      <c r="AS83" s="1224"/>
      <c r="AT83" s="1224"/>
      <c r="AU83" s="1224"/>
      <c r="AV83" s="1224"/>
      <c r="AW83" s="1224"/>
      <c r="AX83" s="1224"/>
      <c r="AY83" s="1224"/>
      <c r="AZ83" s="1224"/>
      <c r="BA83" s="1224"/>
      <c r="BB83" s="1224"/>
      <c r="BC83" s="1224"/>
      <c r="BD83" s="1224"/>
      <c r="BE83" s="1224"/>
      <c r="BF83" s="1224"/>
      <c r="BG83" s="1224"/>
      <c r="BH83" s="1224"/>
      <c r="BI83" s="1224"/>
      <c r="BJ83" s="1224"/>
      <c r="BK83" s="1224"/>
      <c r="BL83" s="1224"/>
      <c r="BM83" s="1224"/>
      <c r="BN83" s="1224"/>
      <c r="BO83" s="1224"/>
      <c r="BP83" s="1224"/>
      <c r="BQ83" s="1224"/>
      <c r="BR83" s="1224"/>
      <c r="BS83" s="1224"/>
      <c r="BT83" s="1224"/>
      <c r="BU83" s="1224"/>
      <c r="BV83" s="1224"/>
      <c r="BW83" s="1224"/>
      <c r="BX83" s="1224"/>
      <c r="BY83" s="1224"/>
      <c r="BZ83" s="1224"/>
      <c r="CA83" s="1224"/>
      <c r="CB83" s="1224"/>
      <c r="CC83" s="1224"/>
      <c r="CD83" s="1224"/>
      <c r="CE83" s="1224"/>
      <c r="CF83" s="1224"/>
      <c r="CG83" s="1224"/>
      <c r="CH83" s="1224"/>
      <c r="CI83" s="1224"/>
      <c r="CJ83" s="1224"/>
      <c r="CK83" s="1224"/>
      <c r="CL83" s="1224"/>
      <c r="CM83" s="1224"/>
      <c r="CN83" s="1224"/>
      <c r="CO83" s="1224"/>
      <c r="CP83" s="1224"/>
      <c r="CQ83" s="1224"/>
      <c r="CR83" s="1224"/>
      <c r="CS83" s="1224"/>
      <c r="CT83" s="1224"/>
      <c r="CU83" s="1224"/>
      <c r="CV83" s="1224"/>
      <c r="CW83" s="1224"/>
      <c r="CX83" s="1224"/>
      <c r="CY83" s="1224"/>
      <c r="CZ83" s="1224"/>
      <c r="DA83" s="1224"/>
      <c r="DB83" s="1224"/>
      <c r="DC83" s="1224"/>
      <c r="DD83" s="1225"/>
    </row>
    <row r="84" spans="2:109" x14ac:dyDescent="0.15">
      <c r="DD84" s="1215"/>
      <c r="DE84" s="1215"/>
    </row>
    <row r="85" spans="2:109" x14ac:dyDescent="0.15">
      <c r="DD85" s="1215"/>
      <c r="DE85" s="1215"/>
    </row>
  </sheetData>
  <sheetProtection algorithmName="SHA-512" hashValue="7svF4NBzi73yCRNTYafIS4N/IlSPIGlHIw8mor/CnKz4IfbpVT0ljofLZDHtORwOAgqa7A5GG8Bv0mqmEINnLg==" saltValue="6rRYuFCLu5O8WngHUcEza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8751FC-36CF-4771-8756-C8B43F427761}">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192" customWidth="1"/>
    <col min="35" max="122" width="2.5" style="191" customWidth="1"/>
    <col min="123" max="16384" width="2.5" style="191" hidden="1"/>
  </cols>
  <sheetData>
    <row r="1" spans="1:34" ht="13.5" customHeight="1" x14ac:dyDescent="0.15">
      <c r="A1" s="191"/>
      <c r="B1" s="191"/>
      <c r="C1" s="191"/>
      <c r="D1" s="191"/>
      <c r="E1" s="191"/>
      <c r="F1" s="191"/>
      <c r="G1" s="191"/>
      <c r="H1" s="191"/>
      <c r="I1" s="191"/>
      <c r="J1" s="191"/>
      <c r="K1" s="191"/>
      <c r="L1" s="191"/>
      <c r="M1" s="191"/>
      <c r="N1" s="191"/>
      <c r="O1" s="191"/>
      <c r="P1" s="191"/>
      <c r="Q1" s="191"/>
      <c r="R1" s="191"/>
      <c r="S1" s="191"/>
      <c r="T1" s="191"/>
      <c r="U1" s="191"/>
      <c r="V1" s="191"/>
      <c r="W1" s="191"/>
      <c r="X1" s="191"/>
      <c r="Y1" s="191"/>
      <c r="Z1" s="191"/>
      <c r="AA1" s="191"/>
      <c r="AB1" s="191"/>
      <c r="AC1" s="191"/>
      <c r="AD1" s="191"/>
      <c r="AE1" s="191"/>
      <c r="AF1" s="191"/>
      <c r="AG1" s="191"/>
      <c r="AH1" s="191"/>
    </row>
    <row r="2" spans="1:34" x14ac:dyDescent="0.15">
      <c r="S2" s="191"/>
      <c r="AH2" s="191"/>
    </row>
    <row r="3" spans="1:34" x14ac:dyDescent="0.15">
      <c r="C3" s="191"/>
      <c r="D3" s="191"/>
      <c r="E3" s="191"/>
      <c r="F3" s="191"/>
      <c r="G3" s="191"/>
      <c r="H3" s="191"/>
      <c r="I3" s="191"/>
      <c r="J3" s="191"/>
      <c r="K3" s="191"/>
      <c r="L3" s="191"/>
      <c r="M3" s="191"/>
      <c r="N3" s="191"/>
      <c r="O3" s="191"/>
      <c r="P3" s="191"/>
      <c r="Q3" s="191"/>
      <c r="R3" s="191"/>
      <c r="S3" s="191"/>
      <c r="U3" s="191"/>
      <c r="V3" s="191"/>
      <c r="W3" s="191"/>
      <c r="X3" s="191"/>
      <c r="Y3" s="191"/>
      <c r="Z3" s="191"/>
      <c r="AA3" s="191"/>
      <c r="AB3" s="191"/>
      <c r="AC3" s="191"/>
      <c r="AD3" s="191"/>
      <c r="AE3" s="191"/>
      <c r="AF3" s="191"/>
      <c r="AG3" s="191"/>
      <c r="AH3" s="191"/>
    </row>
    <row r="4" spans="1:34" x14ac:dyDescent="0.15"/>
    <row r="5" spans="1:34" x14ac:dyDescent="0.15"/>
    <row r="6" spans="1:34" x14ac:dyDescent="0.15"/>
    <row r="7" spans="1:34" x14ac:dyDescent="0.15"/>
    <row r="8" spans="1:34" x14ac:dyDescent="0.15"/>
    <row r="9" spans="1:34" x14ac:dyDescent="0.15">
      <c r="AH9" s="1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191"/>
    </row>
    <row r="18" spans="12:34" x14ac:dyDescent="0.15"/>
    <row r="19" spans="12:34" x14ac:dyDescent="0.15"/>
    <row r="20" spans="12:34" x14ac:dyDescent="0.15">
      <c r="AH20" s="191"/>
    </row>
    <row r="21" spans="12:34" x14ac:dyDescent="0.15">
      <c r="AH21" s="191"/>
    </row>
    <row r="22" spans="12:34" x14ac:dyDescent="0.15"/>
    <row r="23" spans="12:34" x14ac:dyDescent="0.15"/>
    <row r="24" spans="12:34" x14ac:dyDescent="0.15">
      <c r="Q24" s="191"/>
    </row>
    <row r="25" spans="12:34" x14ac:dyDescent="0.15"/>
    <row r="26" spans="12:34" x14ac:dyDescent="0.15"/>
    <row r="27" spans="12:34" x14ac:dyDescent="0.15"/>
    <row r="28" spans="12:34" x14ac:dyDescent="0.15">
      <c r="O28" s="191"/>
      <c r="T28" s="191"/>
      <c r="AH28" s="191"/>
    </row>
    <row r="29" spans="12:34" x14ac:dyDescent="0.15"/>
    <row r="30" spans="12:34" x14ac:dyDescent="0.15"/>
    <row r="31" spans="12:34" x14ac:dyDescent="0.15">
      <c r="Q31" s="191"/>
    </row>
    <row r="32" spans="12:34" x14ac:dyDescent="0.15">
      <c r="L32" s="191"/>
    </row>
    <row r="33" spans="2:34" x14ac:dyDescent="0.15">
      <c r="C33" s="191"/>
      <c r="E33" s="191"/>
      <c r="G33" s="191"/>
      <c r="I33" s="191"/>
      <c r="X33" s="191"/>
    </row>
    <row r="34" spans="2:34" x14ac:dyDescent="0.15">
      <c r="B34" s="191"/>
      <c r="P34" s="191"/>
      <c r="R34" s="191"/>
      <c r="T34" s="191"/>
    </row>
    <row r="35" spans="2:34" x14ac:dyDescent="0.15">
      <c r="D35" s="191"/>
      <c r="W35" s="191"/>
      <c r="AC35" s="191"/>
      <c r="AD35" s="191"/>
      <c r="AE35" s="191"/>
      <c r="AF35" s="191"/>
      <c r="AG35" s="191"/>
      <c r="AH35" s="191"/>
    </row>
    <row r="36" spans="2:34" x14ac:dyDescent="0.15">
      <c r="H36" s="191"/>
      <c r="J36" s="191"/>
      <c r="K36" s="191"/>
      <c r="M36" s="191"/>
      <c r="Y36" s="191"/>
      <c r="Z36" s="191"/>
      <c r="AA36" s="191"/>
      <c r="AB36" s="191"/>
      <c r="AC36" s="191"/>
      <c r="AD36" s="191"/>
      <c r="AE36" s="191"/>
      <c r="AF36" s="191"/>
      <c r="AG36" s="191"/>
      <c r="AH36" s="191"/>
    </row>
    <row r="37" spans="2:34" x14ac:dyDescent="0.15">
      <c r="AH37" s="191"/>
    </row>
    <row r="38" spans="2:34" x14ac:dyDescent="0.15">
      <c r="AG38" s="191"/>
      <c r="AH38" s="191"/>
    </row>
    <row r="39" spans="2:34" x14ac:dyDescent="0.15"/>
    <row r="40" spans="2:34" x14ac:dyDescent="0.15">
      <c r="X40" s="191"/>
    </row>
    <row r="41" spans="2:34" x14ac:dyDescent="0.15">
      <c r="R41" s="191"/>
    </row>
    <row r="42" spans="2:34" x14ac:dyDescent="0.15">
      <c r="W42" s="191"/>
    </row>
    <row r="43" spans="2:34" x14ac:dyDescent="0.15">
      <c r="Y43" s="191"/>
      <c r="Z43" s="191"/>
      <c r="AA43" s="191"/>
      <c r="AB43" s="191"/>
      <c r="AC43" s="191"/>
      <c r="AD43" s="191"/>
      <c r="AE43" s="191"/>
      <c r="AF43" s="191"/>
      <c r="AG43" s="191"/>
      <c r="AH43" s="191"/>
    </row>
    <row r="44" spans="2:34" x14ac:dyDescent="0.15">
      <c r="AH44" s="191"/>
    </row>
    <row r="45" spans="2:34" x14ac:dyDescent="0.15">
      <c r="X45" s="191"/>
    </row>
    <row r="46" spans="2:34" x14ac:dyDescent="0.15"/>
    <row r="47" spans="2:34" x14ac:dyDescent="0.15"/>
    <row r="48" spans="2:34" x14ac:dyDescent="0.15">
      <c r="W48" s="191"/>
      <c r="Y48" s="191"/>
      <c r="Z48" s="191"/>
      <c r="AA48" s="191"/>
      <c r="AB48" s="191"/>
      <c r="AC48" s="191"/>
      <c r="AD48" s="191"/>
      <c r="AE48" s="191"/>
      <c r="AF48" s="191"/>
      <c r="AG48" s="191"/>
      <c r="AH48" s="191"/>
    </row>
    <row r="49" spans="28:34" x14ac:dyDescent="0.15"/>
    <row r="50" spans="28:34" x14ac:dyDescent="0.15">
      <c r="AE50" s="191"/>
      <c r="AF50" s="191"/>
      <c r="AG50" s="191"/>
      <c r="AH50" s="191"/>
    </row>
    <row r="51" spans="28:34" x14ac:dyDescent="0.15">
      <c r="AC51" s="191"/>
      <c r="AD51" s="191"/>
      <c r="AE51" s="191"/>
      <c r="AF51" s="191"/>
      <c r="AG51" s="191"/>
      <c r="AH51" s="191"/>
    </row>
    <row r="52" spans="28:34" x14ac:dyDescent="0.15"/>
    <row r="53" spans="28:34" x14ac:dyDescent="0.15">
      <c r="AF53" s="191"/>
      <c r="AG53" s="191"/>
      <c r="AH53" s="191"/>
    </row>
    <row r="54" spans="28:34" x14ac:dyDescent="0.15">
      <c r="AH54" s="191"/>
    </row>
    <row r="55" spans="28:34" x14ac:dyDescent="0.15"/>
    <row r="56" spans="28:34" x14ac:dyDescent="0.15">
      <c r="AB56" s="191"/>
      <c r="AC56" s="191"/>
      <c r="AD56" s="191"/>
      <c r="AE56" s="191"/>
      <c r="AF56" s="191"/>
      <c r="AG56" s="191"/>
      <c r="AH56" s="191"/>
    </row>
    <row r="57" spans="28:34" x14ac:dyDescent="0.15">
      <c r="AH57" s="191"/>
    </row>
    <row r="58" spans="28:34" x14ac:dyDescent="0.15">
      <c r="AH58" s="191"/>
    </row>
    <row r="59" spans="28:34" x14ac:dyDescent="0.15"/>
    <row r="60" spans="28:34" x14ac:dyDescent="0.15"/>
    <row r="61" spans="28:34" x14ac:dyDescent="0.15"/>
    <row r="62" spans="28:34" x14ac:dyDescent="0.15"/>
    <row r="63" spans="28:34" x14ac:dyDescent="0.15">
      <c r="AH63" s="191"/>
    </row>
    <row r="64" spans="28:34" x14ac:dyDescent="0.15">
      <c r="AG64" s="191"/>
      <c r="AH64" s="191"/>
    </row>
    <row r="65" spans="28:34" x14ac:dyDescent="0.15"/>
    <row r="66" spans="28:34" x14ac:dyDescent="0.15"/>
    <row r="67" spans="28:34" x14ac:dyDescent="0.15"/>
    <row r="68" spans="28:34" x14ac:dyDescent="0.15">
      <c r="AB68" s="191"/>
      <c r="AC68" s="191"/>
      <c r="AD68" s="191"/>
      <c r="AE68" s="191"/>
      <c r="AF68" s="191"/>
      <c r="AG68" s="191"/>
      <c r="AH68" s="191"/>
    </row>
    <row r="69" spans="28:34" x14ac:dyDescent="0.15">
      <c r="AF69" s="191"/>
      <c r="AG69" s="191"/>
      <c r="AH69" s="191"/>
    </row>
    <row r="70" spans="28:34" x14ac:dyDescent="0.15"/>
    <row r="71" spans="28:34" x14ac:dyDescent="0.15"/>
    <row r="72" spans="28:34" x14ac:dyDescent="0.15"/>
    <row r="73" spans="28:34" x14ac:dyDescent="0.15"/>
    <row r="74" spans="28:34" x14ac:dyDescent="0.15"/>
    <row r="75" spans="28:34" x14ac:dyDescent="0.15">
      <c r="AH75" s="191"/>
    </row>
    <row r="76" spans="28:34" x14ac:dyDescent="0.15">
      <c r="AF76" s="191"/>
      <c r="AG76" s="191"/>
      <c r="AH76" s="191"/>
    </row>
    <row r="77" spans="28:34" x14ac:dyDescent="0.15">
      <c r="AG77" s="191"/>
      <c r="AH77" s="191"/>
    </row>
    <row r="78" spans="28:34" x14ac:dyDescent="0.15"/>
    <row r="79" spans="28:34" x14ac:dyDescent="0.15"/>
    <row r="80" spans="28:34" x14ac:dyDescent="0.15"/>
    <row r="81" spans="25:34" x14ac:dyDescent="0.15"/>
    <row r="82" spans="25:34" x14ac:dyDescent="0.15">
      <c r="Y82" s="191"/>
    </row>
    <row r="83" spans="25:34" x14ac:dyDescent="0.15">
      <c r="Y83" s="191"/>
      <c r="Z83" s="191"/>
      <c r="AA83" s="191"/>
      <c r="AB83" s="191"/>
      <c r="AC83" s="191"/>
      <c r="AD83" s="191"/>
      <c r="AE83" s="191"/>
      <c r="AF83" s="191"/>
      <c r="AG83" s="191"/>
      <c r="AH83" s="191"/>
    </row>
    <row r="84" spans="25:34" x14ac:dyDescent="0.15"/>
    <row r="85" spans="25:34" x14ac:dyDescent="0.15"/>
    <row r="86" spans="25:34" x14ac:dyDescent="0.15"/>
    <row r="87" spans="25:34" x14ac:dyDescent="0.15"/>
    <row r="88" spans="25:34" x14ac:dyDescent="0.15">
      <c r="AH88" s="1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191"/>
      <c r="AG94" s="191"/>
      <c r="AH94" s="191"/>
    </row>
    <row r="95" spans="25:34" ht="13.5" customHeight="1" x14ac:dyDescent="0.15">
      <c r="AH95" s="1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191"/>
    </row>
    <row r="102" spans="33:34" ht="13.5" customHeight="1" x14ac:dyDescent="0.15"/>
    <row r="103" spans="33:34" ht="13.5" customHeight="1" x14ac:dyDescent="0.15"/>
    <row r="104" spans="33:34" ht="13.5" customHeight="1" x14ac:dyDescent="0.15">
      <c r="AG104" s="191"/>
      <c r="AH104" s="1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191"/>
    </row>
    <row r="117" spans="34:122" ht="13.5" customHeight="1" x14ac:dyDescent="0.15"/>
    <row r="118" spans="34:122" ht="13.5" customHeight="1" x14ac:dyDescent="0.15"/>
    <row r="119" spans="34:122" ht="13.5" customHeight="1" x14ac:dyDescent="0.15"/>
    <row r="120" spans="34:122" ht="13.5" customHeight="1" x14ac:dyDescent="0.15">
      <c r="AH120" s="191"/>
    </row>
    <row r="121" spans="34:122" ht="13.5" customHeight="1" x14ac:dyDescent="0.15">
      <c r="AH121" s="191"/>
    </row>
    <row r="122" spans="34:122" ht="13.5" customHeight="1" x14ac:dyDescent="0.15"/>
    <row r="123" spans="34:122" ht="13.5" customHeight="1" x14ac:dyDescent="0.15"/>
    <row r="124" spans="34:122" ht="13.5" customHeight="1" x14ac:dyDescent="0.15"/>
    <row r="125" spans="34:122" ht="13.5" customHeight="1" x14ac:dyDescent="0.15">
      <c r="DR125" s="191" t="s">
        <v>478</v>
      </c>
    </row>
  </sheetData>
  <sheetProtection algorithmName="SHA-512" hashValue="v1Hx2yv+u5VCyrza2O9fpBZeLRAeVIwWR9Bc317onbhCeEdgMaewGSrNBOc0U8KxFpmT/tsxafiJOytytWd4Lw==" saltValue="5g/67cKsnnZ5R/P5Ux8Pn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F87A43-8F03-42EA-8118-8051B3D4B109}">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192" customWidth="1"/>
    <col min="35" max="122" width="2.5" style="191" customWidth="1"/>
    <col min="123" max="16384" width="2.5" style="191" hidden="1"/>
  </cols>
  <sheetData>
    <row r="1" spans="2:34" ht="13.5" customHeight="1" x14ac:dyDescent="0.15">
      <c r="B1" s="191"/>
      <c r="C1" s="191"/>
      <c r="D1" s="191"/>
      <c r="E1" s="191"/>
      <c r="F1" s="191"/>
      <c r="G1" s="191"/>
      <c r="H1" s="191"/>
      <c r="I1" s="191"/>
      <c r="J1" s="191"/>
      <c r="K1" s="191"/>
      <c r="L1" s="191"/>
      <c r="M1" s="191"/>
      <c r="N1" s="191"/>
      <c r="O1" s="191"/>
      <c r="P1" s="191"/>
      <c r="Q1" s="191"/>
      <c r="R1" s="191"/>
      <c r="S1" s="191"/>
      <c r="T1" s="191"/>
      <c r="U1" s="191"/>
      <c r="V1" s="191"/>
      <c r="W1" s="191"/>
      <c r="X1" s="191"/>
      <c r="Y1" s="191"/>
      <c r="Z1" s="191"/>
      <c r="AA1" s="191"/>
      <c r="AB1" s="191"/>
      <c r="AC1" s="191"/>
      <c r="AD1" s="191"/>
      <c r="AE1" s="191"/>
      <c r="AF1" s="191"/>
      <c r="AG1" s="191"/>
      <c r="AH1" s="191"/>
    </row>
    <row r="2" spans="2:34" x14ac:dyDescent="0.15">
      <c r="S2" s="191"/>
      <c r="AH2" s="191"/>
    </row>
    <row r="3" spans="2:34" x14ac:dyDescent="0.15">
      <c r="C3" s="191"/>
      <c r="D3" s="191"/>
      <c r="E3" s="191"/>
      <c r="F3" s="191"/>
      <c r="G3" s="191"/>
      <c r="H3" s="191"/>
      <c r="I3" s="191"/>
      <c r="J3" s="191"/>
      <c r="K3" s="191"/>
      <c r="L3" s="191"/>
      <c r="M3" s="191"/>
      <c r="N3" s="191"/>
      <c r="O3" s="191"/>
      <c r="P3" s="191"/>
      <c r="Q3" s="191"/>
      <c r="R3" s="191"/>
      <c r="S3" s="191"/>
      <c r="U3" s="191"/>
      <c r="V3" s="191"/>
      <c r="W3" s="191"/>
      <c r="X3" s="191"/>
      <c r="Y3" s="191"/>
      <c r="Z3" s="191"/>
      <c r="AA3" s="191"/>
      <c r="AB3" s="191"/>
      <c r="AC3" s="191"/>
      <c r="AD3" s="191"/>
      <c r="AE3" s="191"/>
      <c r="AF3" s="191"/>
      <c r="AG3" s="191"/>
      <c r="AH3" s="191"/>
    </row>
    <row r="4" spans="2:34" x14ac:dyDescent="0.15"/>
    <row r="5" spans="2:34" x14ac:dyDescent="0.15"/>
    <row r="6" spans="2:34" x14ac:dyDescent="0.15"/>
    <row r="7" spans="2:34" x14ac:dyDescent="0.15"/>
    <row r="8" spans="2:34" x14ac:dyDescent="0.15"/>
    <row r="9" spans="2:34" x14ac:dyDescent="0.15">
      <c r="AH9" s="1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191"/>
    </row>
    <row r="18" spans="12:34" x14ac:dyDescent="0.15"/>
    <row r="19" spans="12:34" x14ac:dyDescent="0.15"/>
    <row r="20" spans="12:34" x14ac:dyDescent="0.15">
      <c r="AH20" s="191"/>
    </row>
    <row r="21" spans="12:34" x14ac:dyDescent="0.15">
      <c r="AH21" s="191"/>
    </row>
    <row r="22" spans="12:34" x14ac:dyDescent="0.15"/>
    <row r="23" spans="12:34" x14ac:dyDescent="0.15"/>
    <row r="24" spans="12:34" x14ac:dyDescent="0.15">
      <c r="Q24" s="191"/>
    </row>
    <row r="25" spans="12:34" x14ac:dyDescent="0.15"/>
    <row r="26" spans="12:34" x14ac:dyDescent="0.15"/>
    <row r="27" spans="12:34" x14ac:dyDescent="0.15"/>
    <row r="28" spans="12:34" x14ac:dyDescent="0.15">
      <c r="O28" s="191"/>
      <c r="T28" s="191"/>
      <c r="AH28" s="191"/>
    </row>
    <row r="29" spans="12:34" x14ac:dyDescent="0.15"/>
    <row r="30" spans="12:34" x14ac:dyDescent="0.15"/>
    <row r="31" spans="12:34" x14ac:dyDescent="0.15">
      <c r="Q31" s="191"/>
    </row>
    <row r="32" spans="12:34" x14ac:dyDescent="0.15">
      <c r="L32" s="191"/>
    </row>
    <row r="33" spans="2:34" x14ac:dyDescent="0.15">
      <c r="C33" s="191"/>
      <c r="E33" s="191"/>
      <c r="G33" s="191"/>
      <c r="I33" s="191"/>
      <c r="X33" s="191"/>
    </row>
    <row r="34" spans="2:34" x14ac:dyDescent="0.15">
      <c r="B34" s="191"/>
      <c r="P34" s="191"/>
      <c r="R34" s="191"/>
      <c r="T34" s="191"/>
    </row>
    <row r="35" spans="2:34" x14ac:dyDescent="0.15">
      <c r="D35" s="191"/>
      <c r="W35" s="191"/>
      <c r="AC35" s="191"/>
      <c r="AD35" s="191"/>
      <c r="AE35" s="191"/>
      <c r="AF35" s="191"/>
      <c r="AG35" s="191"/>
      <c r="AH35" s="191"/>
    </row>
    <row r="36" spans="2:34" x14ac:dyDescent="0.15">
      <c r="H36" s="191"/>
      <c r="J36" s="191"/>
      <c r="K36" s="191"/>
      <c r="M36" s="191"/>
      <c r="Y36" s="191"/>
      <c r="Z36" s="191"/>
      <c r="AA36" s="191"/>
      <c r="AB36" s="191"/>
      <c r="AC36" s="191"/>
      <c r="AD36" s="191"/>
      <c r="AE36" s="191"/>
      <c r="AF36" s="191"/>
      <c r="AG36" s="191"/>
      <c r="AH36" s="191"/>
    </row>
    <row r="37" spans="2:34" x14ac:dyDescent="0.15">
      <c r="AH37" s="191"/>
    </row>
    <row r="38" spans="2:34" x14ac:dyDescent="0.15">
      <c r="AG38" s="191"/>
      <c r="AH38" s="191"/>
    </row>
    <row r="39" spans="2:34" x14ac:dyDescent="0.15"/>
    <row r="40" spans="2:34" x14ac:dyDescent="0.15">
      <c r="X40" s="191"/>
    </row>
    <row r="41" spans="2:34" x14ac:dyDescent="0.15">
      <c r="R41" s="191"/>
    </row>
    <row r="42" spans="2:34" x14ac:dyDescent="0.15">
      <c r="W42" s="191"/>
    </row>
    <row r="43" spans="2:34" x14ac:dyDescent="0.15">
      <c r="Y43" s="191"/>
      <c r="Z43" s="191"/>
      <c r="AA43" s="191"/>
      <c r="AB43" s="191"/>
      <c r="AC43" s="191"/>
      <c r="AD43" s="191"/>
      <c r="AE43" s="191"/>
      <c r="AF43" s="191"/>
      <c r="AG43" s="191"/>
      <c r="AH43" s="191"/>
    </row>
    <row r="44" spans="2:34" x14ac:dyDescent="0.15">
      <c r="AH44" s="191"/>
    </row>
    <row r="45" spans="2:34" x14ac:dyDescent="0.15">
      <c r="X45" s="191"/>
    </row>
    <row r="46" spans="2:34" x14ac:dyDescent="0.15"/>
    <row r="47" spans="2:34" x14ac:dyDescent="0.15"/>
    <row r="48" spans="2:34" x14ac:dyDescent="0.15">
      <c r="W48" s="191"/>
      <c r="Y48" s="191"/>
      <c r="Z48" s="191"/>
      <c r="AA48" s="191"/>
      <c r="AB48" s="191"/>
      <c r="AC48" s="191"/>
      <c r="AD48" s="191"/>
      <c r="AE48" s="191"/>
      <c r="AF48" s="191"/>
      <c r="AG48" s="191"/>
      <c r="AH48" s="191"/>
    </row>
    <row r="49" spans="28:34" x14ac:dyDescent="0.15"/>
    <row r="50" spans="28:34" x14ac:dyDescent="0.15">
      <c r="AE50" s="191"/>
      <c r="AF50" s="191"/>
      <c r="AG50" s="191"/>
      <c r="AH50" s="191"/>
    </row>
    <row r="51" spans="28:34" x14ac:dyDescent="0.15">
      <c r="AC51" s="191"/>
      <c r="AD51" s="191"/>
      <c r="AE51" s="191"/>
      <c r="AF51" s="191"/>
      <c r="AG51" s="191"/>
      <c r="AH51" s="191"/>
    </row>
    <row r="52" spans="28:34" x14ac:dyDescent="0.15"/>
    <row r="53" spans="28:34" x14ac:dyDescent="0.15">
      <c r="AF53" s="191"/>
      <c r="AG53" s="191"/>
      <c r="AH53" s="191"/>
    </row>
    <row r="54" spans="28:34" x14ac:dyDescent="0.15">
      <c r="AH54" s="191"/>
    </row>
    <row r="55" spans="28:34" x14ac:dyDescent="0.15"/>
    <row r="56" spans="28:34" x14ac:dyDescent="0.15">
      <c r="AB56" s="191"/>
      <c r="AC56" s="191"/>
      <c r="AD56" s="191"/>
      <c r="AE56" s="191"/>
      <c r="AF56" s="191"/>
      <c r="AG56" s="191"/>
      <c r="AH56" s="191"/>
    </row>
    <row r="57" spans="28:34" x14ac:dyDescent="0.15">
      <c r="AH57" s="191"/>
    </row>
    <row r="58" spans="28:34" x14ac:dyDescent="0.15">
      <c r="AH58" s="191"/>
    </row>
    <row r="59" spans="28:34" x14ac:dyDescent="0.15">
      <c r="AG59" s="191"/>
      <c r="AH59" s="191"/>
    </row>
    <row r="60" spans="28:34" x14ac:dyDescent="0.15"/>
    <row r="61" spans="28:34" x14ac:dyDescent="0.15"/>
    <row r="62" spans="28:34" x14ac:dyDescent="0.15"/>
    <row r="63" spans="28:34" x14ac:dyDescent="0.15">
      <c r="AH63" s="191"/>
    </row>
    <row r="64" spans="28:34" x14ac:dyDescent="0.15">
      <c r="AG64" s="191"/>
      <c r="AH64" s="191"/>
    </row>
    <row r="65" spans="28:34" x14ac:dyDescent="0.15"/>
    <row r="66" spans="28:34" x14ac:dyDescent="0.15"/>
    <row r="67" spans="28:34" x14ac:dyDescent="0.15"/>
    <row r="68" spans="28:34" x14ac:dyDescent="0.15">
      <c r="AB68" s="191"/>
      <c r="AC68" s="191"/>
      <c r="AD68" s="191"/>
      <c r="AE68" s="191"/>
      <c r="AF68" s="191"/>
      <c r="AG68" s="191"/>
      <c r="AH68" s="191"/>
    </row>
    <row r="69" spans="28:34" x14ac:dyDescent="0.15">
      <c r="AF69" s="191"/>
      <c r="AG69" s="191"/>
      <c r="AH69" s="191"/>
    </row>
    <row r="70" spans="28:34" x14ac:dyDescent="0.15"/>
    <row r="71" spans="28:34" x14ac:dyDescent="0.15"/>
    <row r="72" spans="28:34" x14ac:dyDescent="0.15"/>
    <row r="73" spans="28:34" x14ac:dyDescent="0.15"/>
    <row r="74" spans="28:34" x14ac:dyDescent="0.15"/>
    <row r="75" spans="28:34" x14ac:dyDescent="0.15">
      <c r="AH75" s="191"/>
    </row>
    <row r="76" spans="28:34" x14ac:dyDescent="0.15">
      <c r="AF76" s="191"/>
      <c r="AG76" s="191"/>
      <c r="AH76" s="191"/>
    </row>
    <row r="77" spans="28:34" x14ac:dyDescent="0.15">
      <c r="AG77" s="191"/>
      <c r="AH77" s="191"/>
    </row>
    <row r="78" spans="28:34" x14ac:dyDescent="0.15"/>
    <row r="79" spans="28:34" x14ac:dyDescent="0.15"/>
    <row r="80" spans="28:34" x14ac:dyDescent="0.15"/>
    <row r="81" spans="25:34" x14ac:dyDescent="0.15"/>
    <row r="82" spans="25:34" x14ac:dyDescent="0.15">
      <c r="Y82" s="191"/>
    </row>
    <row r="83" spans="25:34" x14ac:dyDescent="0.15">
      <c r="Y83" s="191"/>
      <c r="Z83" s="191"/>
      <c r="AA83" s="191"/>
      <c r="AB83" s="191"/>
      <c r="AC83" s="191"/>
      <c r="AD83" s="191"/>
      <c r="AE83" s="191"/>
      <c r="AF83" s="191"/>
      <c r="AG83" s="191"/>
      <c r="AH83" s="191"/>
    </row>
    <row r="84" spans="25:34" x14ac:dyDescent="0.15"/>
    <row r="85" spans="25:34" x14ac:dyDescent="0.15"/>
    <row r="86" spans="25:34" x14ac:dyDescent="0.15"/>
    <row r="87" spans="25:34" x14ac:dyDescent="0.15"/>
    <row r="88" spans="25:34" x14ac:dyDescent="0.15">
      <c r="AH88" s="1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191"/>
      <c r="AG94" s="191"/>
      <c r="AH94" s="191"/>
    </row>
    <row r="95" spans="25:34" ht="13.5" customHeight="1" x14ac:dyDescent="0.15">
      <c r="AH95" s="1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191"/>
    </row>
    <row r="102" spans="33:34" ht="13.5" customHeight="1" x14ac:dyDescent="0.15"/>
    <row r="103" spans="33:34" ht="13.5" customHeight="1" x14ac:dyDescent="0.15"/>
    <row r="104" spans="33:34" ht="13.5" customHeight="1" x14ac:dyDescent="0.15">
      <c r="AG104" s="191"/>
      <c r="AH104" s="1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191"/>
    </row>
    <row r="117" spans="34:122" ht="13.5" customHeight="1" x14ac:dyDescent="0.15"/>
    <row r="118" spans="34:122" ht="13.5" customHeight="1" x14ac:dyDescent="0.15"/>
    <row r="119" spans="34:122" ht="13.5" customHeight="1" x14ac:dyDescent="0.15"/>
    <row r="120" spans="34:122" ht="13.5" customHeight="1" x14ac:dyDescent="0.15">
      <c r="AH120" s="191"/>
    </row>
    <row r="121" spans="34:122" ht="13.5" customHeight="1" x14ac:dyDescent="0.15">
      <c r="AH121" s="191"/>
    </row>
    <row r="122" spans="34:122" ht="13.5" customHeight="1" x14ac:dyDescent="0.15"/>
    <row r="123" spans="34:122" ht="13.5" customHeight="1" x14ac:dyDescent="0.15"/>
    <row r="124" spans="34:122" ht="13.5" customHeight="1" x14ac:dyDescent="0.15"/>
    <row r="125" spans="34:122" ht="13.5" customHeight="1" x14ac:dyDescent="0.15">
      <c r="DR125" s="191" t="s">
        <v>478</v>
      </c>
    </row>
  </sheetData>
  <sheetProtection algorithmName="SHA-512" hashValue="tWVQK1oITH5OQ+BGy7XRHiQa3z/471DNw7cETFPeEiBQorrCLakgehM+M84y2+BQ2eFQkQFu2tr8SFxCzyO/mQ==" saltValue="dfz7fAkIvowelMvBc/CIN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91" customWidth="1"/>
    <col min="2" max="8" width="13.375" style="91" customWidth="1"/>
    <col min="9" max="16384" width="11.125" style="91"/>
  </cols>
  <sheetData>
    <row r="1" spans="1:8" x14ac:dyDescent="0.15">
      <c r="A1" s="85"/>
      <c r="B1" s="86"/>
      <c r="C1" s="87"/>
      <c r="D1" s="88"/>
      <c r="E1" s="89"/>
      <c r="F1" s="89"/>
      <c r="G1" s="89"/>
      <c r="H1" s="90"/>
    </row>
    <row r="2" spans="1:8" x14ac:dyDescent="0.15">
      <c r="A2" s="92"/>
      <c r="B2" s="93"/>
      <c r="C2" s="94"/>
      <c r="D2" s="95" t="s">
        <v>50</v>
      </c>
      <c r="E2" s="96"/>
      <c r="F2" s="97" t="s">
        <v>527</v>
      </c>
      <c r="G2" s="98"/>
      <c r="H2" s="99"/>
    </row>
    <row r="3" spans="1:8" x14ac:dyDescent="0.15">
      <c r="A3" s="95" t="s">
        <v>520</v>
      </c>
      <c r="B3" s="100"/>
      <c r="C3" s="101"/>
      <c r="D3" s="102">
        <v>129977</v>
      </c>
      <c r="E3" s="103"/>
      <c r="F3" s="104">
        <v>190274</v>
      </c>
      <c r="G3" s="105"/>
      <c r="H3" s="106"/>
    </row>
    <row r="4" spans="1:8" x14ac:dyDescent="0.15">
      <c r="A4" s="107"/>
      <c r="B4" s="108"/>
      <c r="C4" s="109"/>
      <c r="D4" s="110">
        <v>47183</v>
      </c>
      <c r="E4" s="111"/>
      <c r="F4" s="112">
        <v>88584</v>
      </c>
      <c r="G4" s="113"/>
      <c r="H4" s="114"/>
    </row>
    <row r="5" spans="1:8" x14ac:dyDescent="0.15">
      <c r="A5" s="95" t="s">
        <v>522</v>
      </c>
      <c r="B5" s="100"/>
      <c r="C5" s="101"/>
      <c r="D5" s="102">
        <v>132041</v>
      </c>
      <c r="E5" s="103"/>
      <c r="F5" s="104">
        <v>200194</v>
      </c>
      <c r="G5" s="105"/>
      <c r="H5" s="106"/>
    </row>
    <row r="6" spans="1:8" x14ac:dyDescent="0.15">
      <c r="A6" s="107"/>
      <c r="B6" s="108"/>
      <c r="C6" s="109"/>
      <c r="D6" s="110">
        <v>72871</v>
      </c>
      <c r="E6" s="111"/>
      <c r="F6" s="112">
        <v>106422</v>
      </c>
      <c r="G6" s="113"/>
      <c r="H6" s="114"/>
    </row>
    <row r="7" spans="1:8" x14ac:dyDescent="0.15">
      <c r="A7" s="95" t="s">
        <v>523</v>
      </c>
      <c r="B7" s="100"/>
      <c r="C7" s="101"/>
      <c r="D7" s="102">
        <v>113172</v>
      </c>
      <c r="E7" s="103"/>
      <c r="F7" s="104">
        <v>196914</v>
      </c>
      <c r="G7" s="105"/>
      <c r="H7" s="106"/>
    </row>
    <row r="8" spans="1:8" x14ac:dyDescent="0.15">
      <c r="A8" s="107"/>
      <c r="B8" s="108"/>
      <c r="C8" s="109"/>
      <c r="D8" s="110">
        <v>43397</v>
      </c>
      <c r="E8" s="111"/>
      <c r="F8" s="112">
        <v>98966</v>
      </c>
      <c r="G8" s="113"/>
      <c r="H8" s="114"/>
    </row>
    <row r="9" spans="1:8" x14ac:dyDescent="0.15">
      <c r="A9" s="95" t="s">
        <v>524</v>
      </c>
      <c r="B9" s="100"/>
      <c r="C9" s="101"/>
      <c r="D9" s="102">
        <v>101358</v>
      </c>
      <c r="E9" s="103"/>
      <c r="F9" s="104">
        <v>204757</v>
      </c>
      <c r="G9" s="105"/>
      <c r="H9" s="106"/>
    </row>
    <row r="10" spans="1:8" x14ac:dyDescent="0.15">
      <c r="A10" s="107"/>
      <c r="B10" s="108"/>
      <c r="C10" s="109"/>
      <c r="D10" s="110">
        <v>51789</v>
      </c>
      <c r="E10" s="111"/>
      <c r="F10" s="112">
        <v>106071</v>
      </c>
      <c r="G10" s="113"/>
      <c r="H10" s="114"/>
    </row>
    <row r="11" spans="1:8" x14ac:dyDescent="0.15">
      <c r="A11" s="95" t="s">
        <v>525</v>
      </c>
      <c r="B11" s="100"/>
      <c r="C11" s="101"/>
      <c r="D11" s="102">
        <v>49414</v>
      </c>
      <c r="E11" s="103"/>
      <c r="F11" s="104">
        <v>194971</v>
      </c>
      <c r="G11" s="105"/>
      <c r="H11" s="106"/>
    </row>
    <row r="12" spans="1:8" x14ac:dyDescent="0.15">
      <c r="A12" s="107"/>
      <c r="B12" s="108"/>
      <c r="C12" s="115"/>
      <c r="D12" s="110">
        <v>25558</v>
      </c>
      <c r="E12" s="111"/>
      <c r="F12" s="112">
        <v>105966</v>
      </c>
      <c r="G12" s="113"/>
      <c r="H12" s="114"/>
    </row>
    <row r="13" spans="1:8" x14ac:dyDescent="0.15">
      <c r="A13" s="95"/>
      <c r="B13" s="100"/>
      <c r="C13" s="116"/>
      <c r="D13" s="117">
        <v>105192</v>
      </c>
      <c r="E13" s="118"/>
      <c r="F13" s="119">
        <v>197422</v>
      </c>
      <c r="G13" s="120"/>
      <c r="H13" s="106"/>
    </row>
    <row r="14" spans="1:8" x14ac:dyDescent="0.15">
      <c r="A14" s="107"/>
      <c r="B14" s="108"/>
      <c r="C14" s="109"/>
      <c r="D14" s="110">
        <v>48160</v>
      </c>
      <c r="E14" s="111"/>
      <c r="F14" s="112">
        <v>101202</v>
      </c>
      <c r="G14" s="113"/>
      <c r="H14" s="114"/>
    </row>
    <row r="17" spans="1:11" x14ac:dyDescent="0.15">
      <c r="A17" s="91" t="s">
        <v>51</v>
      </c>
    </row>
    <row r="18" spans="1:11" x14ac:dyDescent="0.15">
      <c r="A18" s="121"/>
      <c r="B18" s="121" t="e">
        <f>#REF!</f>
        <v>#REF!</v>
      </c>
      <c r="C18" s="121" t="e">
        <f>#REF!</f>
        <v>#REF!</v>
      </c>
      <c r="D18" s="121" t="e">
        <f>#REF!</f>
        <v>#REF!</v>
      </c>
      <c r="E18" s="121" t="e">
        <f>#REF!</f>
        <v>#REF!</v>
      </c>
      <c r="F18" s="121" t="e">
        <f>#REF!</f>
        <v>#REF!</v>
      </c>
    </row>
    <row r="19" spans="1:11" x14ac:dyDescent="0.15">
      <c r="A19" s="121" t="s">
        <v>52</v>
      </c>
      <c r="B19" s="121" t="e">
        <f>ROUND(VALUE(SUBSTITUTE(#REF!,"▲","-")),2)</f>
        <v>#REF!</v>
      </c>
      <c r="C19" s="121" t="e">
        <f>ROUND(VALUE(SUBSTITUTE(#REF!,"▲","-")),2)</f>
        <v>#REF!</v>
      </c>
      <c r="D19" s="121" t="e">
        <f>ROUND(VALUE(SUBSTITUTE(#REF!,"▲","-")),2)</f>
        <v>#REF!</v>
      </c>
      <c r="E19" s="121" t="e">
        <f>ROUND(VALUE(SUBSTITUTE(#REF!,"▲","-")),2)</f>
        <v>#REF!</v>
      </c>
      <c r="F19" s="121" t="e">
        <f>ROUND(VALUE(SUBSTITUTE(#REF!,"▲","-")),2)</f>
        <v>#REF!</v>
      </c>
    </row>
    <row r="20" spans="1:11" x14ac:dyDescent="0.15">
      <c r="A20" s="121" t="s">
        <v>53</v>
      </c>
      <c r="B20" s="121" t="e">
        <f>ROUND(VALUE(SUBSTITUTE(#REF!,"▲","-")),2)</f>
        <v>#REF!</v>
      </c>
      <c r="C20" s="121" t="e">
        <f>ROUND(VALUE(SUBSTITUTE(#REF!,"▲","-")),2)</f>
        <v>#REF!</v>
      </c>
      <c r="D20" s="121" t="e">
        <f>ROUND(VALUE(SUBSTITUTE(#REF!,"▲","-")),2)</f>
        <v>#REF!</v>
      </c>
      <c r="E20" s="121" t="e">
        <f>ROUND(VALUE(SUBSTITUTE(#REF!,"▲","-")),2)</f>
        <v>#REF!</v>
      </c>
      <c r="F20" s="121" t="e">
        <f>ROUND(VALUE(SUBSTITUTE(#REF!,"▲","-")),2)</f>
        <v>#REF!</v>
      </c>
    </row>
    <row r="21" spans="1:11" x14ac:dyDescent="0.15">
      <c r="A21" s="121" t="s">
        <v>54</v>
      </c>
      <c r="B21" s="121" t="e">
        <f>IF(ISNUMBER(VALUE(SUBSTITUTE(#REF!,"▲","-"))),ROUND(VALUE(SUBSTITUTE(#REF!,"▲","-")),2),NA())</f>
        <v>#N/A</v>
      </c>
      <c r="C21" s="121" t="e">
        <f>IF(ISNUMBER(VALUE(SUBSTITUTE(#REF!,"▲","-"))),ROUND(VALUE(SUBSTITUTE(#REF!,"▲","-")),2),NA())</f>
        <v>#N/A</v>
      </c>
      <c r="D21" s="121" t="e">
        <f>IF(ISNUMBER(VALUE(SUBSTITUTE(#REF!,"▲","-"))),ROUND(VALUE(SUBSTITUTE(#REF!,"▲","-")),2),NA())</f>
        <v>#N/A</v>
      </c>
      <c r="E21" s="121" t="e">
        <f>IF(ISNUMBER(VALUE(SUBSTITUTE(#REF!,"▲","-"))),ROUND(VALUE(SUBSTITUTE(#REF!,"▲","-")),2),NA())</f>
        <v>#N/A</v>
      </c>
      <c r="F21" s="121" t="e">
        <f>IF(ISNUMBER(VALUE(SUBSTITUTE(#REF!,"▲","-"))),ROUND(VALUE(SUBSTITUTE(#REF!,"▲","-")),2),NA())</f>
        <v>#N/A</v>
      </c>
    </row>
    <row r="24" spans="1:11" x14ac:dyDescent="0.15">
      <c r="A24" s="91" t="s">
        <v>55</v>
      </c>
    </row>
    <row r="25" spans="1:11" x14ac:dyDescent="0.15">
      <c r="A25" s="122"/>
      <c r="B25" s="122" t="e">
        <f>#REF!</f>
        <v>#REF!</v>
      </c>
      <c r="C25" s="122"/>
      <c r="D25" s="122" t="e">
        <f>#REF!</f>
        <v>#REF!</v>
      </c>
      <c r="E25" s="122"/>
      <c r="F25" s="122" t="e">
        <f>#REF!</f>
        <v>#REF!</v>
      </c>
      <c r="G25" s="122"/>
      <c r="H25" s="122" t="e">
        <f>#REF!</f>
        <v>#REF!</v>
      </c>
      <c r="I25" s="122"/>
      <c r="J25" s="122" t="e">
        <f>#REF!</f>
        <v>#REF!</v>
      </c>
      <c r="K25" s="122"/>
    </row>
    <row r="26" spans="1:11" x14ac:dyDescent="0.15">
      <c r="A26" s="122"/>
      <c r="B26" s="122" t="s">
        <v>56</v>
      </c>
      <c r="C26" s="122" t="s">
        <v>57</v>
      </c>
      <c r="D26" s="122" t="s">
        <v>56</v>
      </c>
      <c r="E26" s="122" t="s">
        <v>57</v>
      </c>
      <c r="F26" s="122" t="s">
        <v>56</v>
      </c>
      <c r="G26" s="122" t="s">
        <v>57</v>
      </c>
      <c r="H26" s="122" t="s">
        <v>56</v>
      </c>
      <c r="I26" s="122" t="s">
        <v>57</v>
      </c>
      <c r="J26" s="122" t="s">
        <v>56</v>
      </c>
      <c r="K26" s="122" t="s">
        <v>57</v>
      </c>
    </row>
    <row r="27" spans="1:11" x14ac:dyDescent="0.15">
      <c r="A27" s="122" t="e">
        <f>IF(#REF!="",NA(),#REF!)</f>
        <v>#REF!</v>
      </c>
      <c r="B27" s="122" t="e">
        <f>IF(ROUND(VALUE(SUBSTITUTE(#REF!,"▲", "-")), 2) &lt; 0, ABS(ROUND(VALUE(SUBSTITUTE(#REF!,"▲", "-")), 2)), NA())</f>
        <v>#REF!</v>
      </c>
      <c r="C27" s="122" t="e">
        <f>IF(ROUND(VALUE(SUBSTITUTE(#REF!,"▲", "-")), 2) &gt;= 0, ABS(ROUND(VALUE(SUBSTITUTE(#REF!,"▲", "-")), 2)), NA())</f>
        <v>#REF!</v>
      </c>
      <c r="D27" s="122" t="e">
        <f>IF(ROUND(VALUE(SUBSTITUTE(#REF!,"▲", "-")), 2) &lt; 0, ABS(ROUND(VALUE(SUBSTITUTE(#REF!,"▲", "-")), 2)), NA())</f>
        <v>#REF!</v>
      </c>
      <c r="E27" s="122" t="e">
        <f>IF(ROUND(VALUE(SUBSTITUTE(#REF!,"▲", "-")), 2) &gt;= 0, ABS(ROUND(VALUE(SUBSTITUTE(#REF!,"▲", "-")), 2)), NA())</f>
        <v>#REF!</v>
      </c>
      <c r="F27" s="122" t="e">
        <f>IF(ROUND(VALUE(SUBSTITUTE(#REF!,"▲", "-")), 2) &lt; 0, ABS(ROUND(VALUE(SUBSTITUTE(#REF!,"▲", "-")), 2)), NA())</f>
        <v>#REF!</v>
      </c>
      <c r="G27" s="122" t="e">
        <f>IF(ROUND(VALUE(SUBSTITUTE(#REF!,"▲", "-")), 2) &gt;= 0, ABS(ROUND(VALUE(SUBSTITUTE(#REF!,"▲", "-")), 2)), NA())</f>
        <v>#REF!</v>
      </c>
      <c r="H27" s="122" t="e">
        <f>IF(ROUND(VALUE(SUBSTITUTE(#REF!,"▲", "-")), 2) &lt; 0, ABS(ROUND(VALUE(SUBSTITUTE(#REF!,"▲", "-")), 2)), NA())</f>
        <v>#REF!</v>
      </c>
      <c r="I27" s="122" t="e">
        <f>IF(ROUND(VALUE(SUBSTITUTE(#REF!,"▲", "-")), 2) &gt;= 0, ABS(ROUND(VALUE(SUBSTITUTE(#REF!,"▲", "-")), 2)), NA())</f>
        <v>#REF!</v>
      </c>
      <c r="J27" s="122" t="e">
        <f>IF(ROUND(VALUE(SUBSTITUTE(#REF!,"▲", "-")), 2) &lt; 0, ABS(ROUND(VALUE(SUBSTITUTE(#REF!,"▲", "-")), 2)), NA())</f>
        <v>#REF!</v>
      </c>
      <c r="K27" s="122" t="e">
        <f>IF(ROUND(VALUE(SUBSTITUTE(#REF!,"▲", "-")), 2) &gt;= 0, ABS(ROUND(VALUE(SUBSTITUTE(#REF!,"▲", "-")), 2)), NA())</f>
        <v>#REF!</v>
      </c>
    </row>
    <row r="28" spans="1:11" x14ac:dyDescent="0.15">
      <c r="A28" s="122" t="e">
        <f>IF(#REF!="",NA(),#REF!)</f>
        <v>#REF!</v>
      </c>
      <c r="B28" s="122" t="e">
        <f>IF(ROUND(VALUE(SUBSTITUTE(#REF!,"▲", "-")), 2) &lt; 0, ABS(ROUND(VALUE(SUBSTITUTE(#REF!,"▲", "-")), 2)), NA())</f>
        <v>#REF!</v>
      </c>
      <c r="C28" s="122" t="e">
        <f>IF(ROUND(VALUE(SUBSTITUTE(#REF!,"▲", "-")), 2) &gt;= 0, ABS(ROUND(VALUE(SUBSTITUTE(#REF!,"▲", "-")), 2)), NA())</f>
        <v>#REF!</v>
      </c>
      <c r="D28" s="122" t="e">
        <f>IF(ROUND(VALUE(SUBSTITUTE(#REF!,"▲", "-")), 2) &lt; 0, ABS(ROUND(VALUE(SUBSTITUTE(#REF!,"▲", "-")), 2)), NA())</f>
        <v>#REF!</v>
      </c>
      <c r="E28" s="122" t="e">
        <f>IF(ROUND(VALUE(SUBSTITUTE(#REF!,"▲", "-")), 2) &gt;= 0, ABS(ROUND(VALUE(SUBSTITUTE(#REF!,"▲", "-")), 2)), NA())</f>
        <v>#REF!</v>
      </c>
      <c r="F28" s="122" t="e">
        <f>IF(ROUND(VALUE(SUBSTITUTE(#REF!,"▲", "-")), 2) &lt; 0, ABS(ROUND(VALUE(SUBSTITUTE(#REF!,"▲", "-")), 2)), NA())</f>
        <v>#REF!</v>
      </c>
      <c r="G28" s="122" t="e">
        <f>IF(ROUND(VALUE(SUBSTITUTE(#REF!,"▲", "-")), 2) &gt;= 0, ABS(ROUND(VALUE(SUBSTITUTE(#REF!,"▲", "-")), 2)), NA())</f>
        <v>#REF!</v>
      </c>
      <c r="H28" s="122" t="e">
        <f>IF(ROUND(VALUE(SUBSTITUTE(#REF!,"▲", "-")), 2) &lt; 0, ABS(ROUND(VALUE(SUBSTITUTE(#REF!,"▲", "-")), 2)), NA())</f>
        <v>#REF!</v>
      </c>
      <c r="I28" s="122" t="e">
        <f>IF(ROUND(VALUE(SUBSTITUTE(#REF!,"▲", "-")), 2) &gt;= 0, ABS(ROUND(VALUE(SUBSTITUTE(#REF!,"▲", "-")), 2)), NA())</f>
        <v>#REF!</v>
      </c>
      <c r="J28" s="122" t="e">
        <f>IF(ROUND(VALUE(SUBSTITUTE(#REF!,"▲", "-")), 2) &lt; 0, ABS(ROUND(VALUE(SUBSTITUTE(#REF!,"▲", "-")), 2)), NA())</f>
        <v>#REF!</v>
      </c>
      <c r="K28" s="122" t="e">
        <f>IF(ROUND(VALUE(SUBSTITUTE(#REF!,"▲", "-")), 2) &gt;= 0, ABS(ROUND(VALUE(SUBSTITUTE(#REF!,"▲", "-")), 2)), NA())</f>
        <v>#REF!</v>
      </c>
    </row>
    <row r="29" spans="1:11" x14ac:dyDescent="0.15">
      <c r="A29" s="122" t="e">
        <f>IF(#REF!="",NA(),#REF!)</f>
        <v>#REF!</v>
      </c>
      <c r="B29" s="122" t="e">
        <f>IF(ROUND(VALUE(SUBSTITUTE(#REF!,"▲", "-")), 2) &lt; 0, ABS(ROUND(VALUE(SUBSTITUTE(#REF!,"▲", "-")), 2)), NA())</f>
        <v>#REF!</v>
      </c>
      <c r="C29" s="122" t="e">
        <f>IF(ROUND(VALUE(SUBSTITUTE(#REF!,"▲", "-")), 2) &gt;= 0, ABS(ROUND(VALUE(SUBSTITUTE(#REF!,"▲", "-")), 2)), NA())</f>
        <v>#REF!</v>
      </c>
      <c r="D29" s="122" t="e">
        <f>IF(ROUND(VALUE(SUBSTITUTE(#REF!,"▲", "-")), 2) &lt; 0, ABS(ROUND(VALUE(SUBSTITUTE(#REF!,"▲", "-")), 2)), NA())</f>
        <v>#REF!</v>
      </c>
      <c r="E29" s="122" t="e">
        <f>IF(ROUND(VALUE(SUBSTITUTE(#REF!,"▲", "-")), 2) &gt;= 0, ABS(ROUND(VALUE(SUBSTITUTE(#REF!,"▲", "-")), 2)), NA())</f>
        <v>#REF!</v>
      </c>
      <c r="F29" s="122" t="e">
        <f>IF(ROUND(VALUE(SUBSTITUTE(#REF!,"▲", "-")), 2) &lt; 0, ABS(ROUND(VALUE(SUBSTITUTE(#REF!,"▲", "-")), 2)), NA())</f>
        <v>#REF!</v>
      </c>
      <c r="G29" s="122" t="e">
        <f>IF(ROUND(VALUE(SUBSTITUTE(#REF!,"▲", "-")), 2) &gt;= 0, ABS(ROUND(VALUE(SUBSTITUTE(#REF!,"▲", "-")), 2)), NA())</f>
        <v>#REF!</v>
      </c>
      <c r="H29" s="122" t="e">
        <f>IF(ROUND(VALUE(SUBSTITUTE(#REF!,"▲", "-")), 2) &lt; 0, ABS(ROUND(VALUE(SUBSTITUTE(#REF!,"▲", "-")), 2)), NA())</f>
        <v>#REF!</v>
      </c>
      <c r="I29" s="122" t="e">
        <f>IF(ROUND(VALUE(SUBSTITUTE(#REF!,"▲", "-")), 2) &gt;= 0, ABS(ROUND(VALUE(SUBSTITUTE(#REF!,"▲", "-")), 2)), NA())</f>
        <v>#REF!</v>
      </c>
      <c r="J29" s="122" t="e">
        <f>IF(ROUND(VALUE(SUBSTITUTE(#REF!,"▲", "-")), 2) &lt; 0, ABS(ROUND(VALUE(SUBSTITUTE(#REF!,"▲", "-")), 2)), NA())</f>
        <v>#REF!</v>
      </c>
      <c r="K29" s="122" t="e">
        <f>IF(ROUND(VALUE(SUBSTITUTE(#REF!,"▲", "-")), 2) &gt;= 0, ABS(ROUND(VALUE(SUBSTITUTE(#REF!,"▲", "-")), 2)), NA())</f>
        <v>#REF!</v>
      </c>
    </row>
    <row r="30" spans="1:11" x14ac:dyDescent="0.15">
      <c r="A30" s="122" t="e">
        <f>IF(#REF!="",NA(),#REF!)</f>
        <v>#REF!</v>
      </c>
      <c r="B30" s="122" t="e">
        <f>IF(ROUND(VALUE(SUBSTITUTE(#REF!,"▲", "-")), 2) &lt; 0, ABS(ROUND(VALUE(SUBSTITUTE(#REF!,"▲", "-")), 2)), NA())</f>
        <v>#REF!</v>
      </c>
      <c r="C30" s="122" t="e">
        <f>IF(ROUND(VALUE(SUBSTITUTE(#REF!,"▲", "-")), 2) &gt;= 0, ABS(ROUND(VALUE(SUBSTITUTE(#REF!,"▲", "-")), 2)), NA())</f>
        <v>#REF!</v>
      </c>
      <c r="D30" s="122" t="e">
        <f>IF(ROUND(VALUE(SUBSTITUTE(#REF!,"▲", "-")), 2) &lt; 0, ABS(ROUND(VALUE(SUBSTITUTE(#REF!,"▲", "-")), 2)), NA())</f>
        <v>#REF!</v>
      </c>
      <c r="E30" s="122" t="e">
        <f>IF(ROUND(VALUE(SUBSTITUTE(#REF!,"▲", "-")), 2) &gt;= 0, ABS(ROUND(VALUE(SUBSTITUTE(#REF!,"▲", "-")), 2)), NA())</f>
        <v>#REF!</v>
      </c>
      <c r="F30" s="122" t="e">
        <f>IF(ROUND(VALUE(SUBSTITUTE(#REF!,"▲", "-")), 2) &lt; 0, ABS(ROUND(VALUE(SUBSTITUTE(#REF!,"▲", "-")), 2)), NA())</f>
        <v>#REF!</v>
      </c>
      <c r="G30" s="122" t="e">
        <f>IF(ROUND(VALUE(SUBSTITUTE(#REF!,"▲", "-")), 2) &gt;= 0, ABS(ROUND(VALUE(SUBSTITUTE(#REF!,"▲", "-")), 2)), NA())</f>
        <v>#REF!</v>
      </c>
      <c r="H30" s="122" t="e">
        <f>IF(ROUND(VALUE(SUBSTITUTE(#REF!,"▲", "-")), 2) &lt; 0, ABS(ROUND(VALUE(SUBSTITUTE(#REF!,"▲", "-")), 2)), NA())</f>
        <v>#REF!</v>
      </c>
      <c r="I30" s="122" t="e">
        <f>IF(ROUND(VALUE(SUBSTITUTE(#REF!,"▲", "-")), 2) &gt;= 0, ABS(ROUND(VALUE(SUBSTITUTE(#REF!,"▲", "-")), 2)), NA())</f>
        <v>#REF!</v>
      </c>
      <c r="J30" s="122" t="e">
        <f>IF(ROUND(VALUE(SUBSTITUTE(#REF!,"▲", "-")), 2) &lt; 0, ABS(ROUND(VALUE(SUBSTITUTE(#REF!,"▲", "-")), 2)), NA())</f>
        <v>#REF!</v>
      </c>
      <c r="K30" s="122" t="e">
        <f>IF(ROUND(VALUE(SUBSTITUTE(#REF!,"▲", "-")), 2) &gt;= 0, ABS(ROUND(VALUE(SUBSTITUTE(#REF!,"▲", "-")), 2)), NA())</f>
        <v>#REF!</v>
      </c>
    </row>
    <row r="31" spans="1:11" x14ac:dyDescent="0.15">
      <c r="A31" s="122" t="e">
        <f>IF(#REF!="",NA(),#REF!)</f>
        <v>#REF!</v>
      </c>
      <c r="B31" s="122" t="e">
        <f>IF(ROUND(VALUE(SUBSTITUTE(#REF!,"▲", "-")), 2) &lt; 0, ABS(ROUND(VALUE(SUBSTITUTE(#REF!,"▲", "-")), 2)), NA())</f>
        <v>#REF!</v>
      </c>
      <c r="C31" s="122" t="e">
        <f>IF(ROUND(VALUE(SUBSTITUTE(#REF!,"▲", "-")), 2) &gt;= 0, ABS(ROUND(VALUE(SUBSTITUTE(#REF!,"▲", "-")), 2)), NA())</f>
        <v>#REF!</v>
      </c>
      <c r="D31" s="122" t="e">
        <f>IF(ROUND(VALUE(SUBSTITUTE(#REF!,"▲", "-")), 2) &lt; 0, ABS(ROUND(VALUE(SUBSTITUTE(#REF!,"▲", "-")), 2)), NA())</f>
        <v>#REF!</v>
      </c>
      <c r="E31" s="122" t="e">
        <f>IF(ROUND(VALUE(SUBSTITUTE(#REF!,"▲", "-")), 2) &gt;= 0, ABS(ROUND(VALUE(SUBSTITUTE(#REF!,"▲", "-")), 2)), NA())</f>
        <v>#REF!</v>
      </c>
      <c r="F31" s="122" t="e">
        <f>IF(ROUND(VALUE(SUBSTITUTE(#REF!,"▲", "-")), 2) &lt; 0, ABS(ROUND(VALUE(SUBSTITUTE(#REF!,"▲", "-")), 2)), NA())</f>
        <v>#REF!</v>
      </c>
      <c r="G31" s="122" t="e">
        <f>IF(ROUND(VALUE(SUBSTITUTE(#REF!,"▲", "-")), 2) &gt;= 0, ABS(ROUND(VALUE(SUBSTITUTE(#REF!,"▲", "-")), 2)), NA())</f>
        <v>#REF!</v>
      </c>
      <c r="H31" s="122" t="e">
        <f>IF(ROUND(VALUE(SUBSTITUTE(#REF!,"▲", "-")), 2) &lt; 0, ABS(ROUND(VALUE(SUBSTITUTE(#REF!,"▲", "-")), 2)), NA())</f>
        <v>#REF!</v>
      </c>
      <c r="I31" s="122" t="e">
        <f>IF(ROUND(VALUE(SUBSTITUTE(#REF!,"▲", "-")), 2) &gt;= 0, ABS(ROUND(VALUE(SUBSTITUTE(#REF!,"▲", "-")), 2)), NA())</f>
        <v>#REF!</v>
      </c>
      <c r="J31" s="122" t="e">
        <f>IF(ROUND(VALUE(SUBSTITUTE(#REF!,"▲", "-")), 2) &lt; 0, ABS(ROUND(VALUE(SUBSTITUTE(#REF!,"▲", "-")), 2)), NA())</f>
        <v>#REF!</v>
      </c>
      <c r="K31" s="122" t="e">
        <f>IF(ROUND(VALUE(SUBSTITUTE(#REF!,"▲", "-")), 2) &gt;= 0, ABS(ROUND(VALUE(SUBSTITUTE(#REF!,"▲", "-")), 2)), NA())</f>
        <v>#REF!</v>
      </c>
    </row>
    <row r="32" spans="1:11" x14ac:dyDescent="0.15">
      <c r="A32" s="122" t="e">
        <f>IF(#REF!="",NA(),#REF!)</f>
        <v>#REF!</v>
      </c>
      <c r="B32" s="122" t="e">
        <f>IF(ROUND(VALUE(SUBSTITUTE(#REF!,"▲", "-")), 2) &lt; 0, ABS(ROUND(VALUE(SUBSTITUTE(#REF!,"▲", "-")), 2)), NA())</f>
        <v>#REF!</v>
      </c>
      <c r="C32" s="122" t="e">
        <f>IF(ROUND(VALUE(SUBSTITUTE(#REF!,"▲", "-")), 2) &gt;= 0, ABS(ROUND(VALUE(SUBSTITUTE(#REF!,"▲", "-")), 2)), NA())</f>
        <v>#REF!</v>
      </c>
      <c r="D32" s="122" t="e">
        <f>IF(ROUND(VALUE(SUBSTITUTE(#REF!,"▲", "-")), 2) &lt; 0, ABS(ROUND(VALUE(SUBSTITUTE(#REF!,"▲", "-")), 2)), NA())</f>
        <v>#REF!</v>
      </c>
      <c r="E32" s="122" t="e">
        <f>IF(ROUND(VALUE(SUBSTITUTE(#REF!,"▲", "-")), 2) &gt;= 0, ABS(ROUND(VALUE(SUBSTITUTE(#REF!,"▲", "-")), 2)), NA())</f>
        <v>#REF!</v>
      </c>
      <c r="F32" s="122" t="e">
        <f>IF(ROUND(VALUE(SUBSTITUTE(#REF!,"▲", "-")), 2) &lt; 0, ABS(ROUND(VALUE(SUBSTITUTE(#REF!,"▲", "-")), 2)), NA())</f>
        <v>#REF!</v>
      </c>
      <c r="G32" s="122" t="e">
        <f>IF(ROUND(VALUE(SUBSTITUTE(#REF!,"▲", "-")), 2) &gt;= 0, ABS(ROUND(VALUE(SUBSTITUTE(#REF!,"▲", "-")), 2)), NA())</f>
        <v>#REF!</v>
      </c>
      <c r="H32" s="122" t="e">
        <f>IF(ROUND(VALUE(SUBSTITUTE(#REF!,"▲", "-")), 2) &lt; 0, ABS(ROUND(VALUE(SUBSTITUTE(#REF!,"▲", "-")), 2)), NA())</f>
        <v>#REF!</v>
      </c>
      <c r="I32" s="122" t="e">
        <f>IF(ROUND(VALUE(SUBSTITUTE(#REF!,"▲", "-")), 2) &gt;= 0, ABS(ROUND(VALUE(SUBSTITUTE(#REF!,"▲", "-")), 2)), NA())</f>
        <v>#REF!</v>
      </c>
      <c r="J32" s="122" t="e">
        <f>IF(ROUND(VALUE(SUBSTITUTE(#REF!,"▲", "-")), 2) &lt; 0, ABS(ROUND(VALUE(SUBSTITUTE(#REF!,"▲", "-")), 2)), NA())</f>
        <v>#REF!</v>
      </c>
      <c r="K32" s="122" t="e">
        <f>IF(ROUND(VALUE(SUBSTITUTE(#REF!,"▲", "-")), 2) &gt;= 0, ABS(ROUND(VALUE(SUBSTITUTE(#REF!,"▲", "-")), 2)), NA())</f>
        <v>#REF!</v>
      </c>
    </row>
    <row r="33" spans="1:16" x14ac:dyDescent="0.15">
      <c r="A33" s="122" t="e">
        <f>IF(#REF!="",NA(),#REF!)</f>
        <v>#REF!</v>
      </c>
      <c r="B33" s="122" t="e">
        <f>IF(ROUND(VALUE(SUBSTITUTE(#REF!,"▲", "-")), 2) &lt; 0, ABS(ROUND(VALUE(SUBSTITUTE(#REF!,"▲", "-")), 2)), NA())</f>
        <v>#REF!</v>
      </c>
      <c r="C33" s="122" t="e">
        <f>IF(ROUND(VALUE(SUBSTITUTE(#REF!,"▲", "-")), 2) &gt;= 0, ABS(ROUND(VALUE(SUBSTITUTE(#REF!,"▲", "-")), 2)), NA())</f>
        <v>#REF!</v>
      </c>
      <c r="D33" s="122" t="e">
        <f>IF(ROUND(VALUE(SUBSTITUTE(#REF!,"▲", "-")), 2) &lt; 0, ABS(ROUND(VALUE(SUBSTITUTE(#REF!,"▲", "-")), 2)), NA())</f>
        <v>#REF!</v>
      </c>
      <c r="E33" s="122" t="e">
        <f>IF(ROUND(VALUE(SUBSTITUTE(#REF!,"▲", "-")), 2) &gt;= 0, ABS(ROUND(VALUE(SUBSTITUTE(#REF!,"▲", "-")), 2)), NA())</f>
        <v>#REF!</v>
      </c>
      <c r="F33" s="122" t="e">
        <f>IF(ROUND(VALUE(SUBSTITUTE(#REF!,"▲", "-")), 2) &lt; 0, ABS(ROUND(VALUE(SUBSTITUTE(#REF!,"▲", "-")), 2)), NA())</f>
        <v>#REF!</v>
      </c>
      <c r="G33" s="122" t="e">
        <f>IF(ROUND(VALUE(SUBSTITUTE(#REF!,"▲", "-")), 2) &gt;= 0, ABS(ROUND(VALUE(SUBSTITUTE(#REF!,"▲", "-")), 2)), NA())</f>
        <v>#REF!</v>
      </c>
      <c r="H33" s="122" t="e">
        <f>IF(ROUND(VALUE(SUBSTITUTE(#REF!,"▲", "-")), 2) &lt; 0, ABS(ROUND(VALUE(SUBSTITUTE(#REF!,"▲", "-")), 2)), NA())</f>
        <v>#REF!</v>
      </c>
      <c r="I33" s="122" t="e">
        <f>IF(ROUND(VALUE(SUBSTITUTE(#REF!,"▲", "-")), 2) &gt;= 0, ABS(ROUND(VALUE(SUBSTITUTE(#REF!,"▲", "-")), 2)), NA())</f>
        <v>#REF!</v>
      </c>
      <c r="J33" s="122" t="e">
        <f>IF(ROUND(VALUE(SUBSTITUTE(#REF!,"▲", "-")), 2) &lt; 0, ABS(ROUND(VALUE(SUBSTITUTE(#REF!,"▲", "-")), 2)), NA())</f>
        <v>#REF!</v>
      </c>
      <c r="K33" s="122" t="e">
        <f>IF(ROUND(VALUE(SUBSTITUTE(#REF!,"▲", "-")), 2) &gt;= 0, ABS(ROUND(VALUE(SUBSTITUTE(#REF!,"▲", "-")), 2)), NA())</f>
        <v>#REF!</v>
      </c>
    </row>
    <row r="34" spans="1:16" x14ac:dyDescent="0.15">
      <c r="A34" s="122" t="e">
        <f>IF(#REF!="",NA(),#REF!)</f>
        <v>#REF!</v>
      </c>
      <c r="B34" s="122" t="e">
        <f>IF(ROUND(VALUE(SUBSTITUTE(#REF!,"▲", "-")), 2) &lt; 0, ABS(ROUND(VALUE(SUBSTITUTE(#REF!,"▲", "-")), 2)), NA())</f>
        <v>#REF!</v>
      </c>
      <c r="C34" s="122" t="e">
        <f>IF(ROUND(VALUE(SUBSTITUTE(#REF!,"▲", "-")), 2) &gt;= 0, ABS(ROUND(VALUE(SUBSTITUTE(#REF!,"▲", "-")), 2)), NA())</f>
        <v>#REF!</v>
      </c>
      <c r="D34" s="122" t="e">
        <f>IF(ROUND(VALUE(SUBSTITUTE(#REF!,"▲", "-")), 2) &lt; 0, ABS(ROUND(VALUE(SUBSTITUTE(#REF!,"▲", "-")), 2)), NA())</f>
        <v>#REF!</v>
      </c>
      <c r="E34" s="122" t="e">
        <f>IF(ROUND(VALUE(SUBSTITUTE(#REF!,"▲", "-")), 2) &gt;= 0, ABS(ROUND(VALUE(SUBSTITUTE(#REF!,"▲", "-")), 2)), NA())</f>
        <v>#REF!</v>
      </c>
      <c r="F34" s="122" t="e">
        <f>IF(ROUND(VALUE(SUBSTITUTE(#REF!,"▲", "-")), 2) &lt; 0, ABS(ROUND(VALUE(SUBSTITUTE(#REF!,"▲", "-")), 2)), NA())</f>
        <v>#REF!</v>
      </c>
      <c r="G34" s="122" t="e">
        <f>IF(ROUND(VALUE(SUBSTITUTE(#REF!,"▲", "-")), 2) &gt;= 0, ABS(ROUND(VALUE(SUBSTITUTE(#REF!,"▲", "-")), 2)), NA())</f>
        <v>#REF!</v>
      </c>
      <c r="H34" s="122" t="e">
        <f>IF(ROUND(VALUE(SUBSTITUTE(#REF!,"▲", "-")), 2) &lt; 0, ABS(ROUND(VALUE(SUBSTITUTE(#REF!,"▲", "-")), 2)), NA())</f>
        <v>#REF!</v>
      </c>
      <c r="I34" s="122" t="e">
        <f>IF(ROUND(VALUE(SUBSTITUTE(#REF!,"▲", "-")), 2) &gt;= 0, ABS(ROUND(VALUE(SUBSTITUTE(#REF!,"▲", "-")), 2)), NA())</f>
        <v>#REF!</v>
      </c>
      <c r="J34" s="122" t="e">
        <f>IF(ROUND(VALUE(SUBSTITUTE(#REF!,"▲", "-")), 2) &lt; 0, ABS(ROUND(VALUE(SUBSTITUTE(#REF!,"▲", "-")), 2)), NA())</f>
        <v>#REF!</v>
      </c>
      <c r="K34" s="122" t="e">
        <f>IF(ROUND(VALUE(SUBSTITUTE(#REF!,"▲", "-")), 2) &gt;= 0, ABS(ROUND(VALUE(SUBSTITUTE(#REF!,"▲", "-")), 2)), NA())</f>
        <v>#REF!</v>
      </c>
    </row>
    <row r="35" spans="1:16" x14ac:dyDescent="0.15">
      <c r="A35" s="122" t="e">
        <f>IF(#REF!="",NA(),#REF!)</f>
        <v>#REF!</v>
      </c>
      <c r="B35" s="122" t="e">
        <f>IF(ROUND(VALUE(SUBSTITUTE(#REF!,"▲", "-")), 2) &lt; 0, ABS(ROUND(VALUE(SUBSTITUTE(#REF!,"▲", "-")), 2)), NA())</f>
        <v>#REF!</v>
      </c>
      <c r="C35" s="122" t="e">
        <f>IF(ROUND(VALUE(SUBSTITUTE(#REF!,"▲", "-")), 2) &gt;= 0, ABS(ROUND(VALUE(SUBSTITUTE(#REF!,"▲", "-")), 2)), NA())</f>
        <v>#REF!</v>
      </c>
      <c r="D35" s="122" t="e">
        <f>IF(ROUND(VALUE(SUBSTITUTE(#REF!,"▲", "-")), 2) &lt; 0, ABS(ROUND(VALUE(SUBSTITUTE(#REF!,"▲", "-")), 2)), NA())</f>
        <v>#REF!</v>
      </c>
      <c r="E35" s="122" t="e">
        <f>IF(ROUND(VALUE(SUBSTITUTE(#REF!,"▲", "-")), 2) &gt;= 0, ABS(ROUND(VALUE(SUBSTITUTE(#REF!,"▲", "-")), 2)), NA())</f>
        <v>#REF!</v>
      </c>
      <c r="F35" s="122" t="e">
        <f>IF(ROUND(VALUE(SUBSTITUTE(#REF!,"▲", "-")), 2) &lt; 0, ABS(ROUND(VALUE(SUBSTITUTE(#REF!,"▲", "-")), 2)), NA())</f>
        <v>#REF!</v>
      </c>
      <c r="G35" s="122" t="e">
        <f>IF(ROUND(VALUE(SUBSTITUTE(#REF!,"▲", "-")), 2) &gt;= 0, ABS(ROUND(VALUE(SUBSTITUTE(#REF!,"▲", "-")), 2)), NA())</f>
        <v>#REF!</v>
      </c>
      <c r="H35" s="122" t="e">
        <f>IF(ROUND(VALUE(SUBSTITUTE(#REF!,"▲", "-")), 2) &lt; 0, ABS(ROUND(VALUE(SUBSTITUTE(#REF!,"▲", "-")), 2)), NA())</f>
        <v>#REF!</v>
      </c>
      <c r="I35" s="122" t="e">
        <f>IF(ROUND(VALUE(SUBSTITUTE(#REF!,"▲", "-")), 2) &gt;= 0, ABS(ROUND(VALUE(SUBSTITUTE(#REF!,"▲", "-")), 2)), NA())</f>
        <v>#REF!</v>
      </c>
      <c r="J35" s="122" t="e">
        <f>IF(ROUND(VALUE(SUBSTITUTE(#REF!,"▲", "-")), 2) &lt; 0, ABS(ROUND(VALUE(SUBSTITUTE(#REF!,"▲", "-")), 2)), NA())</f>
        <v>#REF!</v>
      </c>
      <c r="K35" s="122" t="e">
        <f>IF(ROUND(VALUE(SUBSTITUTE(#REF!,"▲", "-")), 2) &gt;= 0, ABS(ROUND(VALUE(SUBSTITUTE(#REF!,"▲", "-")), 2)), NA())</f>
        <v>#REF!</v>
      </c>
    </row>
    <row r="36" spans="1:16" x14ac:dyDescent="0.15">
      <c r="A36" s="122" t="e">
        <f>IF(#REF!="",NA(),#REF!)</f>
        <v>#REF!</v>
      </c>
      <c r="B36" s="122" t="e">
        <f>IF(ROUND(VALUE(SUBSTITUTE(#REF!,"▲", "-")), 2) &lt; 0, ABS(ROUND(VALUE(SUBSTITUTE(#REF!,"▲", "-")), 2)), NA())</f>
        <v>#REF!</v>
      </c>
      <c r="C36" s="122" t="e">
        <f>IF(ROUND(VALUE(SUBSTITUTE(#REF!,"▲", "-")), 2) &gt;= 0, ABS(ROUND(VALUE(SUBSTITUTE(#REF!,"▲", "-")), 2)), NA())</f>
        <v>#REF!</v>
      </c>
      <c r="D36" s="122" t="e">
        <f>IF(ROUND(VALUE(SUBSTITUTE(#REF!,"▲", "-")), 2) &lt; 0, ABS(ROUND(VALUE(SUBSTITUTE(#REF!,"▲", "-")), 2)), NA())</f>
        <v>#REF!</v>
      </c>
      <c r="E36" s="122" t="e">
        <f>IF(ROUND(VALUE(SUBSTITUTE(#REF!,"▲", "-")), 2) &gt;= 0, ABS(ROUND(VALUE(SUBSTITUTE(#REF!,"▲", "-")), 2)), NA())</f>
        <v>#REF!</v>
      </c>
      <c r="F36" s="122" t="e">
        <f>IF(ROUND(VALUE(SUBSTITUTE(#REF!,"▲", "-")), 2) &lt; 0, ABS(ROUND(VALUE(SUBSTITUTE(#REF!,"▲", "-")), 2)), NA())</f>
        <v>#REF!</v>
      </c>
      <c r="G36" s="122" t="e">
        <f>IF(ROUND(VALUE(SUBSTITUTE(#REF!,"▲", "-")), 2) &gt;= 0, ABS(ROUND(VALUE(SUBSTITUTE(#REF!,"▲", "-")), 2)), NA())</f>
        <v>#REF!</v>
      </c>
      <c r="H36" s="122" t="e">
        <f>IF(ROUND(VALUE(SUBSTITUTE(#REF!,"▲", "-")), 2) &lt; 0, ABS(ROUND(VALUE(SUBSTITUTE(#REF!,"▲", "-")), 2)), NA())</f>
        <v>#REF!</v>
      </c>
      <c r="I36" s="122" t="e">
        <f>IF(ROUND(VALUE(SUBSTITUTE(#REF!,"▲", "-")), 2) &gt;= 0, ABS(ROUND(VALUE(SUBSTITUTE(#REF!,"▲", "-")), 2)), NA())</f>
        <v>#REF!</v>
      </c>
      <c r="J36" s="122" t="e">
        <f>IF(ROUND(VALUE(SUBSTITUTE(#REF!,"▲", "-")), 2) &lt; 0, ABS(ROUND(VALUE(SUBSTITUTE(#REF!,"▲", "-")), 2)), NA())</f>
        <v>#REF!</v>
      </c>
      <c r="K36" s="122" t="e">
        <f>IF(ROUND(VALUE(SUBSTITUTE(#REF!,"▲", "-")), 2) &gt;= 0, ABS(ROUND(VALUE(SUBSTITUTE(#REF!,"▲", "-")), 2)), NA())</f>
        <v>#REF!</v>
      </c>
    </row>
    <row r="39" spans="1:16" x14ac:dyDescent="0.15">
      <c r="A39" s="91" t="s">
        <v>58</v>
      </c>
    </row>
    <row r="40" spans="1:16" x14ac:dyDescent="0.15">
      <c r="A40" s="123"/>
      <c r="B40" s="123" t="e">
        <f>#REF!</f>
        <v>#REF!</v>
      </c>
      <c r="C40" s="123"/>
      <c r="D40" s="123"/>
      <c r="E40" s="123" t="e">
        <f>#REF!</f>
        <v>#REF!</v>
      </c>
      <c r="F40" s="123"/>
      <c r="G40" s="123"/>
      <c r="H40" s="123" t="e">
        <f>#REF!</f>
        <v>#REF!</v>
      </c>
      <c r="I40" s="123"/>
      <c r="J40" s="123"/>
      <c r="K40" s="123" t="e">
        <f>#REF!</f>
        <v>#REF!</v>
      </c>
      <c r="L40" s="123"/>
      <c r="M40" s="123"/>
      <c r="N40" s="123" t="e">
        <f>#REF!</f>
        <v>#REF!</v>
      </c>
      <c r="O40" s="123"/>
      <c r="P40" s="123"/>
    </row>
    <row r="41" spans="1:16" x14ac:dyDescent="0.15">
      <c r="A41" s="123"/>
      <c r="B41" s="123" t="s">
        <v>59</v>
      </c>
      <c r="C41" s="123"/>
      <c r="D41" s="123" t="s">
        <v>60</v>
      </c>
      <c r="E41" s="123" t="s">
        <v>59</v>
      </c>
      <c r="F41" s="123"/>
      <c r="G41" s="123" t="s">
        <v>60</v>
      </c>
      <c r="H41" s="123" t="s">
        <v>59</v>
      </c>
      <c r="I41" s="123"/>
      <c r="J41" s="123" t="s">
        <v>60</v>
      </c>
      <c r="K41" s="123" t="s">
        <v>59</v>
      </c>
      <c r="L41" s="123"/>
      <c r="M41" s="123" t="s">
        <v>60</v>
      </c>
      <c r="N41" s="123" t="s">
        <v>59</v>
      </c>
      <c r="O41" s="123"/>
      <c r="P41" s="123" t="s">
        <v>60</v>
      </c>
    </row>
    <row r="42" spans="1:16" x14ac:dyDescent="0.15">
      <c r="A42" s="123" t="s">
        <v>61</v>
      </c>
      <c r="B42" s="123"/>
      <c r="C42" s="123"/>
      <c r="D42" s="123" t="e">
        <f>#REF!</f>
        <v>#REF!</v>
      </c>
      <c r="E42" s="123"/>
      <c r="F42" s="123"/>
      <c r="G42" s="123" t="e">
        <f>#REF!</f>
        <v>#REF!</v>
      </c>
      <c r="H42" s="123"/>
      <c r="I42" s="123"/>
      <c r="J42" s="123" t="e">
        <f>#REF!</f>
        <v>#REF!</v>
      </c>
      <c r="K42" s="123"/>
      <c r="L42" s="123"/>
      <c r="M42" s="123" t="e">
        <f>#REF!</f>
        <v>#REF!</v>
      </c>
      <c r="N42" s="123"/>
      <c r="O42" s="123"/>
      <c r="P42" s="123" t="e">
        <f>#REF!</f>
        <v>#REF!</v>
      </c>
    </row>
    <row r="43" spans="1:16" x14ac:dyDescent="0.15">
      <c r="A43" s="123" t="s">
        <v>16</v>
      </c>
      <c r="B43" s="123" t="e">
        <f>#REF!</f>
        <v>#REF!</v>
      </c>
      <c r="C43" s="123"/>
      <c r="D43" s="123"/>
      <c r="E43" s="123" t="e">
        <f>#REF!</f>
        <v>#REF!</v>
      </c>
      <c r="F43" s="123"/>
      <c r="G43" s="123"/>
      <c r="H43" s="123" t="e">
        <f>#REF!</f>
        <v>#REF!</v>
      </c>
      <c r="I43" s="123"/>
      <c r="J43" s="123"/>
      <c r="K43" s="123" t="e">
        <f>#REF!</f>
        <v>#REF!</v>
      </c>
      <c r="L43" s="123"/>
      <c r="M43" s="123"/>
      <c r="N43" s="123" t="e">
        <f>#REF!</f>
        <v>#REF!</v>
      </c>
      <c r="O43" s="123"/>
      <c r="P43" s="123"/>
    </row>
    <row r="44" spans="1:16" x14ac:dyDescent="0.15">
      <c r="A44" s="123" t="s">
        <v>62</v>
      </c>
      <c r="B44" s="123" t="e">
        <f>#REF!</f>
        <v>#REF!</v>
      </c>
      <c r="C44" s="123"/>
      <c r="D44" s="123"/>
      <c r="E44" s="123" t="e">
        <f>#REF!</f>
        <v>#REF!</v>
      </c>
      <c r="F44" s="123"/>
      <c r="G44" s="123"/>
      <c r="H44" s="123" t="e">
        <f>#REF!</f>
        <v>#REF!</v>
      </c>
      <c r="I44" s="123"/>
      <c r="J44" s="123"/>
      <c r="K44" s="123" t="e">
        <f>#REF!</f>
        <v>#REF!</v>
      </c>
      <c r="L44" s="123"/>
      <c r="M44" s="123"/>
      <c r="N44" s="123" t="e">
        <f>#REF!</f>
        <v>#REF!</v>
      </c>
      <c r="O44" s="123"/>
      <c r="P44" s="123"/>
    </row>
    <row r="45" spans="1:16" x14ac:dyDescent="0.15">
      <c r="A45" s="123" t="s">
        <v>63</v>
      </c>
      <c r="B45" s="123" t="e">
        <f>#REF!</f>
        <v>#REF!</v>
      </c>
      <c r="C45" s="123"/>
      <c r="D45" s="123"/>
      <c r="E45" s="123" t="e">
        <f>#REF!</f>
        <v>#REF!</v>
      </c>
      <c r="F45" s="123"/>
      <c r="G45" s="123"/>
      <c r="H45" s="123" t="e">
        <f>#REF!</f>
        <v>#REF!</v>
      </c>
      <c r="I45" s="123"/>
      <c r="J45" s="123"/>
      <c r="K45" s="123" t="e">
        <f>#REF!</f>
        <v>#REF!</v>
      </c>
      <c r="L45" s="123"/>
      <c r="M45" s="123"/>
      <c r="N45" s="123" t="e">
        <f>#REF!</f>
        <v>#REF!</v>
      </c>
      <c r="O45" s="123"/>
      <c r="P45" s="123"/>
    </row>
    <row r="46" spans="1:16" x14ac:dyDescent="0.15">
      <c r="A46" s="123" t="s">
        <v>64</v>
      </c>
      <c r="B46" s="123" t="e">
        <f>#REF!</f>
        <v>#REF!</v>
      </c>
      <c r="C46" s="123"/>
      <c r="D46" s="123"/>
      <c r="E46" s="123" t="e">
        <f>#REF!</f>
        <v>#REF!</v>
      </c>
      <c r="F46" s="123"/>
      <c r="G46" s="123"/>
      <c r="H46" s="123" t="e">
        <f>#REF!</f>
        <v>#REF!</v>
      </c>
      <c r="I46" s="123"/>
      <c r="J46" s="123"/>
      <c r="K46" s="123" t="e">
        <f>#REF!</f>
        <v>#REF!</v>
      </c>
      <c r="L46" s="123"/>
      <c r="M46" s="123"/>
      <c r="N46" s="123" t="e">
        <f>#REF!</f>
        <v>#REF!</v>
      </c>
      <c r="O46" s="123"/>
      <c r="P46" s="123"/>
    </row>
    <row r="47" spans="1:16" x14ac:dyDescent="0.15">
      <c r="A47" s="123" t="s">
        <v>12</v>
      </c>
      <c r="B47" s="123" t="e">
        <f>#REF!</f>
        <v>#REF!</v>
      </c>
      <c r="C47" s="123"/>
      <c r="D47" s="123"/>
      <c r="E47" s="123" t="e">
        <f>#REF!</f>
        <v>#REF!</v>
      </c>
      <c r="F47" s="123"/>
      <c r="G47" s="123"/>
      <c r="H47" s="123" t="e">
        <f>#REF!</f>
        <v>#REF!</v>
      </c>
      <c r="I47" s="123"/>
      <c r="J47" s="123"/>
      <c r="K47" s="123" t="e">
        <f>#REF!</f>
        <v>#REF!</v>
      </c>
      <c r="L47" s="123"/>
      <c r="M47" s="123"/>
      <c r="N47" s="123" t="e">
        <f>#REF!</f>
        <v>#REF!</v>
      </c>
      <c r="O47" s="123"/>
      <c r="P47" s="123"/>
    </row>
    <row r="48" spans="1:16" x14ac:dyDescent="0.15">
      <c r="A48" s="123" t="s">
        <v>65</v>
      </c>
      <c r="B48" s="123" t="e">
        <f>#REF!</f>
        <v>#REF!</v>
      </c>
      <c r="C48" s="123"/>
      <c r="D48" s="123"/>
      <c r="E48" s="123" t="e">
        <f>#REF!</f>
        <v>#REF!</v>
      </c>
      <c r="F48" s="123"/>
      <c r="G48" s="123"/>
      <c r="H48" s="123" t="e">
        <f>#REF!</f>
        <v>#REF!</v>
      </c>
      <c r="I48" s="123"/>
      <c r="J48" s="123"/>
      <c r="K48" s="123" t="e">
        <f>#REF!</f>
        <v>#REF!</v>
      </c>
      <c r="L48" s="123"/>
      <c r="M48" s="123"/>
      <c r="N48" s="123" t="e">
        <f>#REF!</f>
        <v>#REF!</v>
      </c>
      <c r="O48" s="123"/>
      <c r="P48" s="123"/>
    </row>
    <row r="49" spans="1:16" x14ac:dyDescent="0.15">
      <c r="A49" s="123" t="s">
        <v>66</v>
      </c>
      <c r="B49" s="123" t="e">
        <f>#REF!</f>
        <v>#REF!</v>
      </c>
      <c r="C49" s="123"/>
      <c r="D49" s="123"/>
      <c r="E49" s="123" t="e">
        <f>#REF!</f>
        <v>#REF!</v>
      </c>
      <c r="F49" s="123"/>
      <c r="G49" s="123"/>
      <c r="H49" s="123" t="e">
        <f>#REF!</f>
        <v>#REF!</v>
      </c>
      <c r="I49" s="123"/>
      <c r="J49" s="123"/>
      <c r="K49" s="123" t="e">
        <f>#REF!</f>
        <v>#REF!</v>
      </c>
      <c r="L49" s="123"/>
      <c r="M49" s="123"/>
      <c r="N49" s="123" t="e">
        <f>#REF!</f>
        <v>#REF!</v>
      </c>
      <c r="O49" s="123"/>
      <c r="P49" s="123"/>
    </row>
    <row r="50" spans="1:16" x14ac:dyDescent="0.15">
      <c r="A50" s="123" t="s">
        <v>67</v>
      </c>
      <c r="B50" s="123" t="e">
        <f>NA()</f>
        <v>#N/A</v>
      </c>
      <c r="C50" s="123" t="e">
        <f>IF(ISNUMBER(#REF!),#REF!,NA())</f>
        <v>#N/A</v>
      </c>
      <c r="D50" s="123" t="e">
        <f>NA()</f>
        <v>#N/A</v>
      </c>
      <c r="E50" s="123" t="e">
        <f>NA()</f>
        <v>#N/A</v>
      </c>
      <c r="F50" s="123" t="e">
        <f>IF(ISNUMBER(#REF!),#REF!,NA())</f>
        <v>#N/A</v>
      </c>
      <c r="G50" s="123" t="e">
        <f>NA()</f>
        <v>#N/A</v>
      </c>
      <c r="H50" s="123" t="e">
        <f>NA()</f>
        <v>#N/A</v>
      </c>
      <c r="I50" s="123" t="e">
        <f>IF(ISNUMBER(#REF!),#REF!,NA())</f>
        <v>#N/A</v>
      </c>
      <c r="J50" s="123" t="e">
        <f>NA()</f>
        <v>#N/A</v>
      </c>
      <c r="K50" s="123" t="e">
        <f>NA()</f>
        <v>#N/A</v>
      </c>
      <c r="L50" s="123" t="e">
        <f>IF(ISNUMBER(#REF!),#REF!,NA())</f>
        <v>#N/A</v>
      </c>
      <c r="M50" s="123" t="e">
        <f>NA()</f>
        <v>#N/A</v>
      </c>
      <c r="N50" s="123" t="e">
        <f>NA()</f>
        <v>#N/A</v>
      </c>
      <c r="O50" s="123" t="e">
        <f>IF(ISNUMBER(#REF!),#REF!,NA())</f>
        <v>#N/A</v>
      </c>
      <c r="P50" s="123" t="e">
        <f>NA()</f>
        <v>#N/A</v>
      </c>
    </row>
    <row r="53" spans="1:16" x14ac:dyDescent="0.15">
      <c r="A53" s="91" t="s">
        <v>68</v>
      </c>
    </row>
    <row r="54" spans="1:16" x14ac:dyDescent="0.15">
      <c r="A54" s="122"/>
      <c r="B54" s="122" t="e">
        <f>#REF!</f>
        <v>#REF!</v>
      </c>
      <c r="C54" s="122"/>
      <c r="D54" s="122"/>
      <c r="E54" s="122" t="e">
        <f>#REF!</f>
        <v>#REF!</v>
      </c>
      <c r="F54" s="122"/>
      <c r="G54" s="122"/>
      <c r="H54" s="122" t="e">
        <f>#REF!</f>
        <v>#REF!</v>
      </c>
      <c r="I54" s="122"/>
      <c r="J54" s="122"/>
      <c r="K54" s="122" t="e">
        <f>#REF!</f>
        <v>#REF!</v>
      </c>
      <c r="L54" s="122"/>
      <c r="M54" s="122"/>
      <c r="N54" s="122" t="e">
        <f>#REF!</f>
        <v>#REF!</v>
      </c>
      <c r="O54" s="122"/>
      <c r="P54" s="122"/>
    </row>
    <row r="55" spans="1:16" x14ac:dyDescent="0.15">
      <c r="A55" s="122"/>
      <c r="B55" s="122" t="s">
        <v>69</v>
      </c>
      <c r="C55" s="122"/>
      <c r="D55" s="122" t="s">
        <v>70</v>
      </c>
      <c r="E55" s="122" t="s">
        <v>69</v>
      </c>
      <c r="F55" s="122"/>
      <c r="G55" s="122" t="s">
        <v>70</v>
      </c>
      <c r="H55" s="122" t="s">
        <v>69</v>
      </c>
      <c r="I55" s="122"/>
      <c r="J55" s="122" t="s">
        <v>70</v>
      </c>
      <c r="K55" s="122" t="s">
        <v>69</v>
      </c>
      <c r="L55" s="122"/>
      <c r="M55" s="122" t="s">
        <v>70</v>
      </c>
      <c r="N55" s="122" t="s">
        <v>69</v>
      </c>
      <c r="O55" s="122"/>
      <c r="P55" s="122" t="s">
        <v>70</v>
      </c>
    </row>
    <row r="56" spans="1:16" x14ac:dyDescent="0.15">
      <c r="A56" s="122" t="s">
        <v>43</v>
      </c>
      <c r="B56" s="122"/>
      <c r="C56" s="122"/>
      <c r="D56" s="122" t="e">
        <f>#REF!</f>
        <v>#REF!</v>
      </c>
      <c r="E56" s="122"/>
      <c r="F56" s="122"/>
      <c r="G56" s="122" t="e">
        <f>#REF!</f>
        <v>#REF!</v>
      </c>
      <c r="H56" s="122"/>
      <c r="I56" s="122"/>
      <c r="J56" s="122" t="e">
        <f>#REF!</f>
        <v>#REF!</v>
      </c>
      <c r="K56" s="122"/>
      <c r="L56" s="122"/>
      <c r="M56" s="122" t="e">
        <f>#REF!</f>
        <v>#REF!</v>
      </c>
      <c r="N56" s="122"/>
      <c r="O56" s="122"/>
      <c r="P56" s="122" t="e">
        <f>#REF!</f>
        <v>#REF!</v>
      </c>
    </row>
    <row r="57" spans="1:16" x14ac:dyDescent="0.15">
      <c r="A57" s="122" t="s">
        <v>42</v>
      </c>
      <c r="B57" s="122"/>
      <c r="C57" s="122"/>
      <c r="D57" s="122" t="e">
        <f>#REF!</f>
        <v>#REF!</v>
      </c>
      <c r="E57" s="122"/>
      <c r="F57" s="122"/>
      <c r="G57" s="122" t="e">
        <f>#REF!</f>
        <v>#REF!</v>
      </c>
      <c r="H57" s="122"/>
      <c r="I57" s="122"/>
      <c r="J57" s="122" t="e">
        <f>#REF!</f>
        <v>#REF!</v>
      </c>
      <c r="K57" s="122"/>
      <c r="L57" s="122"/>
      <c r="M57" s="122" t="e">
        <f>#REF!</f>
        <v>#REF!</v>
      </c>
      <c r="N57" s="122"/>
      <c r="O57" s="122"/>
      <c r="P57" s="122" t="e">
        <f>#REF!</f>
        <v>#REF!</v>
      </c>
    </row>
    <row r="58" spans="1:16" x14ac:dyDescent="0.15">
      <c r="A58" s="122" t="s">
        <v>41</v>
      </c>
      <c r="B58" s="122"/>
      <c r="C58" s="122"/>
      <c r="D58" s="122" t="e">
        <f>#REF!</f>
        <v>#REF!</v>
      </c>
      <c r="E58" s="122"/>
      <c r="F58" s="122"/>
      <c r="G58" s="122" t="e">
        <f>#REF!</f>
        <v>#REF!</v>
      </c>
      <c r="H58" s="122"/>
      <c r="I58" s="122"/>
      <c r="J58" s="122" t="e">
        <f>#REF!</f>
        <v>#REF!</v>
      </c>
      <c r="K58" s="122"/>
      <c r="L58" s="122"/>
      <c r="M58" s="122" t="e">
        <f>#REF!</f>
        <v>#REF!</v>
      </c>
      <c r="N58" s="122"/>
      <c r="O58" s="122"/>
      <c r="P58" s="122" t="e">
        <f>#REF!</f>
        <v>#REF!</v>
      </c>
    </row>
    <row r="59" spans="1:16" x14ac:dyDescent="0.15">
      <c r="A59" s="122" t="s">
        <v>39</v>
      </c>
      <c r="B59" s="122" t="e">
        <f>#REF!</f>
        <v>#REF!</v>
      </c>
      <c r="C59" s="122"/>
      <c r="D59" s="122"/>
      <c r="E59" s="122" t="e">
        <f>#REF!</f>
        <v>#REF!</v>
      </c>
      <c r="F59" s="122"/>
      <c r="G59" s="122"/>
      <c r="H59" s="122" t="e">
        <f>#REF!</f>
        <v>#REF!</v>
      </c>
      <c r="I59" s="122"/>
      <c r="J59" s="122"/>
      <c r="K59" s="122" t="e">
        <f>#REF!</f>
        <v>#REF!</v>
      </c>
      <c r="L59" s="122"/>
      <c r="M59" s="122"/>
      <c r="N59" s="122" t="e">
        <f>#REF!</f>
        <v>#REF!</v>
      </c>
      <c r="O59" s="122"/>
      <c r="P59" s="122"/>
    </row>
    <row r="60" spans="1:16" x14ac:dyDescent="0.15">
      <c r="A60" s="122" t="s">
        <v>38</v>
      </c>
      <c r="B60" s="122" t="e">
        <f>#REF!</f>
        <v>#REF!</v>
      </c>
      <c r="C60" s="122"/>
      <c r="D60" s="122"/>
      <c r="E60" s="122" t="e">
        <f>#REF!</f>
        <v>#REF!</v>
      </c>
      <c r="F60" s="122"/>
      <c r="G60" s="122"/>
      <c r="H60" s="122" t="e">
        <f>#REF!</f>
        <v>#REF!</v>
      </c>
      <c r="I60" s="122"/>
      <c r="J60" s="122"/>
      <c r="K60" s="122" t="e">
        <f>#REF!</f>
        <v>#REF!</v>
      </c>
      <c r="L60" s="122"/>
      <c r="M60" s="122"/>
      <c r="N60" s="122" t="e">
        <f>#REF!</f>
        <v>#REF!</v>
      </c>
      <c r="O60" s="122"/>
      <c r="P60" s="122"/>
    </row>
    <row r="61" spans="1:16" x14ac:dyDescent="0.15">
      <c r="A61" s="122" t="s">
        <v>36</v>
      </c>
      <c r="B61" s="122" t="e">
        <f>#REF!</f>
        <v>#REF!</v>
      </c>
      <c r="C61" s="122"/>
      <c r="D61" s="122"/>
      <c r="E61" s="122" t="e">
        <f>#REF!</f>
        <v>#REF!</v>
      </c>
      <c r="F61" s="122"/>
      <c r="G61" s="122"/>
      <c r="H61" s="122" t="e">
        <f>#REF!</f>
        <v>#REF!</v>
      </c>
      <c r="I61" s="122"/>
      <c r="J61" s="122"/>
      <c r="K61" s="122" t="e">
        <f>#REF!</f>
        <v>#REF!</v>
      </c>
      <c r="L61" s="122"/>
      <c r="M61" s="122"/>
      <c r="N61" s="122" t="e">
        <f>#REF!</f>
        <v>#REF!</v>
      </c>
      <c r="O61" s="122"/>
      <c r="P61" s="122"/>
    </row>
    <row r="62" spans="1:16" x14ac:dyDescent="0.15">
      <c r="A62" s="122" t="s">
        <v>35</v>
      </c>
      <c r="B62" s="122" t="e">
        <f>#REF!</f>
        <v>#REF!</v>
      </c>
      <c r="C62" s="122"/>
      <c r="D62" s="122"/>
      <c r="E62" s="122" t="e">
        <f>#REF!</f>
        <v>#REF!</v>
      </c>
      <c r="F62" s="122"/>
      <c r="G62" s="122"/>
      <c r="H62" s="122" t="e">
        <f>#REF!</f>
        <v>#REF!</v>
      </c>
      <c r="I62" s="122"/>
      <c r="J62" s="122"/>
      <c r="K62" s="122" t="e">
        <f>#REF!</f>
        <v>#REF!</v>
      </c>
      <c r="L62" s="122"/>
      <c r="M62" s="122"/>
      <c r="N62" s="122" t="e">
        <f>#REF!</f>
        <v>#REF!</v>
      </c>
      <c r="O62" s="122"/>
      <c r="P62" s="122"/>
    </row>
    <row r="63" spans="1:16" x14ac:dyDescent="0.15">
      <c r="A63" s="122" t="s">
        <v>34</v>
      </c>
      <c r="B63" s="122" t="e">
        <f>#REF!</f>
        <v>#REF!</v>
      </c>
      <c r="C63" s="122"/>
      <c r="D63" s="122"/>
      <c r="E63" s="122" t="e">
        <f>#REF!</f>
        <v>#REF!</v>
      </c>
      <c r="F63" s="122"/>
      <c r="G63" s="122"/>
      <c r="H63" s="122" t="e">
        <f>#REF!</f>
        <v>#REF!</v>
      </c>
      <c r="I63" s="122"/>
      <c r="J63" s="122"/>
      <c r="K63" s="122" t="e">
        <f>#REF!</f>
        <v>#REF!</v>
      </c>
      <c r="L63" s="122"/>
      <c r="M63" s="122"/>
      <c r="N63" s="122" t="e">
        <f>#REF!</f>
        <v>#REF!</v>
      </c>
      <c r="O63" s="122"/>
      <c r="P63" s="122"/>
    </row>
    <row r="64" spans="1:16" x14ac:dyDescent="0.15">
      <c r="A64" s="122" t="s">
        <v>33</v>
      </c>
      <c r="B64" s="122" t="e">
        <f>#REF!</f>
        <v>#REF!</v>
      </c>
      <c r="C64" s="122"/>
      <c r="D64" s="122"/>
      <c r="E64" s="122" t="e">
        <f>#REF!</f>
        <v>#REF!</v>
      </c>
      <c r="F64" s="122"/>
      <c r="G64" s="122"/>
      <c r="H64" s="122" t="e">
        <f>#REF!</f>
        <v>#REF!</v>
      </c>
      <c r="I64" s="122"/>
      <c r="J64" s="122"/>
      <c r="K64" s="122" t="e">
        <f>#REF!</f>
        <v>#REF!</v>
      </c>
      <c r="L64" s="122"/>
      <c r="M64" s="122"/>
      <c r="N64" s="122" t="e">
        <f>#REF!</f>
        <v>#REF!</v>
      </c>
      <c r="O64" s="122"/>
      <c r="P64" s="122"/>
    </row>
    <row r="65" spans="1:16" x14ac:dyDescent="0.15">
      <c r="A65" s="122" t="s">
        <v>32</v>
      </c>
      <c r="B65" s="122" t="e">
        <f>#REF!</f>
        <v>#REF!</v>
      </c>
      <c r="C65" s="122"/>
      <c r="D65" s="122"/>
      <c r="E65" s="122" t="e">
        <f>#REF!</f>
        <v>#REF!</v>
      </c>
      <c r="F65" s="122"/>
      <c r="G65" s="122"/>
      <c r="H65" s="122" t="e">
        <f>#REF!</f>
        <v>#REF!</v>
      </c>
      <c r="I65" s="122"/>
      <c r="J65" s="122"/>
      <c r="K65" s="122" t="e">
        <f>#REF!</f>
        <v>#REF!</v>
      </c>
      <c r="L65" s="122"/>
      <c r="M65" s="122"/>
      <c r="N65" s="122" t="e">
        <f>#REF!</f>
        <v>#REF!</v>
      </c>
      <c r="O65" s="122"/>
      <c r="P65" s="122"/>
    </row>
    <row r="66" spans="1:16" x14ac:dyDescent="0.15">
      <c r="A66" s="122" t="s">
        <v>31</v>
      </c>
      <c r="B66" s="122" t="e">
        <f>#REF!</f>
        <v>#REF!</v>
      </c>
      <c r="C66" s="122"/>
      <c r="D66" s="122"/>
      <c r="E66" s="122" t="e">
        <f>#REF!</f>
        <v>#REF!</v>
      </c>
      <c r="F66" s="122"/>
      <c r="G66" s="122"/>
      <c r="H66" s="122" t="e">
        <f>#REF!</f>
        <v>#REF!</v>
      </c>
      <c r="I66" s="122"/>
      <c r="J66" s="122"/>
      <c r="K66" s="122" t="e">
        <f>#REF!</f>
        <v>#REF!</v>
      </c>
      <c r="L66" s="122"/>
      <c r="M66" s="122"/>
      <c r="N66" s="122" t="e">
        <f>#REF!</f>
        <v>#REF!</v>
      </c>
      <c r="O66" s="122"/>
      <c r="P66" s="122"/>
    </row>
    <row r="67" spans="1:16" x14ac:dyDescent="0.15">
      <c r="A67" s="122" t="s">
        <v>71</v>
      </c>
      <c r="B67" s="122" t="e">
        <f>NA()</f>
        <v>#N/A</v>
      </c>
      <c r="C67" s="122" t="e">
        <f>IF(ISNUMBER(#REF!), IF(#REF! &lt; 0, 0,#REF!), NA())</f>
        <v>#N/A</v>
      </c>
      <c r="D67" s="122" t="e">
        <f>NA()</f>
        <v>#N/A</v>
      </c>
      <c r="E67" s="122" t="e">
        <f>NA()</f>
        <v>#N/A</v>
      </c>
      <c r="F67" s="122" t="e">
        <f>IF(ISNUMBER(#REF!), IF(#REF! &lt; 0, 0,#REF!), NA())</f>
        <v>#N/A</v>
      </c>
      <c r="G67" s="122" t="e">
        <f>NA()</f>
        <v>#N/A</v>
      </c>
      <c r="H67" s="122" t="e">
        <f>NA()</f>
        <v>#N/A</v>
      </c>
      <c r="I67" s="122" t="e">
        <f>IF(ISNUMBER(#REF!), IF(#REF! &lt; 0, 0,#REF!), NA())</f>
        <v>#N/A</v>
      </c>
      <c r="J67" s="122" t="e">
        <f>NA()</f>
        <v>#N/A</v>
      </c>
      <c r="K67" s="122" t="e">
        <f>NA()</f>
        <v>#N/A</v>
      </c>
      <c r="L67" s="122" t="e">
        <f>IF(ISNUMBER(#REF!), IF(#REF! &lt; 0, 0,#REF!), NA())</f>
        <v>#N/A</v>
      </c>
      <c r="M67" s="122" t="e">
        <f>NA()</f>
        <v>#N/A</v>
      </c>
      <c r="N67" s="122" t="e">
        <f>NA()</f>
        <v>#N/A</v>
      </c>
      <c r="O67" s="122" t="e">
        <f>IF(ISNUMBER(#REF!), IF(#REF! &lt; 0, 0,#REF!), NA())</f>
        <v>#N/A</v>
      </c>
      <c r="P67" s="122" t="e">
        <f>NA()</f>
        <v>#N/A</v>
      </c>
    </row>
    <row r="70" spans="1:16" x14ac:dyDescent="0.15">
      <c r="A70" s="124" t="s">
        <v>72</v>
      </c>
      <c r="B70" s="124"/>
      <c r="C70" s="124"/>
      <c r="D70" s="124"/>
      <c r="E70" s="124"/>
      <c r="F70" s="124"/>
    </row>
    <row r="71" spans="1:16" x14ac:dyDescent="0.15">
      <c r="A71" s="125"/>
      <c r="B71" s="125" t="str">
        <f>基金残高に係る経年分析!F54</f>
        <v>R03</v>
      </c>
      <c r="C71" s="125" t="str">
        <f>基金残高に係る経年分析!G54</f>
        <v>R04</v>
      </c>
      <c r="D71" s="125" t="str">
        <f>基金残高に係る経年分析!H54</f>
        <v>R05</v>
      </c>
    </row>
    <row r="72" spans="1:16" x14ac:dyDescent="0.15">
      <c r="A72" s="125" t="s">
        <v>73</v>
      </c>
      <c r="B72" s="126">
        <f>基金残高に係る経年分析!F55</f>
        <v>1964</v>
      </c>
      <c r="C72" s="126">
        <f>基金残高に係る経年分析!G55</f>
        <v>1816</v>
      </c>
      <c r="D72" s="126">
        <f>基金残高に係る経年分析!H55</f>
        <v>1827</v>
      </c>
    </row>
    <row r="73" spans="1:16" x14ac:dyDescent="0.15">
      <c r="A73" s="125" t="s">
        <v>74</v>
      </c>
      <c r="B73" s="126">
        <f>基金残高に係る経年分析!F56</f>
        <v>161</v>
      </c>
      <c r="C73" s="126">
        <f>基金残高に係る経年分析!G56</f>
        <v>251</v>
      </c>
      <c r="D73" s="126">
        <f>基金残高に係る経年分析!H56</f>
        <v>270</v>
      </c>
    </row>
    <row r="74" spans="1:16" x14ac:dyDescent="0.15">
      <c r="A74" s="125" t="s">
        <v>75</v>
      </c>
      <c r="B74" s="126">
        <f>基金残高に係る経年分析!F57</f>
        <v>1470</v>
      </c>
      <c r="C74" s="126">
        <f>基金残高に係る経年分析!G57</f>
        <v>1619</v>
      </c>
      <c r="D74" s="126">
        <f>基金残高に係る経年分析!H57</f>
        <v>1749</v>
      </c>
    </row>
  </sheetData>
  <sheetProtection algorithmName="SHA-512" hashValue="QHkyUdnzS1jtR179r9l0xQWyQrNUpAva51OeBrZyTDMUxjIOrNfev05Q5o3LEup//C5m409uv/fppTurXzn2LA==" saltValue="FIfPiEt5Ke1zmPJgoV+aA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51" customWidth="1"/>
    <col min="2" max="2" width="2.375" style="151" customWidth="1"/>
    <col min="3" max="16" width="2.625" style="151" customWidth="1"/>
    <col min="17" max="17" width="2.375" style="151" customWidth="1"/>
    <col min="18" max="95" width="1.625" style="151" customWidth="1"/>
    <col min="96" max="133" width="1.625" style="163" customWidth="1"/>
    <col min="134" max="143" width="1.625" style="151" customWidth="1"/>
    <col min="144" max="16384" width="0" style="151" hidden="1"/>
  </cols>
  <sheetData>
    <row r="1" spans="2:143" ht="22.5" customHeight="1" thickBot="1" x14ac:dyDescent="0.2">
      <c r="B1" s="149"/>
      <c r="C1" s="150"/>
      <c r="D1" s="150"/>
      <c r="E1" s="150"/>
      <c r="F1" s="150"/>
      <c r="G1" s="150"/>
      <c r="H1" s="150"/>
      <c r="I1" s="150"/>
      <c r="J1" s="150"/>
      <c r="K1" s="150"/>
      <c r="L1" s="150"/>
      <c r="M1" s="150"/>
      <c r="N1" s="150"/>
      <c r="O1" s="150"/>
      <c r="P1" s="150"/>
      <c r="Q1" s="150"/>
      <c r="R1" s="150"/>
      <c r="S1" s="150"/>
      <c r="T1" s="150"/>
      <c r="U1" s="150"/>
      <c r="V1" s="150"/>
      <c r="W1" s="150"/>
      <c r="X1" s="150"/>
      <c r="Y1" s="150"/>
      <c r="Z1" s="150"/>
      <c r="AA1" s="150"/>
      <c r="AB1" s="150"/>
      <c r="AC1" s="150"/>
      <c r="AD1" s="150"/>
      <c r="AE1" s="150"/>
      <c r="AF1" s="150"/>
      <c r="AG1" s="150"/>
      <c r="AH1" s="150"/>
      <c r="AI1" s="150"/>
      <c r="AJ1" s="150"/>
      <c r="AK1" s="150"/>
      <c r="AL1" s="150"/>
      <c r="AM1" s="150"/>
      <c r="AN1" s="150"/>
      <c r="AO1" s="150"/>
      <c r="AP1" s="150"/>
      <c r="AQ1" s="150"/>
      <c r="AR1" s="150"/>
      <c r="AS1" s="150"/>
      <c r="AT1" s="150"/>
      <c r="AU1" s="150"/>
      <c r="AV1" s="150"/>
      <c r="AW1" s="150"/>
      <c r="AX1" s="150"/>
      <c r="AY1" s="150"/>
      <c r="AZ1" s="150"/>
      <c r="BA1" s="150"/>
      <c r="BB1" s="150"/>
      <c r="BC1" s="150"/>
      <c r="BD1" s="150"/>
      <c r="BE1" s="150"/>
      <c r="BF1" s="150"/>
      <c r="BG1" s="150"/>
      <c r="BH1" s="150"/>
      <c r="BI1" s="150"/>
      <c r="BJ1" s="150"/>
      <c r="BK1" s="150"/>
      <c r="BL1" s="150"/>
      <c r="BM1" s="150"/>
      <c r="BN1" s="150"/>
      <c r="BO1" s="150"/>
      <c r="BP1" s="150"/>
      <c r="BQ1" s="150"/>
      <c r="BR1" s="150"/>
      <c r="BS1" s="150"/>
      <c r="BT1" s="150"/>
      <c r="BU1" s="150"/>
      <c r="BV1" s="150"/>
      <c r="BW1" s="150"/>
      <c r="BX1" s="150"/>
      <c r="BY1" s="150"/>
      <c r="BZ1" s="150"/>
      <c r="CA1" s="150"/>
      <c r="CB1" s="150"/>
      <c r="CC1" s="150"/>
      <c r="CD1" s="150"/>
      <c r="CE1" s="150"/>
      <c r="CF1" s="150"/>
      <c r="CG1" s="150"/>
      <c r="CH1" s="150"/>
      <c r="CI1" s="150"/>
      <c r="CJ1" s="150"/>
      <c r="CK1" s="150"/>
      <c r="CL1" s="150"/>
      <c r="CM1" s="150"/>
      <c r="CN1" s="150"/>
      <c r="CO1" s="150"/>
      <c r="CP1" s="150"/>
      <c r="CQ1" s="150"/>
      <c r="CR1" s="150"/>
      <c r="CS1" s="150"/>
      <c r="CT1" s="150"/>
      <c r="CU1" s="150"/>
      <c r="CV1" s="150"/>
      <c r="CW1" s="150"/>
      <c r="CX1" s="150"/>
      <c r="CY1" s="150"/>
      <c r="CZ1" s="150"/>
      <c r="DA1" s="150"/>
      <c r="DB1" s="150"/>
      <c r="DC1" s="150"/>
      <c r="DD1" s="150"/>
      <c r="DE1" s="150"/>
      <c r="DF1" s="150"/>
      <c r="DG1" s="150"/>
      <c r="DH1" s="600" t="s">
        <v>203</v>
      </c>
      <c r="DI1" s="601"/>
      <c r="DJ1" s="601"/>
      <c r="DK1" s="601"/>
      <c r="DL1" s="601"/>
      <c r="DM1" s="601"/>
      <c r="DN1" s="602"/>
      <c r="DO1" s="151"/>
      <c r="DP1" s="600" t="s">
        <v>204</v>
      </c>
      <c r="DQ1" s="601"/>
      <c r="DR1" s="601"/>
      <c r="DS1" s="601"/>
      <c r="DT1" s="601"/>
      <c r="DU1" s="601"/>
      <c r="DV1" s="601"/>
      <c r="DW1" s="601"/>
      <c r="DX1" s="601"/>
      <c r="DY1" s="601"/>
      <c r="DZ1" s="601"/>
      <c r="EA1" s="601"/>
      <c r="EB1" s="601"/>
      <c r="EC1" s="602"/>
      <c r="ED1" s="150"/>
      <c r="EE1" s="150"/>
      <c r="EF1" s="150"/>
      <c r="EG1" s="150"/>
      <c r="EH1" s="150"/>
      <c r="EI1" s="150"/>
      <c r="EJ1" s="150"/>
      <c r="EK1" s="150"/>
      <c r="EL1" s="150"/>
      <c r="EM1" s="150"/>
    </row>
    <row r="2" spans="2:143" ht="22.5" customHeight="1" x14ac:dyDescent="0.15">
      <c r="B2" s="152" t="s">
        <v>205</v>
      </c>
      <c r="R2" s="153"/>
      <c r="S2" s="153"/>
      <c r="T2" s="153"/>
      <c r="U2" s="153"/>
      <c r="V2" s="153"/>
      <c r="W2" s="153"/>
      <c r="X2" s="153"/>
      <c r="Y2" s="153"/>
      <c r="Z2" s="153"/>
      <c r="AA2" s="153"/>
      <c r="AB2" s="153"/>
      <c r="AC2" s="153"/>
      <c r="AE2" s="154"/>
      <c r="AF2" s="154"/>
      <c r="AG2" s="154"/>
      <c r="AH2" s="154"/>
      <c r="AI2" s="154"/>
      <c r="AJ2" s="153"/>
      <c r="AK2" s="153"/>
      <c r="AL2" s="153"/>
      <c r="AM2" s="153"/>
      <c r="AN2" s="153"/>
      <c r="AO2" s="153"/>
      <c r="AP2" s="153"/>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c r="DC2" s="150"/>
      <c r="DD2" s="150"/>
      <c r="DE2" s="150"/>
      <c r="DF2" s="150"/>
      <c r="DG2" s="150"/>
      <c r="DH2" s="150"/>
      <c r="DI2" s="150"/>
      <c r="DJ2" s="150"/>
      <c r="DK2" s="150"/>
      <c r="DL2" s="150"/>
      <c r="DM2" s="150"/>
      <c r="DN2" s="150"/>
      <c r="DO2" s="150"/>
      <c r="DP2" s="150"/>
      <c r="DQ2" s="150"/>
      <c r="DR2" s="150"/>
      <c r="DS2" s="150"/>
      <c r="DT2" s="150"/>
      <c r="DU2" s="150"/>
      <c r="DV2" s="150"/>
      <c r="DW2" s="150"/>
      <c r="DX2" s="150"/>
      <c r="DY2" s="150"/>
      <c r="DZ2" s="150"/>
      <c r="EA2" s="150"/>
      <c r="EB2" s="150"/>
      <c r="EC2" s="150"/>
    </row>
    <row r="3" spans="2:143" ht="11.25" customHeight="1" x14ac:dyDescent="0.15">
      <c r="B3" s="603" t="s">
        <v>206</v>
      </c>
      <c r="C3" s="604"/>
      <c r="D3" s="604"/>
      <c r="E3" s="604"/>
      <c r="F3" s="604"/>
      <c r="G3" s="604"/>
      <c r="H3" s="604"/>
      <c r="I3" s="604"/>
      <c r="J3" s="604"/>
      <c r="K3" s="604"/>
      <c r="L3" s="604"/>
      <c r="M3" s="604"/>
      <c r="N3" s="604"/>
      <c r="O3" s="604"/>
      <c r="P3" s="604"/>
      <c r="Q3" s="604"/>
      <c r="R3" s="604"/>
      <c r="S3" s="604"/>
      <c r="T3" s="604"/>
      <c r="U3" s="604"/>
      <c r="V3" s="604"/>
      <c r="W3" s="604"/>
      <c r="X3" s="604"/>
      <c r="Y3" s="604"/>
      <c r="Z3" s="604"/>
      <c r="AA3" s="604"/>
      <c r="AB3" s="604"/>
      <c r="AC3" s="604"/>
      <c r="AD3" s="604"/>
      <c r="AE3" s="604"/>
      <c r="AF3" s="604"/>
      <c r="AG3" s="604"/>
      <c r="AH3" s="604"/>
      <c r="AI3" s="604"/>
      <c r="AJ3" s="604"/>
      <c r="AK3" s="604"/>
      <c r="AL3" s="604"/>
      <c r="AM3" s="604"/>
      <c r="AN3" s="604"/>
      <c r="AO3" s="604"/>
      <c r="AP3" s="603" t="s">
        <v>207</v>
      </c>
      <c r="AQ3" s="604"/>
      <c r="AR3" s="604"/>
      <c r="AS3" s="604"/>
      <c r="AT3" s="604"/>
      <c r="AU3" s="604"/>
      <c r="AV3" s="604"/>
      <c r="AW3" s="604"/>
      <c r="AX3" s="604"/>
      <c r="AY3" s="604"/>
      <c r="AZ3" s="604"/>
      <c r="BA3" s="604"/>
      <c r="BB3" s="604"/>
      <c r="BC3" s="604"/>
      <c r="BD3" s="604"/>
      <c r="BE3" s="604"/>
      <c r="BF3" s="604"/>
      <c r="BG3" s="604"/>
      <c r="BH3" s="604"/>
      <c r="BI3" s="604"/>
      <c r="BJ3" s="604"/>
      <c r="BK3" s="604"/>
      <c r="BL3" s="604"/>
      <c r="BM3" s="604"/>
      <c r="BN3" s="604"/>
      <c r="BO3" s="604"/>
      <c r="BP3" s="604"/>
      <c r="BQ3" s="604"/>
      <c r="BR3" s="604"/>
      <c r="BS3" s="604"/>
      <c r="BT3" s="604"/>
      <c r="BU3" s="604"/>
      <c r="BV3" s="604"/>
      <c r="BW3" s="604"/>
      <c r="BX3" s="604"/>
      <c r="BY3" s="604"/>
      <c r="BZ3" s="604"/>
      <c r="CA3" s="604"/>
      <c r="CB3" s="605"/>
      <c r="CD3" s="603" t="s">
        <v>208</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x14ac:dyDescent="0.15">
      <c r="B4" s="603" t="s">
        <v>1</v>
      </c>
      <c r="C4" s="604"/>
      <c r="D4" s="604"/>
      <c r="E4" s="604"/>
      <c r="F4" s="604"/>
      <c r="G4" s="604"/>
      <c r="H4" s="604"/>
      <c r="I4" s="604"/>
      <c r="J4" s="604"/>
      <c r="K4" s="604"/>
      <c r="L4" s="604"/>
      <c r="M4" s="604"/>
      <c r="N4" s="604"/>
      <c r="O4" s="604"/>
      <c r="P4" s="604"/>
      <c r="Q4" s="605"/>
      <c r="R4" s="603" t="s">
        <v>209</v>
      </c>
      <c r="S4" s="604"/>
      <c r="T4" s="604"/>
      <c r="U4" s="604"/>
      <c r="V4" s="604"/>
      <c r="W4" s="604"/>
      <c r="X4" s="604"/>
      <c r="Y4" s="605"/>
      <c r="Z4" s="603" t="s">
        <v>210</v>
      </c>
      <c r="AA4" s="604"/>
      <c r="AB4" s="604"/>
      <c r="AC4" s="605"/>
      <c r="AD4" s="603" t="s">
        <v>211</v>
      </c>
      <c r="AE4" s="604"/>
      <c r="AF4" s="604"/>
      <c r="AG4" s="604"/>
      <c r="AH4" s="604"/>
      <c r="AI4" s="604"/>
      <c r="AJ4" s="604"/>
      <c r="AK4" s="605"/>
      <c r="AL4" s="603" t="s">
        <v>210</v>
      </c>
      <c r="AM4" s="604"/>
      <c r="AN4" s="604"/>
      <c r="AO4" s="605"/>
      <c r="AP4" s="606" t="s">
        <v>212</v>
      </c>
      <c r="AQ4" s="606"/>
      <c r="AR4" s="606"/>
      <c r="AS4" s="606"/>
      <c r="AT4" s="606"/>
      <c r="AU4" s="606"/>
      <c r="AV4" s="606"/>
      <c r="AW4" s="606"/>
      <c r="AX4" s="606"/>
      <c r="AY4" s="606"/>
      <c r="AZ4" s="606"/>
      <c r="BA4" s="606"/>
      <c r="BB4" s="606"/>
      <c r="BC4" s="606"/>
      <c r="BD4" s="606"/>
      <c r="BE4" s="606"/>
      <c r="BF4" s="606"/>
      <c r="BG4" s="606" t="s">
        <v>213</v>
      </c>
      <c r="BH4" s="606"/>
      <c r="BI4" s="606"/>
      <c r="BJ4" s="606"/>
      <c r="BK4" s="606"/>
      <c r="BL4" s="606"/>
      <c r="BM4" s="606"/>
      <c r="BN4" s="606"/>
      <c r="BO4" s="606" t="s">
        <v>210</v>
      </c>
      <c r="BP4" s="606"/>
      <c r="BQ4" s="606"/>
      <c r="BR4" s="606"/>
      <c r="BS4" s="606" t="s">
        <v>214</v>
      </c>
      <c r="BT4" s="606"/>
      <c r="BU4" s="606"/>
      <c r="BV4" s="606"/>
      <c r="BW4" s="606"/>
      <c r="BX4" s="606"/>
      <c r="BY4" s="606"/>
      <c r="BZ4" s="606"/>
      <c r="CA4" s="606"/>
      <c r="CB4" s="606"/>
      <c r="CD4" s="603" t="s">
        <v>215</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ht="11.25" customHeight="1" x14ac:dyDescent="0.15">
      <c r="B5" s="607" t="s">
        <v>216</v>
      </c>
      <c r="C5" s="608"/>
      <c r="D5" s="608"/>
      <c r="E5" s="608"/>
      <c r="F5" s="608"/>
      <c r="G5" s="608"/>
      <c r="H5" s="608"/>
      <c r="I5" s="608"/>
      <c r="J5" s="608"/>
      <c r="K5" s="608"/>
      <c r="L5" s="608"/>
      <c r="M5" s="608"/>
      <c r="N5" s="608"/>
      <c r="O5" s="608"/>
      <c r="P5" s="608"/>
      <c r="Q5" s="609"/>
      <c r="R5" s="610">
        <v>702803</v>
      </c>
      <c r="S5" s="611"/>
      <c r="T5" s="611"/>
      <c r="U5" s="611"/>
      <c r="V5" s="611"/>
      <c r="W5" s="611"/>
      <c r="X5" s="611"/>
      <c r="Y5" s="612"/>
      <c r="Z5" s="613">
        <v>8.6999999999999993</v>
      </c>
      <c r="AA5" s="613"/>
      <c r="AB5" s="613"/>
      <c r="AC5" s="613"/>
      <c r="AD5" s="614">
        <v>702803</v>
      </c>
      <c r="AE5" s="614"/>
      <c r="AF5" s="614"/>
      <c r="AG5" s="614"/>
      <c r="AH5" s="614"/>
      <c r="AI5" s="614"/>
      <c r="AJ5" s="614"/>
      <c r="AK5" s="614"/>
      <c r="AL5" s="615">
        <v>15.4</v>
      </c>
      <c r="AM5" s="616"/>
      <c r="AN5" s="616"/>
      <c r="AO5" s="617"/>
      <c r="AP5" s="607" t="s">
        <v>217</v>
      </c>
      <c r="AQ5" s="608"/>
      <c r="AR5" s="608"/>
      <c r="AS5" s="608"/>
      <c r="AT5" s="608"/>
      <c r="AU5" s="608"/>
      <c r="AV5" s="608"/>
      <c r="AW5" s="608"/>
      <c r="AX5" s="608"/>
      <c r="AY5" s="608"/>
      <c r="AZ5" s="608"/>
      <c r="BA5" s="608"/>
      <c r="BB5" s="608"/>
      <c r="BC5" s="608"/>
      <c r="BD5" s="608"/>
      <c r="BE5" s="608"/>
      <c r="BF5" s="609"/>
      <c r="BG5" s="621">
        <v>695317</v>
      </c>
      <c r="BH5" s="622"/>
      <c r="BI5" s="622"/>
      <c r="BJ5" s="622"/>
      <c r="BK5" s="622"/>
      <c r="BL5" s="622"/>
      <c r="BM5" s="622"/>
      <c r="BN5" s="623"/>
      <c r="BO5" s="624">
        <v>98.9</v>
      </c>
      <c r="BP5" s="624"/>
      <c r="BQ5" s="624"/>
      <c r="BR5" s="624"/>
      <c r="BS5" s="625" t="s">
        <v>122</v>
      </c>
      <c r="BT5" s="625"/>
      <c r="BU5" s="625"/>
      <c r="BV5" s="625"/>
      <c r="BW5" s="625"/>
      <c r="BX5" s="625"/>
      <c r="BY5" s="625"/>
      <c r="BZ5" s="625"/>
      <c r="CA5" s="625"/>
      <c r="CB5" s="629"/>
      <c r="CD5" s="603" t="s">
        <v>212</v>
      </c>
      <c r="CE5" s="604"/>
      <c r="CF5" s="604"/>
      <c r="CG5" s="604"/>
      <c r="CH5" s="604"/>
      <c r="CI5" s="604"/>
      <c r="CJ5" s="604"/>
      <c r="CK5" s="604"/>
      <c r="CL5" s="604"/>
      <c r="CM5" s="604"/>
      <c r="CN5" s="604"/>
      <c r="CO5" s="604"/>
      <c r="CP5" s="604"/>
      <c r="CQ5" s="605"/>
      <c r="CR5" s="603" t="s">
        <v>218</v>
      </c>
      <c r="CS5" s="604"/>
      <c r="CT5" s="604"/>
      <c r="CU5" s="604"/>
      <c r="CV5" s="604"/>
      <c r="CW5" s="604"/>
      <c r="CX5" s="604"/>
      <c r="CY5" s="605"/>
      <c r="CZ5" s="603" t="s">
        <v>210</v>
      </c>
      <c r="DA5" s="604"/>
      <c r="DB5" s="604"/>
      <c r="DC5" s="605"/>
      <c r="DD5" s="603" t="s">
        <v>219</v>
      </c>
      <c r="DE5" s="604"/>
      <c r="DF5" s="604"/>
      <c r="DG5" s="604"/>
      <c r="DH5" s="604"/>
      <c r="DI5" s="604"/>
      <c r="DJ5" s="604"/>
      <c r="DK5" s="604"/>
      <c r="DL5" s="604"/>
      <c r="DM5" s="604"/>
      <c r="DN5" s="604"/>
      <c r="DO5" s="604"/>
      <c r="DP5" s="605"/>
      <c r="DQ5" s="603" t="s">
        <v>220</v>
      </c>
      <c r="DR5" s="604"/>
      <c r="DS5" s="604"/>
      <c r="DT5" s="604"/>
      <c r="DU5" s="604"/>
      <c r="DV5" s="604"/>
      <c r="DW5" s="604"/>
      <c r="DX5" s="604"/>
      <c r="DY5" s="604"/>
      <c r="DZ5" s="604"/>
      <c r="EA5" s="604"/>
      <c r="EB5" s="604"/>
      <c r="EC5" s="605"/>
    </row>
    <row r="6" spans="2:143" ht="11.25" customHeight="1" x14ac:dyDescent="0.15">
      <c r="B6" s="618" t="s">
        <v>221</v>
      </c>
      <c r="C6" s="619"/>
      <c r="D6" s="619"/>
      <c r="E6" s="619"/>
      <c r="F6" s="619"/>
      <c r="G6" s="619"/>
      <c r="H6" s="619"/>
      <c r="I6" s="619"/>
      <c r="J6" s="619"/>
      <c r="K6" s="619"/>
      <c r="L6" s="619"/>
      <c r="M6" s="619"/>
      <c r="N6" s="619"/>
      <c r="O6" s="619"/>
      <c r="P6" s="619"/>
      <c r="Q6" s="620"/>
      <c r="R6" s="621">
        <v>64840</v>
      </c>
      <c r="S6" s="622"/>
      <c r="T6" s="622"/>
      <c r="U6" s="622"/>
      <c r="V6" s="622"/>
      <c r="W6" s="622"/>
      <c r="X6" s="622"/>
      <c r="Y6" s="623"/>
      <c r="Z6" s="624">
        <v>0.8</v>
      </c>
      <c r="AA6" s="624"/>
      <c r="AB6" s="624"/>
      <c r="AC6" s="624"/>
      <c r="AD6" s="625">
        <v>64840</v>
      </c>
      <c r="AE6" s="625"/>
      <c r="AF6" s="625"/>
      <c r="AG6" s="625"/>
      <c r="AH6" s="625"/>
      <c r="AI6" s="625"/>
      <c r="AJ6" s="625"/>
      <c r="AK6" s="625"/>
      <c r="AL6" s="626">
        <v>1.4</v>
      </c>
      <c r="AM6" s="627"/>
      <c r="AN6" s="627"/>
      <c r="AO6" s="628"/>
      <c r="AP6" s="618" t="s">
        <v>222</v>
      </c>
      <c r="AQ6" s="619"/>
      <c r="AR6" s="619"/>
      <c r="AS6" s="619"/>
      <c r="AT6" s="619"/>
      <c r="AU6" s="619"/>
      <c r="AV6" s="619"/>
      <c r="AW6" s="619"/>
      <c r="AX6" s="619"/>
      <c r="AY6" s="619"/>
      <c r="AZ6" s="619"/>
      <c r="BA6" s="619"/>
      <c r="BB6" s="619"/>
      <c r="BC6" s="619"/>
      <c r="BD6" s="619"/>
      <c r="BE6" s="619"/>
      <c r="BF6" s="620"/>
      <c r="BG6" s="621">
        <v>695317</v>
      </c>
      <c r="BH6" s="622"/>
      <c r="BI6" s="622"/>
      <c r="BJ6" s="622"/>
      <c r="BK6" s="622"/>
      <c r="BL6" s="622"/>
      <c r="BM6" s="622"/>
      <c r="BN6" s="623"/>
      <c r="BO6" s="624">
        <v>98.9</v>
      </c>
      <c r="BP6" s="624"/>
      <c r="BQ6" s="624"/>
      <c r="BR6" s="624"/>
      <c r="BS6" s="625" t="s">
        <v>122</v>
      </c>
      <c r="BT6" s="625"/>
      <c r="BU6" s="625"/>
      <c r="BV6" s="625"/>
      <c r="BW6" s="625"/>
      <c r="BX6" s="625"/>
      <c r="BY6" s="625"/>
      <c r="BZ6" s="625"/>
      <c r="CA6" s="625"/>
      <c r="CB6" s="629"/>
      <c r="CD6" s="607" t="s">
        <v>223</v>
      </c>
      <c r="CE6" s="608"/>
      <c r="CF6" s="608"/>
      <c r="CG6" s="608"/>
      <c r="CH6" s="608"/>
      <c r="CI6" s="608"/>
      <c r="CJ6" s="608"/>
      <c r="CK6" s="608"/>
      <c r="CL6" s="608"/>
      <c r="CM6" s="608"/>
      <c r="CN6" s="608"/>
      <c r="CO6" s="608"/>
      <c r="CP6" s="608"/>
      <c r="CQ6" s="609"/>
      <c r="CR6" s="621">
        <v>88310</v>
      </c>
      <c r="CS6" s="622"/>
      <c r="CT6" s="622"/>
      <c r="CU6" s="622"/>
      <c r="CV6" s="622"/>
      <c r="CW6" s="622"/>
      <c r="CX6" s="622"/>
      <c r="CY6" s="623"/>
      <c r="CZ6" s="615">
        <v>1.1000000000000001</v>
      </c>
      <c r="DA6" s="616"/>
      <c r="DB6" s="616"/>
      <c r="DC6" s="632"/>
      <c r="DD6" s="630" t="s">
        <v>122</v>
      </c>
      <c r="DE6" s="622"/>
      <c r="DF6" s="622"/>
      <c r="DG6" s="622"/>
      <c r="DH6" s="622"/>
      <c r="DI6" s="622"/>
      <c r="DJ6" s="622"/>
      <c r="DK6" s="622"/>
      <c r="DL6" s="622"/>
      <c r="DM6" s="622"/>
      <c r="DN6" s="622"/>
      <c r="DO6" s="622"/>
      <c r="DP6" s="623"/>
      <c r="DQ6" s="630">
        <v>88310</v>
      </c>
      <c r="DR6" s="622"/>
      <c r="DS6" s="622"/>
      <c r="DT6" s="622"/>
      <c r="DU6" s="622"/>
      <c r="DV6" s="622"/>
      <c r="DW6" s="622"/>
      <c r="DX6" s="622"/>
      <c r="DY6" s="622"/>
      <c r="DZ6" s="622"/>
      <c r="EA6" s="622"/>
      <c r="EB6" s="622"/>
      <c r="EC6" s="631"/>
    </row>
    <row r="7" spans="2:143" ht="11.25" customHeight="1" x14ac:dyDescent="0.15">
      <c r="B7" s="618" t="s">
        <v>224</v>
      </c>
      <c r="C7" s="619"/>
      <c r="D7" s="619"/>
      <c r="E7" s="619"/>
      <c r="F7" s="619"/>
      <c r="G7" s="619"/>
      <c r="H7" s="619"/>
      <c r="I7" s="619"/>
      <c r="J7" s="619"/>
      <c r="K7" s="619"/>
      <c r="L7" s="619"/>
      <c r="M7" s="619"/>
      <c r="N7" s="619"/>
      <c r="O7" s="619"/>
      <c r="P7" s="619"/>
      <c r="Q7" s="620"/>
      <c r="R7" s="621">
        <v>167</v>
      </c>
      <c r="S7" s="622"/>
      <c r="T7" s="622"/>
      <c r="U7" s="622"/>
      <c r="V7" s="622"/>
      <c r="W7" s="622"/>
      <c r="X7" s="622"/>
      <c r="Y7" s="623"/>
      <c r="Z7" s="624">
        <v>0</v>
      </c>
      <c r="AA7" s="624"/>
      <c r="AB7" s="624"/>
      <c r="AC7" s="624"/>
      <c r="AD7" s="625">
        <v>167</v>
      </c>
      <c r="AE7" s="625"/>
      <c r="AF7" s="625"/>
      <c r="AG7" s="625"/>
      <c r="AH7" s="625"/>
      <c r="AI7" s="625"/>
      <c r="AJ7" s="625"/>
      <c r="AK7" s="625"/>
      <c r="AL7" s="626">
        <v>0</v>
      </c>
      <c r="AM7" s="627"/>
      <c r="AN7" s="627"/>
      <c r="AO7" s="628"/>
      <c r="AP7" s="618" t="s">
        <v>225</v>
      </c>
      <c r="AQ7" s="619"/>
      <c r="AR7" s="619"/>
      <c r="AS7" s="619"/>
      <c r="AT7" s="619"/>
      <c r="AU7" s="619"/>
      <c r="AV7" s="619"/>
      <c r="AW7" s="619"/>
      <c r="AX7" s="619"/>
      <c r="AY7" s="619"/>
      <c r="AZ7" s="619"/>
      <c r="BA7" s="619"/>
      <c r="BB7" s="619"/>
      <c r="BC7" s="619"/>
      <c r="BD7" s="619"/>
      <c r="BE7" s="619"/>
      <c r="BF7" s="620"/>
      <c r="BG7" s="621">
        <v>199094</v>
      </c>
      <c r="BH7" s="622"/>
      <c r="BI7" s="622"/>
      <c r="BJ7" s="622"/>
      <c r="BK7" s="622"/>
      <c r="BL7" s="622"/>
      <c r="BM7" s="622"/>
      <c r="BN7" s="623"/>
      <c r="BO7" s="624">
        <v>28.3</v>
      </c>
      <c r="BP7" s="624"/>
      <c r="BQ7" s="624"/>
      <c r="BR7" s="624"/>
      <c r="BS7" s="625" t="s">
        <v>122</v>
      </c>
      <c r="BT7" s="625"/>
      <c r="BU7" s="625"/>
      <c r="BV7" s="625"/>
      <c r="BW7" s="625"/>
      <c r="BX7" s="625"/>
      <c r="BY7" s="625"/>
      <c r="BZ7" s="625"/>
      <c r="CA7" s="625"/>
      <c r="CB7" s="629"/>
      <c r="CD7" s="618" t="s">
        <v>226</v>
      </c>
      <c r="CE7" s="619"/>
      <c r="CF7" s="619"/>
      <c r="CG7" s="619"/>
      <c r="CH7" s="619"/>
      <c r="CI7" s="619"/>
      <c r="CJ7" s="619"/>
      <c r="CK7" s="619"/>
      <c r="CL7" s="619"/>
      <c r="CM7" s="619"/>
      <c r="CN7" s="619"/>
      <c r="CO7" s="619"/>
      <c r="CP7" s="619"/>
      <c r="CQ7" s="620"/>
      <c r="CR7" s="621">
        <v>1113144</v>
      </c>
      <c r="CS7" s="622"/>
      <c r="CT7" s="622"/>
      <c r="CU7" s="622"/>
      <c r="CV7" s="622"/>
      <c r="CW7" s="622"/>
      <c r="CX7" s="622"/>
      <c r="CY7" s="623"/>
      <c r="CZ7" s="624">
        <v>14.4</v>
      </c>
      <c r="DA7" s="624"/>
      <c r="DB7" s="624"/>
      <c r="DC7" s="624"/>
      <c r="DD7" s="630">
        <v>42462</v>
      </c>
      <c r="DE7" s="622"/>
      <c r="DF7" s="622"/>
      <c r="DG7" s="622"/>
      <c r="DH7" s="622"/>
      <c r="DI7" s="622"/>
      <c r="DJ7" s="622"/>
      <c r="DK7" s="622"/>
      <c r="DL7" s="622"/>
      <c r="DM7" s="622"/>
      <c r="DN7" s="622"/>
      <c r="DO7" s="622"/>
      <c r="DP7" s="623"/>
      <c r="DQ7" s="630">
        <v>1029348</v>
      </c>
      <c r="DR7" s="622"/>
      <c r="DS7" s="622"/>
      <c r="DT7" s="622"/>
      <c r="DU7" s="622"/>
      <c r="DV7" s="622"/>
      <c r="DW7" s="622"/>
      <c r="DX7" s="622"/>
      <c r="DY7" s="622"/>
      <c r="DZ7" s="622"/>
      <c r="EA7" s="622"/>
      <c r="EB7" s="622"/>
      <c r="EC7" s="631"/>
    </row>
    <row r="8" spans="2:143" ht="11.25" customHeight="1" x14ac:dyDescent="0.15">
      <c r="B8" s="618" t="s">
        <v>227</v>
      </c>
      <c r="C8" s="619"/>
      <c r="D8" s="619"/>
      <c r="E8" s="619"/>
      <c r="F8" s="619"/>
      <c r="G8" s="619"/>
      <c r="H8" s="619"/>
      <c r="I8" s="619"/>
      <c r="J8" s="619"/>
      <c r="K8" s="619"/>
      <c r="L8" s="619"/>
      <c r="M8" s="619"/>
      <c r="N8" s="619"/>
      <c r="O8" s="619"/>
      <c r="P8" s="619"/>
      <c r="Q8" s="620"/>
      <c r="R8" s="621">
        <v>1239</v>
      </c>
      <c r="S8" s="622"/>
      <c r="T8" s="622"/>
      <c r="U8" s="622"/>
      <c r="V8" s="622"/>
      <c r="W8" s="622"/>
      <c r="X8" s="622"/>
      <c r="Y8" s="623"/>
      <c r="Z8" s="624">
        <v>0</v>
      </c>
      <c r="AA8" s="624"/>
      <c r="AB8" s="624"/>
      <c r="AC8" s="624"/>
      <c r="AD8" s="625">
        <v>1239</v>
      </c>
      <c r="AE8" s="625"/>
      <c r="AF8" s="625"/>
      <c r="AG8" s="625"/>
      <c r="AH8" s="625"/>
      <c r="AI8" s="625"/>
      <c r="AJ8" s="625"/>
      <c r="AK8" s="625"/>
      <c r="AL8" s="626">
        <v>0</v>
      </c>
      <c r="AM8" s="627"/>
      <c r="AN8" s="627"/>
      <c r="AO8" s="628"/>
      <c r="AP8" s="618" t="s">
        <v>228</v>
      </c>
      <c r="AQ8" s="619"/>
      <c r="AR8" s="619"/>
      <c r="AS8" s="619"/>
      <c r="AT8" s="619"/>
      <c r="AU8" s="619"/>
      <c r="AV8" s="619"/>
      <c r="AW8" s="619"/>
      <c r="AX8" s="619"/>
      <c r="AY8" s="619"/>
      <c r="AZ8" s="619"/>
      <c r="BA8" s="619"/>
      <c r="BB8" s="619"/>
      <c r="BC8" s="619"/>
      <c r="BD8" s="619"/>
      <c r="BE8" s="619"/>
      <c r="BF8" s="620"/>
      <c r="BG8" s="621">
        <v>9893</v>
      </c>
      <c r="BH8" s="622"/>
      <c r="BI8" s="622"/>
      <c r="BJ8" s="622"/>
      <c r="BK8" s="622"/>
      <c r="BL8" s="622"/>
      <c r="BM8" s="622"/>
      <c r="BN8" s="623"/>
      <c r="BO8" s="624">
        <v>1.4</v>
      </c>
      <c r="BP8" s="624"/>
      <c r="BQ8" s="624"/>
      <c r="BR8" s="624"/>
      <c r="BS8" s="625" t="s">
        <v>122</v>
      </c>
      <c r="BT8" s="625"/>
      <c r="BU8" s="625"/>
      <c r="BV8" s="625"/>
      <c r="BW8" s="625"/>
      <c r="BX8" s="625"/>
      <c r="BY8" s="625"/>
      <c r="BZ8" s="625"/>
      <c r="CA8" s="625"/>
      <c r="CB8" s="629"/>
      <c r="CD8" s="618" t="s">
        <v>229</v>
      </c>
      <c r="CE8" s="619"/>
      <c r="CF8" s="619"/>
      <c r="CG8" s="619"/>
      <c r="CH8" s="619"/>
      <c r="CI8" s="619"/>
      <c r="CJ8" s="619"/>
      <c r="CK8" s="619"/>
      <c r="CL8" s="619"/>
      <c r="CM8" s="619"/>
      <c r="CN8" s="619"/>
      <c r="CO8" s="619"/>
      <c r="CP8" s="619"/>
      <c r="CQ8" s="620"/>
      <c r="CR8" s="621">
        <v>1616424</v>
      </c>
      <c r="CS8" s="622"/>
      <c r="CT8" s="622"/>
      <c r="CU8" s="622"/>
      <c r="CV8" s="622"/>
      <c r="CW8" s="622"/>
      <c r="CX8" s="622"/>
      <c r="CY8" s="623"/>
      <c r="CZ8" s="624">
        <v>20.9</v>
      </c>
      <c r="DA8" s="624"/>
      <c r="DB8" s="624"/>
      <c r="DC8" s="624"/>
      <c r="DD8" s="630" t="s">
        <v>122</v>
      </c>
      <c r="DE8" s="622"/>
      <c r="DF8" s="622"/>
      <c r="DG8" s="622"/>
      <c r="DH8" s="622"/>
      <c r="DI8" s="622"/>
      <c r="DJ8" s="622"/>
      <c r="DK8" s="622"/>
      <c r="DL8" s="622"/>
      <c r="DM8" s="622"/>
      <c r="DN8" s="622"/>
      <c r="DO8" s="622"/>
      <c r="DP8" s="623"/>
      <c r="DQ8" s="630">
        <v>1009097</v>
      </c>
      <c r="DR8" s="622"/>
      <c r="DS8" s="622"/>
      <c r="DT8" s="622"/>
      <c r="DU8" s="622"/>
      <c r="DV8" s="622"/>
      <c r="DW8" s="622"/>
      <c r="DX8" s="622"/>
      <c r="DY8" s="622"/>
      <c r="DZ8" s="622"/>
      <c r="EA8" s="622"/>
      <c r="EB8" s="622"/>
      <c r="EC8" s="631"/>
    </row>
    <row r="9" spans="2:143" ht="11.25" customHeight="1" x14ac:dyDescent="0.15">
      <c r="B9" s="618" t="s">
        <v>230</v>
      </c>
      <c r="C9" s="619"/>
      <c r="D9" s="619"/>
      <c r="E9" s="619"/>
      <c r="F9" s="619"/>
      <c r="G9" s="619"/>
      <c r="H9" s="619"/>
      <c r="I9" s="619"/>
      <c r="J9" s="619"/>
      <c r="K9" s="619"/>
      <c r="L9" s="619"/>
      <c r="M9" s="619"/>
      <c r="N9" s="619"/>
      <c r="O9" s="619"/>
      <c r="P9" s="619"/>
      <c r="Q9" s="620"/>
      <c r="R9" s="621">
        <v>1319</v>
      </c>
      <c r="S9" s="622"/>
      <c r="T9" s="622"/>
      <c r="U9" s="622"/>
      <c r="V9" s="622"/>
      <c r="W9" s="622"/>
      <c r="X9" s="622"/>
      <c r="Y9" s="623"/>
      <c r="Z9" s="624">
        <v>0</v>
      </c>
      <c r="AA9" s="624"/>
      <c r="AB9" s="624"/>
      <c r="AC9" s="624"/>
      <c r="AD9" s="625">
        <v>1319</v>
      </c>
      <c r="AE9" s="625"/>
      <c r="AF9" s="625"/>
      <c r="AG9" s="625"/>
      <c r="AH9" s="625"/>
      <c r="AI9" s="625"/>
      <c r="AJ9" s="625"/>
      <c r="AK9" s="625"/>
      <c r="AL9" s="626">
        <v>0</v>
      </c>
      <c r="AM9" s="627"/>
      <c r="AN9" s="627"/>
      <c r="AO9" s="628"/>
      <c r="AP9" s="618" t="s">
        <v>231</v>
      </c>
      <c r="AQ9" s="619"/>
      <c r="AR9" s="619"/>
      <c r="AS9" s="619"/>
      <c r="AT9" s="619"/>
      <c r="AU9" s="619"/>
      <c r="AV9" s="619"/>
      <c r="AW9" s="619"/>
      <c r="AX9" s="619"/>
      <c r="AY9" s="619"/>
      <c r="AZ9" s="619"/>
      <c r="BA9" s="619"/>
      <c r="BB9" s="619"/>
      <c r="BC9" s="619"/>
      <c r="BD9" s="619"/>
      <c r="BE9" s="619"/>
      <c r="BF9" s="620"/>
      <c r="BG9" s="621">
        <v>164121</v>
      </c>
      <c r="BH9" s="622"/>
      <c r="BI9" s="622"/>
      <c r="BJ9" s="622"/>
      <c r="BK9" s="622"/>
      <c r="BL9" s="622"/>
      <c r="BM9" s="622"/>
      <c r="BN9" s="623"/>
      <c r="BO9" s="624">
        <v>23.4</v>
      </c>
      <c r="BP9" s="624"/>
      <c r="BQ9" s="624"/>
      <c r="BR9" s="624"/>
      <c r="BS9" s="625" t="s">
        <v>122</v>
      </c>
      <c r="BT9" s="625"/>
      <c r="BU9" s="625"/>
      <c r="BV9" s="625"/>
      <c r="BW9" s="625"/>
      <c r="BX9" s="625"/>
      <c r="BY9" s="625"/>
      <c r="BZ9" s="625"/>
      <c r="CA9" s="625"/>
      <c r="CB9" s="629"/>
      <c r="CD9" s="618" t="s">
        <v>232</v>
      </c>
      <c r="CE9" s="619"/>
      <c r="CF9" s="619"/>
      <c r="CG9" s="619"/>
      <c r="CH9" s="619"/>
      <c r="CI9" s="619"/>
      <c r="CJ9" s="619"/>
      <c r="CK9" s="619"/>
      <c r="CL9" s="619"/>
      <c r="CM9" s="619"/>
      <c r="CN9" s="619"/>
      <c r="CO9" s="619"/>
      <c r="CP9" s="619"/>
      <c r="CQ9" s="620"/>
      <c r="CR9" s="621">
        <v>955129</v>
      </c>
      <c r="CS9" s="622"/>
      <c r="CT9" s="622"/>
      <c r="CU9" s="622"/>
      <c r="CV9" s="622"/>
      <c r="CW9" s="622"/>
      <c r="CX9" s="622"/>
      <c r="CY9" s="623"/>
      <c r="CZ9" s="624">
        <v>12.4</v>
      </c>
      <c r="DA9" s="624"/>
      <c r="DB9" s="624"/>
      <c r="DC9" s="624"/>
      <c r="DD9" s="630">
        <v>18726</v>
      </c>
      <c r="DE9" s="622"/>
      <c r="DF9" s="622"/>
      <c r="DG9" s="622"/>
      <c r="DH9" s="622"/>
      <c r="DI9" s="622"/>
      <c r="DJ9" s="622"/>
      <c r="DK9" s="622"/>
      <c r="DL9" s="622"/>
      <c r="DM9" s="622"/>
      <c r="DN9" s="622"/>
      <c r="DO9" s="622"/>
      <c r="DP9" s="623"/>
      <c r="DQ9" s="630">
        <v>634994</v>
      </c>
      <c r="DR9" s="622"/>
      <c r="DS9" s="622"/>
      <c r="DT9" s="622"/>
      <c r="DU9" s="622"/>
      <c r="DV9" s="622"/>
      <c r="DW9" s="622"/>
      <c r="DX9" s="622"/>
      <c r="DY9" s="622"/>
      <c r="DZ9" s="622"/>
      <c r="EA9" s="622"/>
      <c r="EB9" s="622"/>
      <c r="EC9" s="631"/>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24" t="s">
        <v>122</v>
      </c>
      <c r="AA10" s="624"/>
      <c r="AB10" s="624"/>
      <c r="AC10" s="624"/>
      <c r="AD10" s="625" t="s">
        <v>122</v>
      </c>
      <c r="AE10" s="625"/>
      <c r="AF10" s="625"/>
      <c r="AG10" s="625"/>
      <c r="AH10" s="625"/>
      <c r="AI10" s="625"/>
      <c r="AJ10" s="625"/>
      <c r="AK10" s="625"/>
      <c r="AL10" s="626" t="s">
        <v>122</v>
      </c>
      <c r="AM10" s="627"/>
      <c r="AN10" s="627"/>
      <c r="AO10" s="628"/>
      <c r="AP10" s="618" t="s">
        <v>234</v>
      </c>
      <c r="AQ10" s="619"/>
      <c r="AR10" s="619"/>
      <c r="AS10" s="619"/>
      <c r="AT10" s="619"/>
      <c r="AU10" s="619"/>
      <c r="AV10" s="619"/>
      <c r="AW10" s="619"/>
      <c r="AX10" s="619"/>
      <c r="AY10" s="619"/>
      <c r="AZ10" s="619"/>
      <c r="BA10" s="619"/>
      <c r="BB10" s="619"/>
      <c r="BC10" s="619"/>
      <c r="BD10" s="619"/>
      <c r="BE10" s="619"/>
      <c r="BF10" s="620"/>
      <c r="BG10" s="621">
        <v>13851</v>
      </c>
      <c r="BH10" s="622"/>
      <c r="BI10" s="622"/>
      <c r="BJ10" s="622"/>
      <c r="BK10" s="622"/>
      <c r="BL10" s="622"/>
      <c r="BM10" s="622"/>
      <c r="BN10" s="623"/>
      <c r="BO10" s="624">
        <v>2</v>
      </c>
      <c r="BP10" s="624"/>
      <c r="BQ10" s="624"/>
      <c r="BR10" s="624"/>
      <c r="BS10" s="625" t="s">
        <v>122</v>
      </c>
      <c r="BT10" s="625"/>
      <c r="BU10" s="625"/>
      <c r="BV10" s="625"/>
      <c r="BW10" s="625"/>
      <c r="BX10" s="625"/>
      <c r="BY10" s="625"/>
      <c r="BZ10" s="625"/>
      <c r="CA10" s="625"/>
      <c r="CB10" s="629"/>
      <c r="CD10" s="618" t="s">
        <v>235</v>
      </c>
      <c r="CE10" s="619"/>
      <c r="CF10" s="619"/>
      <c r="CG10" s="619"/>
      <c r="CH10" s="619"/>
      <c r="CI10" s="619"/>
      <c r="CJ10" s="619"/>
      <c r="CK10" s="619"/>
      <c r="CL10" s="619"/>
      <c r="CM10" s="619"/>
      <c r="CN10" s="619"/>
      <c r="CO10" s="619"/>
      <c r="CP10" s="619"/>
      <c r="CQ10" s="620"/>
      <c r="CR10" s="621">
        <v>5602</v>
      </c>
      <c r="CS10" s="622"/>
      <c r="CT10" s="622"/>
      <c r="CU10" s="622"/>
      <c r="CV10" s="622"/>
      <c r="CW10" s="622"/>
      <c r="CX10" s="622"/>
      <c r="CY10" s="623"/>
      <c r="CZ10" s="624">
        <v>0.1</v>
      </c>
      <c r="DA10" s="624"/>
      <c r="DB10" s="624"/>
      <c r="DC10" s="624"/>
      <c r="DD10" s="630" t="s">
        <v>122</v>
      </c>
      <c r="DE10" s="622"/>
      <c r="DF10" s="622"/>
      <c r="DG10" s="622"/>
      <c r="DH10" s="622"/>
      <c r="DI10" s="622"/>
      <c r="DJ10" s="622"/>
      <c r="DK10" s="622"/>
      <c r="DL10" s="622"/>
      <c r="DM10" s="622"/>
      <c r="DN10" s="622"/>
      <c r="DO10" s="622"/>
      <c r="DP10" s="623"/>
      <c r="DQ10" s="630">
        <v>5602</v>
      </c>
      <c r="DR10" s="622"/>
      <c r="DS10" s="622"/>
      <c r="DT10" s="622"/>
      <c r="DU10" s="622"/>
      <c r="DV10" s="622"/>
      <c r="DW10" s="622"/>
      <c r="DX10" s="622"/>
      <c r="DY10" s="622"/>
      <c r="DZ10" s="622"/>
      <c r="EA10" s="622"/>
      <c r="EB10" s="622"/>
      <c r="EC10" s="631"/>
    </row>
    <row r="11" spans="2:143" ht="11.25" customHeight="1" x14ac:dyDescent="0.15">
      <c r="B11" s="618" t="s">
        <v>236</v>
      </c>
      <c r="C11" s="619"/>
      <c r="D11" s="619"/>
      <c r="E11" s="619"/>
      <c r="F11" s="619"/>
      <c r="G11" s="619"/>
      <c r="H11" s="619"/>
      <c r="I11" s="619"/>
      <c r="J11" s="619"/>
      <c r="K11" s="619"/>
      <c r="L11" s="619"/>
      <c r="M11" s="619"/>
      <c r="N11" s="619"/>
      <c r="O11" s="619"/>
      <c r="P11" s="619"/>
      <c r="Q11" s="620"/>
      <c r="R11" s="621">
        <v>178007</v>
      </c>
      <c r="S11" s="622"/>
      <c r="T11" s="622"/>
      <c r="U11" s="622"/>
      <c r="V11" s="622"/>
      <c r="W11" s="622"/>
      <c r="X11" s="622"/>
      <c r="Y11" s="623"/>
      <c r="Z11" s="626">
        <v>2.2000000000000002</v>
      </c>
      <c r="AA11" s="627"/>
      <c r="AB11" s="627"/>
      <c r="AC11" s="633"/>
      <c r="AD11" s="630">
        <v>178007</v>
      </c>
      <c r="AE11" s="622"/>
      <c r="AF11" s="622"/>
      <c r="AG11" s="622"/>
      <c r="AH11" s="622"/>
      <c r="AI11" s="622"/>
      <c r="AJ11" s="622"/>
      <c r="AK11" s="623"/>
      <c r="AL11" s="626">
        <v>3.9</v>
      </c>
      <c r="AM11" s="627"/>
      <c r="AN11" s="627"/>
      <c r="AO11" s="628"/>
      <c r="AP11" s="618" t="s">
        <v>237</v>
      </c>
      <c r="AQ11" s="619"/>
      <c r="AR11" s="619"/>
      <c r="AS11" s="619"/>
      <c r="AT11" s="619"/>
      <c r="AU11" s="619"/>
      <c r="AV11" s="619"/>
      <c r="AW11" s="619"/>
      <c r="AX11" s="619"/>
      <c r="AY11" s="619"/>
      <c r="AZ11" s="619"/>
      <c r="BA11" s="619"/>
      <c r="BB11" s="619"/>
      <c r="BC11" s="619"/>
      <c r="BD11" s="619"/>
      <c r="BE11" s="619"/>
      <c r="BF11" s="620"/>
      <c r="BG11" s="621">
        <v>11229</v>
      </c>
      <c r="BH11" s="622"/>
      <c r="BI11" s="622"/>
      <c r="BJ11" s="622"/>
      <c r="BK11" s="622"/>
      <c r="BL11" s="622"/>
      <c r="BM11" s="622"/>
      <c r="BN11" s="623"/>
      <c r="BO11" s="624">
        <v>1.6</v>
      </c>
      <c r="BP11" s="624"/>
      <c r="BQ11" s="624"/>
      <c r="BR11" s="624"/>
      <c r="BS11" s="625" t="s">
        <v>122</v>
      </c>
      <c r="BT11" s="625"/>
      <c r="BU11" s="625"/>
      <c r="BV11" s="625"/>
      <c r="BW11" s="625"/>
      <c r="BX11" s="625"/>
      <c r="BY11" s="625"/>
      <c r="BZ11" s="625"/>
      <c r="CA11" s="625"/>
      <c r="CB11" s="629"/>
      <c r="CD11" s="618" t="s">
        <v>238</v>
      </c>
      <c r="CE11" s="619"/>
      <c r="CF11" s="619"/>
      <c r="CG11" s="619"/>
      <c r="CH11" s="619"/>
      <c r="CI11" s="619"/>
      <c r="CJ11" s="619"/>
      <c r="CK11" s="619"/>
      <c r="CL11" s="619"/>
      <c r="CM11" s="619"/>
      <c r="CN11" s="619"/>
      <c r="CO11" s="619"/>
      <c r="CP11" s="619"/>
      <c r="CQ11" s="620"/>
      <c r="CR11" s="621">
        <v>462980</v>
      </c>
      <c r="CS11" s="622"/>
      <c r="CT11" s="622"/>
      <c r="CU11" s="622"/>
      <c r="CV11" s="622"/>
      <c r="CW11" s="622"/>
      <c r="CX11" s="622"/>
      <c r="CY11" s="623"/>
      <c r="CZ11" s="624">
        <v>6</v>
      </c>
      <c r="DA11" s="624"/>
      <c r="DB11" s="624"/>
      <c r="DC11" s="624"/>
      <c r="DD11" s="630">
        <v>119604</v>
      </c>
      <c r="DE11" s="622"/>
      <c r="DF11" s="622"/>
      <c r="DG11" s="622"/>
      <c r="DH11" s="622"/>
      <c r="DI11" s="622"/>
      <c r="DJ11" s="622"/>
      <c r="DK11" s="622"/>
      <c r="DL11" s="622"/>
      <c r="DM11" s="622"/>
      <c r="DN11" s="622"/>
      <c r="DO11" s="622"/>
      <c r="DP11" s="623"/>
      <c r="DQ11" s="630">
        <v>232354</v>
      </c>
      <c r="DR11" s="622"/>
      <c r="DS11" s="622"/>
      <c r="DT11" s="622"/>
      <c r="DU11" s="622"/>
      <c r="DV11" s="622"/>
      <c r="DW11" s="622"/>
      <c r="DX11" s="622"/>
      <c r="DY11" s="622"/>
      <c r="DZ11" s="622"/>
      <c r="EA11" s="622"/>
      <c r="EB11" s="622"/>
      <c r="EC11" s="631"/>
    </row>
    <row r="12" spans="2:143" ht="11.25" customHeight="1" x14ac:dyDescent="0.15">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24" t="s">
        <v>122</v>
      </c>
      <c r="AA12" s="624"/>
      <c r="AB12" s="624"/>
      <c r="AC12" s="624"/>
      <c r="AD12" s="625" t="s">
        <v>122</v>
      </c>
      <c r="AE12" s="625"/>
      <c r="AF12" s="625"/>
      <c r="AG12" s="625"/>
      <c r="AH12" s="625"/>
      <c r="AI12" s="625"/>
      <c r="AJ12" s="625"/>
      <c r="AK12" s="625"/>
      <c r="AL12" s="626" t="s">
        <v>122</v>
      </c>
      <c r="AM12" s="627"/>
      <c r="AN12" s="627"/>
      <c r="AO12" s="628"/>
      <c r="AP12" s="618" t="s">
        <v>240</v>
      </c>
      <c r="AQ12" s="619"/>
      <c r="AR12" s="619"/>
      <c r="AS12" s="619"/>
      <c r="AT12" s="619"/>
      <c r="AU12" s="619"/>
      <c r="AV12" s="619"/>
      <c r="AW12" s="619"/>
      <c r="AX12" s="619"/>
      <c r="AY12" s="619"/>
      <c r="AZ12" s="619"/>
      <c r="BA12" s="619"/>
      <c r="BB12" s="619"/>
      <c r="BC12" s="619"/>
      <c r="BD12" s="619"/>
      <c r="BE12" s="619"/>
      <c r="BF12" s="620"/>
      <c r="BG12" s="621">
        <v>414140</v>
      </c>
      <c r="BH12" s="622"/>
      <c r="BI12" s="622"/>
      <c r="BJ12" s="622"/>
      <c r="BK12" s="622"/>
      <c r="BL12" s="622"/>
      <c r="BM12" s="622"/>
      <c r="BN12" s="623"/>
      <c r="BO12" s="624">
        <v>58.9</v>
      </c>
      <c r="BP12" s="624"/>
      <c r="BQ12" s="624"/>
      <c r="BR12" s="624"/>
      <c r="BS12" s="625" t="s">
        <v>122</v>
      </c>
      <c r="BT12" s="625"/>
      <c r="BU12" s="625"/>
      <c r="BV12" s="625"/>
      <c r="BW12" s="625"/>
      <c r="BX12" s="625"/>
      <c r="BY12" s="625"/>
      <c r="BZ12" s="625"/>
      <c r="CA12" s="625"/>
      <c r="CB12" s="629"/>
      <c r="CD12" s="618" t="s">
        <v>241</v>
      </c>
      <c r="CE12" s="619"/>
      <c r="CF12" s="619"/>
      <c r="CG12" s="619"/>
      <c r="CH12" s="619"/>
      <c r="CI12" s="619"/>
      <c r="CJ12" s="619"/>
      <c r="CK12" s="619"/>
      <c r="CL12" s="619"/>
      <c r="CM12" s="619"/>
      <c r="CN12" s="619"/>
      <c r="CO12" s="619"/>
      <c r="CP12" s="619"/>
      <c r="CQ12" s="620"/>
      <c r="CR12" s="621">
        <v>352450</v>
      </c>
      <c r="CS12" s="622"/>
      <c r="CT12" s="622"/>
      <c r="CU12" s="622"/>
      <c r="CV12" s="622"/>
      <c r="CW12" s="622"/>
      <c r="CX12" s="622"/>
      <c r="CY12" s="623"/>
      <c r="CZ12" s="624">
        <v>4.5999999999999996</v>
      </c>
      <c r="DA12" s="624"/>
      <c r="DB12" s="624"/>
      <c r="DC12" s="624"/>
      <c r="DD12" s="630">
        <v>25949</v>
      </c>
      <c r="DE12" s="622"/>
      <c r="DF12" s="622"/>
      <c r="DG12" s="622"/>
      <c r="DH12" s="622"/>
      <c r="DI12" s="622"/>
      <c r="DJ12" s="622"/>
      <c r="DK12" s="622"/>
      <c r="DL12" s="622"/>
      <c r="DM12" s="622"/>
      <c r="DN12" s="622"/>
      <c r="DO12" s="622"/>
      <c r="DP12" s="623"/>
      <c r="DQ12" s="630">
        <v>286915</v>
      </c>
      <c r="DR12" s="622"/>
      <c r="DS12" s="622"/>
      <c r="DT12" s="622"/>
      <c r="DU12" s="622"/>
      <c r="DV12" s="622"/>
      <c r="DW12" s="622"/>
      <c r="DX12" s="622"/>
      <c r="DY12" s="622"/>
      <c r="DZ12" s="622"/>
      <c r="EA12" s="622"/>
      <c r="EB12" s="622"/>
      <c r="EC12" s="631"/>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24" t="s">
        <v>122</v>
      </c>
      <c r="AA13" s="624"/>
      <c r="AB13" s="624"/>
      <c r="AC13" s="624"/>
      <c r="AD13" s="625" t="s">
        <v>122</v>
      </c>
      <c r="AE13" s="625"/>
      <c r="AF13" s="625"/>
      <c r="AG13" s="625"/>
      <c r="AH13" s="625"/>
      <c r="AI13" s="625"/>
      <c r="AJ13" s="625"/>
      <c r="AK13" s="625"/>
      <c r="AL13" s="626" t="s">
        <v>122</v>
      </c>
      <c r="AM13" s="627"/>
      <c r="AN13" s="627"/>
      <c r="AO13" s="628"/>
      <c r="AP13" s="618" t="s">
        <v>243</v>
      </c>
      <c r="AQ13" s="619"/>
      <c r="AR13" s="619"/>
      <c r="AS13" s="619"/>
      <c r="AT13" s="619"/>
      <c r="AU13" s="619"/>
      <c r="AV13" s="619"/>
      <c r="AW13" s="619"/>
      <c r="AX13" s="619"/>
      <c r="AY13" s="619"/>
      <c r="AZ13" s="619"/>
      <c r="BA13" s="619"/>
      <c r="BB13" s="619"/>
      <c r="BC13" s="619"/>
      <c r="BD13" s="619"/>
      <c r="BE13" s="619"/>
      <c r="BF13" s="620"/>
      <c r="BG13" s="621">
        <v>354336</v>
      </c>
      <c r="BH13" s="622"/>
      <c r="BI13" s="622"/>
      <c r="BJ13" s="622"/>
      <c r="BK13" s="622"/>
      <c r="BL13" s="622"/>
      <c r="BM13" s="622"/>
      <c r="BN13" s="623"/>
      <c r="BO13" s="624">
        <v>50.4</v>
      </c>
      <c r="BP13" s="624"/>
      <c r="BQ13" s="624"/>
      <c r="BR13" s="624"/>
      <c r="BS13" s="625" t="s">
        <v>122</v>
      </c>
      <c r="BT13" s="625"/>
      <c r="BU13" s="625"/>
      <c r="BV13" s="625"/>
      <c r="BW13" s="625"/>
      <c r="BX13" s="625"/>
      <c r="BY13" s="625"/>
      <c r="BZ13" s="625"/>
      <c r="CA13" s="625"/>
      <c r="CB13" s="629"/>
      <c r="CD13" s="618" t="s">
        <v>244</v>
      </c>
      <c r="CE13" s="619"/>
      <c r="CF13" s="619"/>
      <c r="CG13" s="619"/>
      <c r="CH13" s="619"/>
      <c r="CI13" s="619"/>
      <c r="CJ13" s="619"/>
      <c r="CK13" s="619"/>
      <c r="CL13" s="619"/>
      <c r="CM13" s="619"/>
      <c r="CN13" s="619"/>
      <c r="CO13" s="619"/>
      <c r="CP13" s="619"/>
      <c r="CQ13" s="620"/>
      <c r="CR13" s="621">
        <v>391898</v>
      </c>
      <c r="CS13" s="622"/>
      <c r="CT13" s="622"/>
      <c r="CU13" s="622"/>
      <c r="CV13" s="622"/>
      <c r="CW13" s="622"/>
      <c r="CX13" s="622"/>
      <c r="CY13" s="623"/>
      <c r="CZ13" s="624">
        <v>5.0999999999999996</v>
      </c>
      <c r="DA13" s="624"/>
      <c r="DB13" s="624"/>
      <c r="DC13" s="624"/>
      <c r="DD13" s="630">
        <v>78253</v>
      </c>
      <c r="DE13" s="622"/>
      <c r="DF13" s="622"/>
      <c r="DG13" s="622"/>
      <c r="DH13" s="622"/>
      <c r="DI13" s="622"/>
      <c r="DJ13" s="622"/>
      <c r="DK13" s="622"/>
      <c r="DL13" s="622"/>
      <c r="DM13" s="622"/>
      <c r="DN13" s="622"/>
      <c r="DO13" s="622"/>
      <c r="DP13" s="623"/>
      <c r="DQ13" s="630">
        <v>332589</v>
      </c>
      <c r="DR13" s="622"/>
      <c r="DS13" s="622"/>
      <c r="DT13" s="622"/>
      <c r="DU13" s="622"/>
      <c r="DV13" s="622"/>
      <c r="DW13" s="622"/>
      <c r="DX13" s="622"/>
      <c r="DY13" s="622"/>
      <c r="DZ13" s="622"/>
      <c r="EA13" s="622"/>
      <c r="EB13" s="622"/>
      <c r="EC13" s="631"/>
    </row>
    <row r="14" spans="2:143" ht="11.25" customHeight="1" x14ac:dyDescent="0.15">
      <c r="B14" s="618" t="s">
        <v>245</v>
      </c>
      <c r="C14" s="619"/>
      <c r="D14" s="619"/>
      <c r="E14" s="619"/>
      <c r="F14" s="619"/>
      <c r="G14" s="619"/>
      <c r="H14" s="619"/>
      <c r="I14" s="619"/>
      <c r="J14" s="619"/>
      <c r="K14" s="619"/>
      <c r="L14" s="619"/>
      <c r="M14" s="619"/>
      <c r="N14" s="619"/>
      <c r="O14" s="619"/>
      <c r="P14" s="619"/>
      <c r="Q14" s="620"/>
      <c r="R14" s="621">
        <v>265</v>
      </c>
      <c r="S14" s="622"/>
      <c r="T14" s="622"/>
      <c r="U14" s="622"/>
      <c r="V14" s="622"/>
      <c r="W14" s="622"/>
      <c r="X14" s="622"/>
      <c r="Y14" s="623"/>
      <c r="Z14" s="624">
        <v>0</v>
      </c>
      <c r="AA14" s="624"/>
      <c r="AB14" s="624"/>
      <c r="AC14" s="624"/>
      <c r="AD14" s="625">
        <v>265</v>
      </c>
      <c r="AE14" s="625"/>
      <c r="AF14" s="625"/>
      <c r="AG14" s="625"/>
      <c r="AH14" s="625"/>
      <c r="AI14" s="625"/>
      <c r="AJ14" s="625"/>
      <c r="AK14" s="625"/>
      <c r="AL14" s="626">
        <v>0</v>
      </c>
      <c r="AM14" s="627"/>
      <c r="AN14" s="627"/>
      <c r="AO14" s="628"/>
      <c r="AP14" s="618" t="s">
        <v>246</v>
      </c>
      <c r="AQ14" s="619"/>
      <c r="AR14" s="619"/>
      <c r="AS14" s="619"/>
      <c r="AT14" s="619"/>
      <c r="AU14" s="619"/>
      <c r="AV14" s="619"/>
      <c r="AW14" s="619"/>
      <c r="AX14" s="619"/>
      <c r="AY14" s="619"/>
      <c r="AZ14" s="619"/>
      <c r="BA14" s="619"/>
      <c r="BB14" s="619"/>
      <c r="BC14" s="619"/>
      <c r="BD14" s="619"/>
      <c r="BE14" s="619"/>
      <c r="BF14" s="620"/>
      <c r="BG14" s="621">
        <v>27400</v>
      </c>
      <c r="BH14" s="622"/>
      <c r="BI14" s="622"/>
      <c r="BJ14" s="622"/>
      <c r="BK14" s="622"/>
      <c r="BL14" s="622"/>
      <c r="BM14" s="622"/>
      <c r="BN14" s="623"/>
      <c r="BO14" s="624">
        <v>3.9</v>
      </c>
      <c r="BP14" s="624"/>
      <c r="BQ14" s="624"/>
      <c r="BR14" s="624"/>
      <c r="BS14" s="625" t="s">
        <v>122</v>
      </c>
      <c r="BT14" s="625"/>
      <c r="BU14" s="625"/>
      <c r="BV14" s="625"/>
      <c r="BW14" s="625"/>
      <c r="BX14" s="625"/>
      <c r="BY14" s="625"/>
      <c r="BZ14" s="625"/>
      <c r="CA14" s="625"/>
      <c r="CB14" s="629"/>
      <c r="CD14" s="618" t="s">
        <v>247</v>
      </c>
      <c r="CE14" s="619"/>
      <c r="CF14" s="619"/>
      <c r="CG14" s="619"/>
      <c r="CH14" s="619"/>
      <c r="CI14" s="619"/>
      <c r="CJ14" s="619"/>
      <c r="CK14" s="619"/>
      <c r="CL14" s="619"/>
      <c r="CM14" s="619"/>
      <c r="CN14" s="619"/>
      <c r="CO14" s="619"/>
      <c r="CP14" s="619"/>
      <c r="CQ14" s="620"/>
      <c r="CR14" s="621">
        <v>526471</v>
      </c>
      <c r="CS14" s="622"/>
      <c r="CT14" s="622"/>
      <c r="CU14" s="622"/>
      <c r="CV14" s="622"/>
      <c r="CW14" s="622"/>
      <c r="CX14" s="622"/>
      <c r="CY14" s="623"/>
      <c r="CZ14" s="624">
        <v>6.8</v>
      </c>
      <c r="DA14" s="624"/>
      <c r="DB14" s="624"/>
      <c r="DC14" s="624"/>
      <c r="DD14" s="630">
        <v>3454</v>
      </c>
      <c r="DE14" s="622"/>
      <c r="DF14" s="622"/>
      <c r="DG14" s="622"/>
      <c r="DH14" s="622"/>
      <c r="DI14" s="622"/>
      <c r="DJ14" s="622"/>
      <c r="DK14" s="622"/>
      <c r="DL14" s="622"/>
      <c r="DM14" s="622"/>
      <c r="DN14" s="622"/>
      <c r="DO14" s="622"/>
      <c r="DP14" s="623"/>
      <c r="DQ14" s="630">
        <v>488373</v>
      </c>
      <c r="DR14" s="622"/>
      <c r="DS14" s="622"/>
      <c r="DT14" s="622"/>
      <c r="DU14" s="622"/>
      <c r="DV14" s="622"/>
      <c r="DW14" s="622"/>
      <c r="DX14" s="622"/>
      <c r="DY14" s="622"/>
      <c r="DZ14" s="622"/>
      <c r="EA14" s="622"/>
      <c r="EB14" s="622"/>
      <c r="EC14" s="631"/>
    </row>
    <row r="15" spans="2:143" ht="11.25" customHeight="1" x14ac:dyDescent="0.15">
      <c r="B15" s="618" t="s">
        <v>248</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24" t="s">
        <v>122</v>
      </c>
      <c r="AA15" s="624"/>
      <c r="AB15" s="624"/>
      <c r="AC15" s="624"/>
      <c r="AD15" s="625" t="s">
        <v>122</v>
      </c>
      <c r="AE15" s="625"/>
      <c r="AF15" s="625"/>
      <c r="AG15" s="625"/>
      <c r="AH15" s="625"/>
      <c r="AI15" s="625"/>
      <c r="AJ15" s="625"/>
      <c r="AK15" s="625"/>
      <c r="AL15" s="626" t="s">
        <v>122</v>
      </c>
      <c r="AM15" s="627"/>
      <c r="AN15" s="627"/>
      <c r="AO15" s="628"/>
      <c r="AP15" s="618" t="s">
        <v>249</v>
      </c>
      <c r="AQ15" s="619"/>
      <c r="AR15" s="619"/>
      <c r="AS15" s="619"/>
      <c r="AT15" s="619"/>
      <c r="AU15" s="619"/>
      <c r="AV15" s="619"/>
      <c r="AW15" s="619"/>
      <c r="AX15" s="619"/>
      <c r="AY15" s="619"/>
      <c r="AZ15" s="619"/>
      <c r="BA15" s="619"/>
      <c r="BB15" s="619"/>
      <c r="BC15" s="619"/>
      <c r="BD15" s="619"/>
      <c r="BE15" s="619"/>
      <c r="BF15" s="620"/>
      <c r="BG15" s="621">
        <v>54683</v>
      </c>
      <c r="BH15" s="622"/>
      <c r="BI15" s="622"/>
      <c r="BJ15" s="622"/>
      <c r="BK15" s="622"/>
      <c r="BL15" s="622"/>
      <c r="BM15" s="622"/>
      <c r="BN15" s="623"/>
      <c r="BO15" s="624">
        <v>7.8</v>
      </c>
      <c r="BP15" s="624"/>
      <c r="BQ15" s="624"/>
      <c r="BR15" s="624"/>
      <c r="BS15" s="625" t="s">
        <v>122</v>
      </c>
      <c r="BT15" s="625"/>
      <c r="BU15" s="625"/>
      <c r="BV15" s="625"/>
      <c r="BW15" s="625"/>
      <c r="BX15" s="625"/>
      <c r="BY15" s="625"/>
      <c r="BZ15" s="625"/>
      <c r="CA15" s="625"/>
      <c r="CB15" s="629"/>
      <c r="CD15" s="618" t="s">
        <v>250</v>
      </c>
      <c r="CE15" s="619"/>
      <c r="CF15" s="619"/>
      <c r="CG15" s="619"/>
      <c r="CH15" s="619"/>
      <c r="CI15" s="619"/>
      <c r="CJ15" s="619"/>
      <c r="CK15" s="619"/>
      <c r="CL15" s="619"/>
      <c r="CM15" s="619"/>
      <c r="CN15" s="619"/>
      <c r="CO15" s="619"/>
      <c r="CP15" s="619"/>
      <c r="CQ15" s="620"/>
      <c r="CR15" s="621">
        <v>479179</v>
      </c>
      <c r="CS15" s="622"/>
      <c r="CT15" s="622"/>
      <c r="CU15" s="622"/>
      <c r="CV15" s="622"/>
      <c r="CW15" s="622"/>
      <c r="CX15" s="622"/>
      <c r="CY15" s="623"/>
      <c r="CZ15" s="624">
        <v>6.2</v>
      </c>
      <c r="DA15" s="624"/>
      <c r="DB15" s="624"/>
      <c r="DC15" s="624"/>
      <c r="DD15" s="630">
        <v>59329</v>
      </c>
      <c r="DE15" s="622"/>
      <c r="DF15" s="622"/>
      <c r="DG15" s="622"/>
      <c r="DH15" s="622"/>
      <c r="DI15" s="622"/>
      <c r="DJ15" s="622"/>
      <c r="DK15" s="622"/>
      <c r="DL15" s="622"/>
      <c r="DM15" s="622"/>
      <c r="DN15" s="622"/>
      <c r="DO15" s="622"/>
      <c r="DP15" s="623"/>
      <c r="DQ15" s="630">
        <v>331290</v>
      </c>
      <c r="DR15" s="622"/>
      <c r="DS15" s="622"/>
      <c r="DT15" s="622"/>
      <c r="DU15" s="622"/>
      <c r="DV15" s="622"/>
      <c r="DW15" s="622"/>
      <c r="DX15" s="622"/>
      <c r="DY15" s="622"/>
      <c r="DZ15" s="622"/>
      <c r="EA15" s="622"/>
      <c r="EB15" s="622"/>
      <c r="EC15" s="631"/>
    </row>
    <row r="16" spans="2:143" ht="11.25" customHeight="1" x14ac:dyDescent="0.15">
      <c r="B16" s="618" t="s">
        <v>251</v>
      </c>
      <c r="C16" s="619"/>
      <c r="D16" s="619"/>
      <c r="E16" s="619"/>
      <c r="F16" s="619"/>
      <c r="G16" s="619"/>
      <c r="H16" s="619"/>
      <c r="I16" s="619"/>
      <c r="J16" s="619"/>
      <c r="K16" s="619"/>
      <c r="L16" s="619"/>
      <c r="M16" s="619"/>
      <c r="N16" s="619"/>
      <c r="O16" s="619"/>
      <c r="P16" s="619"/>
      <c r="Q16" s="620"/>
      <c r="R16" s="621">
        <v>4579</v>
      </c>
      <c r="S16" s="622"/>
      <c r="T16" s="622"/>
      <c r="U16" s="622"/>
      <c r="V16" s="622"/>
      <c r="W16" s="622"/>
      <c r="X16" s="622"/>
      <c r="Y16" s="623"/>
      <c r="Z16" s="624">
        <v>0.1</v>
      </c>
      <c r="AA16" s="624"/>
      <c r="AB16" s="624"/>
      <c r="AC16" s="624"/>
      <c r="AD16" s="625">
        <v>4579</v>
      </c>
      <c r="AE16" s="625"/>
      <c r="AF16" s="625"/>
      <c r="AG16" s="625"/>
      <c r="AH16" s="625"/>
      <c r="AI16" s="625"/>
      <c r="AJ16" s="625"/>
      <c r="AK16" s="625"/>
      <c r="AL16" s="626">
        <v>0.1</v>
      </c>
      <c r="AM16" s="627"/>
      <c r="AN16" s="627"/>
      <c r="AO16" s="628"/>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24" t="s">
        <v>122</v>
      </c>
      <c r="BP16" s="624"/>
      <c r="BQ16" s="624"/>
      <c r="BR16" s="624"/>
      <c r="BS16" s="625" t="s">
        <v>122</v>
      </c>
      <c r="BT16" s="625"/>
      <c r="BU16" s="625"/>
      <c r="BV16" s="625"/>
      <c r="BW16" s="625"/>
      <c r="BX16" s="625"/>
      <c r="BY16" s="625"/>
      <c r="BZ16" s="625"/>
      <c r="CA16" s="625"/>
      <c r="CB16" s="629"/>
      <c r="CD16" s="618" t="s">
        <v>253</v>
      </c>
      <c r="CE16" s="619"/>
      <c r="CF16" s="619"/>
      <c r="CG16" s="619"/>
      <c r="CH16" s="619"/>
      <c r="CI16" s="619"/>
      <c r="CJ16" s="619"/>
      <c r="CK16" s="619"/>
      <c r="CL16" s="619"/>
      <c r="CM16" s="619"/>
      <c r="CN16" s="619"/>
      <c r="CO16" s="619"/>
      <c r="CP16" s="619"/>
      <c r="CQ16" s="620"/>
      <c r="CR16" s="621">
        <v>912701</v>
      </c>
      <c r="CS16" s="622"/>
      <c r="CT16" s="622"/>
      <c r="CU16" s="622"/>
      <c r="CV16" s="622"/>
      <c r="CW16" s="622"/>
      <c r="CX16" s="622"/>
      <c r="CY16" s="623"/>
      <c r="CZ16" s="624">
        <v>11.8</v>
      </c>
      <c r="DA16" s="624"/>
      <c r="DB16" s="624"/>
      <c r="DC16" s="624"/>
      <c r="DD16" s="630" t="s">
        <v>122</v>
      </c>
      <c r="DE16" s="622"/>
      <c r="DF16" s="622"/>
      <c r="DG16" s="622"/>
      <c r="DH16" s="622"/>
      <c r="DI16" s="622"/>
      <c r="DJ16" s="622"/>
      <c r="DK16" s="622"/>
      <c r="DL16" s="622"/>
      <c r="DM16" s="622"/>
      <c r="DN16" s="622"/>
      <c r="DO16" s="622"/>
      <c r="DP16" s="623"/>
      <c r="DQ16" s="630">
        <v>66980</v>
      </c>
      <c r="DR16" s="622"/>
      <c r="DS16" s="622"/>
      <c r="DT16" s="622"/>
      <c r="DU16" s="622"/>
      <c r="DV16" s="622"/>
      <c r="DW16" s="622"/>
      <c r="DX16" s="622"/>
      <c r="DY16" s="622"/>
      <c r="DZ16" s="622"/>
      <c r="EA16" s="622"/>
      <c r="EB16" s="622"/>
      <c r="EC16" s="631"/>
    </row>
    <row r="17" spans="2:133" ht="11.25" customHeight="1" x14ac:dyDescent="0.15">
      <c r="B17" s="618" t="s">
        <v>254</v>
      </c>
      <c r="C17" s="619"/>
      <c r="D17" s="619"/>
      <c r="E17" s="619"/>
      <c r="F17" s="619"/>
      <c r="G17" s="619"/>
      <c r="H17" s="619"/>
      <c r="I17" s="619"/>
      <c r="J17" s="619"/>
      <c r="K17" s="619"/>
      <c r="L17" s="619"/>
      <c r="M17" s="619"/>
      <c r="N17" s="619"/>
      <c r="O17" s="619"/>
      <c r="P17" s="619"/>
      <c r="Q17" s="620"/>
      <c r="R17" s="621">
        <v>9558</v>
      </c>
      <c r="S17" s="622"/>
      <c r="T17" s="622"/>
      <c r="U17" s="622"/>
      <c r="V17" s="622"/>
      <c r="W17" s="622"/>
      <c r="X17" s="622"/>
      <c r="Y17" s="623"/>
      <c r="Z17" s="624">
        <v>0.1</v>
      </c>
      <c r="AA17" s="624"/>
      <c r="AB17" s="624"/>
      <c r="AC17" s="624"/>
      <c r="AD17" s="625">
        <v>9558</v>
      </c>
      <c r="AE17" s="625"/>
      <c r="AF17" s="625"/>
      <c r="AG17" s="625"/>
      <c r="AH17" s="625"/>
      <c r="AI17" s="625"/>
      <c r="AJ17" s="625"/>
      <c r="AK17" s="625"/>
      <c r="AL17" s="626">
        <v>0.2</v>
      </c>
      <c r="AM17" s="627"/>
      <c r="AN17" s="627"/>
      <c r="AO17" s="628"/>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24" t="s">
        <v>122</v>
      </c>
      <c r="BP17" s="624"/>
      <c r="BQ17" s="624"/>
      <c r="BR17" s="624"/>
      <c r="BS17" s="625" t="s">
        <v>122</v>
      </c>
      <c r="BT17" s="625"/>
      <c r="BU17" s="625"/>
      <c r="BV17" s="625"/>
      <c r="BW17" s="625"/>
      <c r="BX17" s="625"/>
      <c r="BY17" s="625"/>
      <c r="BZ17" s="625"/>
      <c r="CA17" s="625"/>
      <c r="CB17" s="629"/>
      <c r="CD17" s="618" t="s">
        <v>256</v>
      </c>
      <c r="CE17" s="619"/>
      <c r="CF17" s="619"/>
      <c r="CG17" s="619"/>
      <c r="CH17" s="619"/>
      <c r="CI17" s="619"/>
      <c r="CJ17" s="619"/>
      <c r="CK17" s="619"/>
      <c r="CL17" s="619"/>
      <c r="CM17" s="619"/>
      <c r="CN17" s="619"/>
      <c r="CO17" s="619"/>
      <c r="CP17" s="619"/>
      <c r="CQ17" s="620"/>
      <c r="CR17" s="621">
        <v>828906</v>
      </c>
      <c r="CS17" s="622"/>
      <c r="CT17" s="622"/>
      <c r="CU17" s="622"/>
      <c r="CV17" s="622"/>
      <c r="CW17" s="622"/>
      <c r="CX17" s="622"/>
      <c r="CY17" s="623"/>
      <c r="CZ17" s="624">
        <v>10.7</v>
      </c>
      <c r="DA17" s="624"/>
      <c r="DB17" s="624"/>
      <c r="DC17" s="624"/>
      <c r="DD17" s="630" t="s">
        <v>122</v>
      </c>
      <c r="DE17" s="622"/>
      <c r="DF17" s="622"/>
      <c r="DG17" s="622"/>
      <c r="DH17" s="622"/>
      <c r="DI17" s="622"/>
      <c r="DJ17" s="622"/>
      <c r="DK17" s="622"/>
      <c r="DL17" s="622"/>
      <c r="DM17" s="622"/>
      <c r="DN17" s="622"/>
      <c r="DO17" s="622"/>
      <c r="DP17" s="623"/>
      <c r="DQ17" s="630">
        <v>824216</v>
      </c>
      <c r="DR17" s="622"/>
      <c r="DS17" s="622"/>
      <c r="DT17" s="622"/>
      <c r="DU17" s="622"/>
      <c r="DV17" s="622"/>
      <c r="DW17" s="622"/>
      <c r="DX17" s="622"/>
      <c r="DY17" s="622"/>
      <c r="DZ17" s="622"/>
      <c r="EA17" s="622"/>
      <c r="EB17" s="622"/>
      <c r="EC17" s="631"/>
    </row>
    <row r="18" spans="2:133" ht="11.25" customHeight="1" x14ac:dyDescent="0.15">
      <c r="B18" s="618" t="s">
        <v>257</v>
      </c>
      <c r="C18" s="619"/>
      <c r="D18" s="619"/>
      <c r="E18" s="619"/>
      <c r="F18" s="619"/>
      <c r="G18" s="619"/>
      <c r="H18" s="619"/>
      <c r="I18" s="619"/>
      <c r="J18" s="619"/>
      <c r="K18" s="619"/>
      <c r="L18" s="619"/>
      <c r="M18" s="619"/>
      <c r="N18" s="619"/>
      <c r="O18" s="619"/>
      <c r="P18" s="619"/>
      <c r="Q18" s="620"/>
      <c r="R18" s="621">
        <v>1763</v>
      </c>
      <c r="S18" s="622"/>
      <c r="T18" s="622"/>
      <c r="U18" s="622"/>
      <c r="V18" s="622"/>
      <c r="W18" s="622"/>
      <c r="X18" s="622"/>
      <c r="Y18" s="623"/>
      <c r="Z18" s="624">
        <v>0</v>
      </c>
      <c r="AA18" s="624"/>
      <c r="AB18" s="624"/>
      <c r="AC18" s="624"/>
      <c r="AD18" s="625">
        <v>1763</v>
      </c>
      <c r="AE18" s="625"/>
      <c r="AF18" s="625"/>
      <c r="AG18" s="625"/>
      <c r="AH18" s="625"/>
      <c r="AI18" s="625"/>
      <c r="AJ18" s="625"/>
      <c r="AK18" s="625"/>
      <c r="AL18" s="626">
        <v>0</v>
      </c>
      <c r="AM18" s="627"/>
      <c r="AN18" s="627"/>
      <c r="AO18" s="628"/>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24" t="s">
        <v>122</v>
      </c>
      <c r="BP18" s="624"/>
      <c r="BQ18" s="624"/>
      <c r="BR18" s="624"/>
      <c r="BS18" s="625" t="s">
        <v>122</v>
      </c>
      <c r="BT18" s="625"/>
      <c r="BU18" s="625"/>
      <c r="BV18" s="625"/>
      <c r="BW18" s="625"/>
      <c r="BX18" s="625"/>
      <c r="BY18" s="625"/>
      <c r="BZ18" s="625"/>
      <c r="CA18" s="625"/>
      <c r="CB18" s="629"/>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24" t="s">
        <v>122</v>
      </c>
      <c r="DA18" s="624"/>
      <c r="DB18" s="624"/>
      <c r="DC18" s="624"/>
      <c r="DD18" s="630" t="s">
        <v>122</v>
      </c>
      <c r="DE18" s="622"/>
      <c r="DF18" s="622"/>
      <c r="DG18" s="622"/>
      <c r="DH18" s="622"/>
      <c r="DI18" s="622"/>
      <c r="DJ18" s="622"/>
      <c r="DK18" s="622"/>
      <c r="DL18" s="622"/>
      <c r="DM18" s="622"/>
      <c r="DN18" s="622"/>
      <c r="DO18" s="622"/>
      <c r="DP18" s="623"/>
      <c r="DQ18" s="630" t="s">
        <v>122</v>
      </c>
      <c r="DR18" s="622"/>
      <c r="DS18" s="622"/>
      <c r="DT18" s="622"/>
      <c r="DU18" s="622"/>
      <c r="DV18" s="622"/>
      <c r="DW18" s="622"/>
      <c r="DX18" s="622"/>
      <c r="DY18" s="622"/>
      <c r="DZ18" s="622"/>
      <c r="EA18" s="622"/>
      <c r="EB18" s="622"/>
      <c r="EC18" s="631"/>
    </row>
    <row r="19" spans="2:133" ht="11.25" customHeight="1" x14ac:dyDescent="0.15">
      <c r="B19" s="618" t="s">
        <v>260</v>
      </c>
      <c r="C19" s="619"/>
      <c r="D19" s="619"/>
      <c r="E19" s="619"/>
      <c r="F19" s="619"/>
      <c r="G19" s="619"/>
      <c r="H19" s="619"/>
      <c r="I19" s="619"/>
      <c r="J19" s="619"/>
      <c r="K19" s="619"/>
      <c r="L19" s="619"/>
      <c r="M19" s="619"/>
      <c r="N19" s="619"/>
      <c r="O19" s="619"/>
      <c r="P19" s="619"/>
      <c r="Q19" s="620"/>
      <c r="R19" s="621">
        <v>1763</v>
      </c>
      <c r="S19" s="622"/>
      <c r="T19" s="622"/>
      <c r="U19" s="622"/>
      <c r="V19" s="622"/>
      <c r="W19" s="622"/>
      <c r="X19" s="622"/>
      <c r="Y19" s="623"/>
      <c r="Z19" s="624">
        <v>0</v>
      </c>
      <c r="AA19" s="624"/>
      <c r="AB19" s="624"/>
      <c r="AC19" s="624"/>
      <c r="AD19" s="625">
        <v>1763</v>
      </c>
      <c r="AE19" s="625"/>
      <c r="AF19" s="625"/>
      <c r="AG19" s="625"/>
      <c r="AH19" s="625"/>
      <c r="AI19" s="625"/>
      <c r="AJ19" s="625"/>
      <c r="AK19" s="625"/>
      <c r="AL19" s="626">
        <v>0</v>
      </c>
      <c r="AM19" s="627"/>
      <c r="AN19" s="627"/>
      <c r="AO19" s="628"/>
      <c r="AP19" s="618" t="s">
        <v>261</v>
      </c>
      <c r="AQ19" s="619"/>
      <c r="AR19" s="619"/>
      <c r="AS19" s="619"/>
      <c r="AT19" s="619"/>
      <c r="AU19" s="619"/>
      <c r="AV19" s="619"/>
      <c r="AW19" s="619"/>
      <c r="AX19" s="619"/>
      <c r="AY19" s="619"/>
      <c r="AZ19" s="619"/>
      <c r="BA19" s="619"/>
      <c r="BB19" s="619"/>
      <c r="BC19" s="619"/>
      <c r="BD19" s="619"/>
      <c r="BE19" s="619"/>
      <c r="BF19" s="620"/>
      <c r="BG19" s="621">
        <v>7486</v>
      </c>
      <c r="BH19" s="622"/>
      <c r="BI19" s="622"/>
      <c r="BJ19" s="622"/>
      <c r="BK19" s="622"/>
      <c r="BL19" s="622"/>
      <c r="BM19" s="622"/>
      <c r="BN19" s="623"/>
      <c r="BO19" s="624">
        <v>1.1000000000000001</v>
      </c>
      <c r="BP19" s="624"/>
      <c r="BQ19" s="624"/>
      <c r="BR19" s="624"/>
      <c r="BS19" s="625" t="s">
        <v>122</v>
      </c>
      <c r="BT19" s="625"/>
      <c r="BU19" s="625"/>
      <c r="BV19" s="625"/>
      <c r="BW19" s="625"/>
      <c r="BX19" s="625"/>
      <c r="BY19" s="625"/>
      <c r="BZ19" s="625"/>
      <c r="CA19" s="625"/>
      <c r="CB19" s="629"/>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24" t="s">
        <v>122</v>
      </c>
      <c r="DA19" s="624"/>
      <c r="DB19" s="624"/>
      <c r="DC19" s="624"/>
      <c r="DD19" s="630" t="s">
        <v>122</v>
      </c>
      <c r="DE19" s="622"/>
      <c r="DF19" s="622"/>
      <c r="DG19" s="622"/>
      <c r="DH19" s="622"/>
      <c r="DI19" s="622"/>
      <c r="DJ19" s="622"/>
      <c r="DK19" s="622"/>
      <c r="DL19" s="622"/>
      <c r="DM19" s="622"/>
      <c r="DN19" s="622"/>
      <c r="DO19" s="622"/>
      <c r="DP19" s="623"/>
      <c r="DQ19" s="630" t="s">
        <v>122</v>
      </c>
      <c r="DR19" s="622"/>
      <c r="DS19" s="622"/>
      <c r="DT19" s="622"/>
      <c r="DU19" s="622"/>
      <c r="DV19" s="622"/>
      <c r="DW19" s="622"/>
      <c r="DX19" s="622"/>
      <c r="DY19" s="622"/>
      <c r="DZ19" s="622"/>
      <c r="EA19" s="622"/>
      <c r="EB19" s="622"/>
      <c r="EC19" s="631"/>
    </row>
    <row r="20" spans="2:133" ht="11.25" customHeight="1" x14ac:dyDescent="0.15">
      <c r="B20" s="634" t="s">
        <v>263</v>
      </c>
      <c r="C20" s="635"/>
      <c r="D20" s="635"/>
      <c r="E20" s="635"/>
      <c r="F20" s="635"/>
      <c r="G20" s="635"/>
      <c r="H20" s="635"/>
      <c r="I20" s="635"/>
      <c r="J20" s="635"/>
      <c r="K20" s="635"/>
      <c r="L20" s="635"/>
      <c r="M20" s="635"/>
      <c r="N20" s="635"/>
      <c r="O20" s="635"/>
      <c r="P20" s="635"/>
      <c r="Q20" s="636"/>
      <c r="R20" s="621" t="s">
        <v>122</v>
      </c>
      <c r="S20" s="622"/>
      <c r="T20" s="622"/>
      <c r="U20" s="622"/>
      <c r="V20" s="622"/>
      <c r="W20" s="622"/>
      <c r="X20" s="622"/>
      <c r="Y20" s="623"/>
      <c r="Z20" s="624" t="s">
        <v>122</v>
      </c>
      <c r="AA20" s="624"/>
      <c r="AB20" s="624"/>
      <c r="AC20" s="624"/>
      <c r="AD20" s="625" t="s">
        <v>122</v>
      </c>
      <c r="AE20" s="625"/>
      <c r="AF20" s="625"/>
      <c r="AG20" s="625"/>
      <c r="AH20" s="625"/>
      <c r="AI20" s="625"/>
      <c r="AJ20" s="625"/>
      <c r="AK20" s="625"/>
      <c r="AL20" s="626" t="s">
        <v>122</v>
      </c>
      <c r="AM20" s="627"/>
      <c r="AN20" s="627"/>
      <c r="AO20" s="628"/>
      <c r="AP20" s="618" t="s">
        <v>264</v>
      </c>
      <c r="AQ20" s="619"/>
      <c r="AR20" s="619"/>
      <c r="AS20" s="619"/>
      <c r="AT20" s="619"/>
      <c r="AU20" s="619"/>
      <c r="AV20" s="619"/>
      <c r="AW20" s="619"/>
      <c r="AX20" s="619"/>
      <c r="AY20" s="619"/>
      <c r="AZ20" s="619"/>
      <c r="BA20" s="619"/>
      <c r="BB20" s="619"/>
      <c r="BC20" s="619"/>
      <c r="BD20" s="619"/>
      <c r="BE20" s="619"/>
      <c r="BF20" s="620"/>
      <c r="BG20" s="621">
        <v>7486</v>
      </c>
      <c r="BH20" s="622"/>
      <c r="BI20" s="622"/>
      <c r="BJ20" s="622"/>
      <c r="BK20" s="622"/>
      <c r="BL20" s="622"/>
      <c r="BM20" s="622"/>
      <c r="BN20" s="623"/>
      <c r="BO20" s="624">
        <v>1.1000000000000001</v>
      </c>
      <c r="BP20" s="624"/>
      <c r="BQ20" s="624"/>
      <c r="BR20" s="624"/>
      <c r="BS20" s="625" t="s">
        <v>122</v>
      </c>
      <c r="BT20" s="625"/>
      <c r="BU20" s="625"/>
      <c r="BV20" s="625"/>
      <c r="BW20" s="625"/>
      <c r="BX20" s="625"/>
      <c r="BY20" s="625"/>
      <c r="BZ20" s="625"/>
      <c r="CA20" s="625"/>
      <c r="CB20" s="629"/>
      <c r="CD20" s="618" t="s">
        <v>265</v>
      </c>
      <c r="CE20" s="619"/>
      <c r="CF20" s="619"/>
      <c r="CG20" s="619"/>
      <c r="CH20" s="619"/>
      <c r="CI20" s="619"/>
      <c r="CJ20" s="619"/>
      <c r="CK20" s="619"/>
      <c r="CL20" s="619"/>
      <c r="CM20" s="619"/>
      <c r="CN20" s="619"/>
      <c r="CO20" s="619"/>
      <c r="CP20" s="619"/>
      <c r="CQ20" s="620"/>
      <c r="CR20" s="621">
        <v>7733194</v>
      </c>
      <c r="CS20" s="622"/>
      <c r="CT20" s="622"/>
      <c r="CU20" s="622"/>
      <c r="CV20" s="622"/>
      <c r="CW20" s="622"/>
      <c r="CX20" s="622"/>
      <c r="CY20" s="623"/>
      <c r="CZ20" s="624">
        <v>100</v>
      </c>
      <c r="DA20" s="624"/>
      <c r="DB20" s="624"/>
      <c r="DC20" s="624"/>
      <c r="DD20" s="630">
        <v>347777</v>
      </c>
      <c r="DE20" s="622"/>
      <c r="DF20" s="622"/>
      <c r="DG20" s="622"/>
      <c r="DH20" s="622"/>
      <c r="DI20" s="622"/>
      <c r="DJ20" s="622"/>
      <c r="DK20" s="622"/>
      <c r="DL20" s="622"/>
      <c r="DM20" s="622"/>
      <c r="DN20" s="622"/>
      <c r="DO20" s="622"/>
      <c r="DP20" s="623"/>
      <c r="DQ20" s="630">
        <v>5330068</v>
      </c>
      <c r="DR20" s="622"/>
      <c r="DS20" s="622"/>
      <c r="DT20" s="622"/>
      <c r="DU20" s="622"/>
      <c r="DV20" s="622"/>
      <c r="DW20" s="622"/>
      <c r="DX20" s="622"/>
      <c r="DY20" s="622"/>
      <c r="DZ20" s="622"/>
      <c r="EA20" s="622"/>
      <c r="EB20" s="622"/>
      <c r="EC20" s="631"/>
    </row>
    <row r="21" spans="2:133" ht="11.25" customHeight="1" x14ac:dyDescent="0.15">
      <c r="B21" s="618" t="s">
        <v>266</v>
      </c>
      <c r="C21" s="619"/>
      <c r="D21" s="619"/>
      <c r="E21" s="619"/>
      <c r="F21" s="619"/>
      <c r="G21" s="619"/>
      <c r="H21" s="619"/>
      <c r="I21" s="619"/>
      <c r="J21" s="619"/>
      <c r="K21" s="619"/>
      <c r="L21" s="619"/>
      <c r="M21" s="619"/>
      <c r="N21" s="619"/>
      <c r="O21" s="619"/>
      <c r="P21" s="619"/>
      <c r="Q21" s="620"/>
      <c r="R21" s="621">
        <v>4089104</v>
      </c>
      <c r="S21" s="622"/>
      <c r="T21" s="622"/>
      <c r="U21" s="622"/>
      <c r="V21" s="622"/>
      <c r="W21" s="622"/>
      <c r="X21" s="622"/>
      <c r="Y21" s="623"/>
      <c r="Z21" s="624">
        <v>50.4</v>
      </c>
      <c r="AA21" s="624"/>
      <c r="AB21" s="624"/>
      <c r="AC21" s="624"/>
      <c r="AD21" s="625">
        <v>3572617</v>
      </c>
      <c r="AE21" s="625"/>
      <c r="AF21" s="625"/>
      <c r="AG21" s="625"/>
      <c r="AH21" s="625"/>
      <c r="AI21" s="625"/>
      <c r="AJ21" s="625"/>
      <c r="AK21" s="625"/>
      <c r="AL21" s="626">
        <v>78.400000000000006</v>
      </c>
      <c r="AM21" s="627"/>
      <c r="AN21" s="627"/>
      <c r="AO21" s="628"/>
      <c r="AP21" s="618" t="s">
        <v>267</v>
      </c>
      <c r="AQ21" s="637"/>
      <c r="AR21" s="637"/>
      <c r="AS21" s="637"/>
      <c r="AT21" s="637"/>
      <c r="AU21" s="637"/>
      <c r="AV21" s="637"/>
      <c r="AW21" s="637"/>
      <c r="AX21" s="637"/>
      <c r="AY21" s="637"/>
      <c r="AZ21" s="637"/>
      <c r="BA21" s="637"/>
      <c r="BB21" s="637"/>
      <c r="BC21" s="637"/>
      <c r="BD21" s="637"/>
      <c r="BE21" s="637"/>
      <c r="BF21" s="638"/>
      <c r="BG21" s="621">
        <v>7486</v>
      </c>
      <c r="BH21" s="622"/>
      <c r="BI21" s="622"/>
      <c r="BJ21" s="622"/>
      <c r="BK21" s="622"/>
      <c r="BL21" s="622"/>
      <c r="BM21" s="622"/>
      <c r="BN21" s="623"/>
      <c r="BO21" s="624">
        <v>1.1000000000000001</v>
      </c>
      <c r="BP21" s="624"/>
      <c r="BQ21" s="624"/>
      <c r="BR21" s="624"/>
      <c r="BS21" s="625" t="s">
        <v>122</v>
      </c>
      <c r="BT21" s="625"/>
      <c r="BU21" s="625"/>
      <c r="BV21" s="625"/>
      <c r="BW21" s="625"/>
      <c r="BX21" s="625"/>
      <c r="BY21" s="625"/>
      <c r="BZ21" s="625"/>
      <c r="CA21" s="625"/>
      <c r="CB21" s="629"/>
      <c r="CD21" s="644"/>
      <c r="CE21" s="645"/>
      <c r="CF21" s="645"/>
      <c r="CG21" s="645"/>
      <c r="CH21" s="645"/>
      <c r="CI21" s="645"/>
      <c r="CJ21" s="645"/>
      <c r="CK21" s="645"/>
      <c r="CL21" s="645"/>
      <c r="CM21" s="645"/>
      <c r="CN21" s="645"/>
      <c r="CO21" s="645"/>
      <c r="CP21" s="645"/>
      <c r="CQ21" s="646"/>
      <c r="CR21" s="647"/>
      <c r="CS21" s="640"/>
      <c r="CT21" s="640"/>
      <c r="CU21" s="640"/>
      <c r="CV21" s="640"/>
      <c r="CW21" s="640"/>
      <c r="CX21" s="640"/>
      <c r="CY21" s="648"/>
      <c r="CZ21" s="649"/>
      <c r="DA21" s="649"/>
      <c r="DB21" s="649"/>
      <c r="DC21" s="649"/>
      <c r="DD21" s="639"/>
      <c r="DE21" s="640"/>
      <c r="DF21" s="640"/>
      <c r="DG21" s="640"/>
      <c r="DH21" s="640"/>
      <c r="DI21" s="640"/>
      <c r="DJ21" s="640"/>
      <c r="DK21" s="640"/>
      <c r="DL21" s="640"/>
      <c r="DM21" s="640"/>
      <c r="DN21" s="640"/>
      <c r="DO21" s="640"/>
      <c r="DP21" s="648"/>
      <c r="DQ21" s="639"/>
      <c r="DR21" s="640"/>
      <c r="DS21" s="640"/>
      <c r="DT21" s="640"/>
      <c r="DU21" s="640"/>
      <c r="DV21" s="640"/>
      <c r="DW21" s="640"/>
      <c r="DX21" s="640"/>
      <c r="DY21" s="640"/>
      <c r="DZ21" s="640"/>
      <c r="EA21" s="640"/>
      <c r="EB21" s="640"/>
      <c r="EC21" s="641"/>
    </row>
    <row r="22" spans="2:133" ht="11.25" customHeight="1" x14ac:dyDescent="0.15">
      <c r="B22" s="618" t="s">
        <v>268</v>
      </c>
      <c r="C22" s="619"/>
      <c r="D22" s="619"/>
      <c r="E22" s="619"/>
      <c r="F22" s="619"/>
      <c r="G22" s="619"/>
      <c r="H22" s="619"/>
      <c r="I22" s="619"/>
      <c r="J22" s="619"/>
      <c r="K22" s="619"/>
      <c r="L22" s="619"/>
      <c r="M22" s="619"/>
      <c r="N22" s="619"/>
      <c r="O22" s="619"/>
      <c r="P22" s="619"/>
      <c r="Q22" s="620"/>
      <c r="R22" s="621">
        <v>3572617</v>
      </c>
      <c r="S22" s="622"/>
      <c r="T22" s="622"/>
      <c r="U22" s="622"/>
      <c r="V22" s="622"/>
      <c r="W22" s="622"/>
      <c r="X22" s="622"/>
      <c r="Y22" s="623"/>
      <c r="Z22" s="624">
        <v>44.1</v>
      </c>
      <c r="AA22" s="624"/>
      <c r="AB22" s="624"/>
      <c r="AC22" s="624"/>
      <c r="AD22" s="625">
        <v>3572617</v>
      </c>
      <c r="AE22" s="625"/>
      <c r="AF22" s="625"/>
      <c r="AG22" s="625"/>
      <c r="AH22" s="625"/>
      <c r="AI22" s="625"/>
      <c r="AJ22" s="625"/>
      <c r="AK22" s="625"/>
      <c r="AL22" s="626">
        <v>78.400000000000006</v>
      </c>
      <c r="AM22" s="627"/>
      <c r="AN22" s="627"/>
      <c r="AO22" s="628"/>
      <c r="AP22" s="618" t="s">
        <v>269</v>
      </c>
      <c r="AQ22" s="637"/>
      <c r="AR22" s="637"/>
      <c r="AS22" s="637"/>
      <c r="AT22" s="637"/>
      <c r="AU22" s="637"/>
      <c r="AV22" s="637"/>
      <c r="AW22" s="637"/>
      <c r="AX22" s="637"/>
      <c r="AY22" s="637"/>
      <c r="AZ22" s="637"/>
      <c r="BA22" s="637"/>
      <c r="BB22" s="637"/>
      <c r="BC22" s="637"/>
      <c r="BD22" s="637"/>
      <c r="BE22" s="637"/>
      <c r="BF22" s="638"/>
      <c r="BG22" s="621" t="s">
        <v>122</v>
      </c>
      <c r="BH22" s="622"/>
      <c r="BI22" s="622"/>
      <c r="BJ22" s="622"/>
      <c r="BK22" s="622"/>
      <c r="BL22" s="622"/>
      <c r="BM22" s="622"/>
      <c r="BN22" s="623"/>
      <c r="BO22" s="624" t="s">
        <v>122</v>
      </c>
      <c r="BP22" s="624"/>
      <c r="BQ22" s="624"/>
      <c r="BR22" s="624"/>
      <c r="BS22" s="625" t="s">
        <v>122</v>
      </c>
      <c r="BT22" s="625"/>
      <c r="BU22" s="625"/>
      <c r="BV22" s="625"/>
      <c r="BW22" s="625"/>
      <c r="BX22" s="625"/>
      <c r="BY22" s="625"/>
      <c r="BZ22" s="625"/>
      <c r="CA22" s="625"/>
      <c r="CB22" s="629"/>
      <c r="CD22" s="603" t="s">
        <v>270</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x14ac:dyDescent="0.15">
      <c r="B23" s="618" t="s">
        <v>271</v>
      </c>
      <c r="C23" s="619"/>
      <c r="D23" s="619"/>
      <c r="E23" s="619"/>
      <c r="F23" s="619"/>
      <c r="G23" s="619"/>
      <c r="H23" s="619"/>
      <c r="I23" s="619"/>
      <c r="J23" s="619"/>
      <c r="K23" s="619"/>
      <c r="L23" s="619"/>
      <c r="M23" s="619"/>
      <c r="N23" s="619"/>
      <c r="O23" s="619"/>
      <c r="P23" s="619"/>
      <c r="Q23" s="620"/>
      <c r="R23" s="621">
        <v>516482</v>
      </c>
      <c r="S23" s="622"/>
      <c r="T23" s="622"/>
      <c r="U23" s="622"/>
      <c r="V23" s="622"/>
      <c r="W23" s="622"/>
      <c r="X23" s="622"/>
      <c r="Y23" s="623"/>
      <c r="Z23" s="624">
        <v>6.4</v>
      </c>
      <c r="AA23" s="624"/>
      <c r="AB23" s="624"/>
      <c r="AC23" s="624"/>
      <c r="AD23" s="625" t="s">
        <v>122</v>
      </c>
      <c r="AE23" s="625"/>
      <c r="AF23" s="625"/>
      <c r="AG23" s="625"/>
      <c r="AH23" s="625"/>
      <c r="AI23" s="625"/>
      <c r="AJ23" s="625"/>
      <c r="AK23" s="625"/>
      <c r="AL23" s="626" t="s">
        <v>122</v>
      </c>
      <c r="AM23" s="627"/>
      <c r="AN23" s="627"/>
      <c r="AO23" s="628"/>
      <c r="AP23" s="618" t="s">
        <v>272</v>
      </c>
      <c r="AQ23" s="637"/>
      <c r="AR23" s="637"/>
      <c r="AS23" s="637"/>
      <c r="AT23" s="637"/>
      <c r="AU23" s="637"/>
      <c r="AV23" s="637"/>
      <c r="AW23" s="637"/>
      <c r="AX23" s="637"/>
      <c r="AY23" s="637"/>
      <c r="AZ23" s="637"/>
      <c r="BA23" s="637"/>
      <c r="BB23" s="637"/>
      <c r="BC23" s="637"/>
      <c r="BD23" s="637"/>
      <c r="BE23" s="637"/>
      <c r="BF23" s="638"/>
      <c r="BG23" s="621" t="s">
        <v>122</v>
      </c>
      <c r="BH23" s="622"/>
      <c r="BI23" s="622"/>
      <c r="BJ23" s="622"/>
      <c r="BK23" s="622"/>
      <c r="BL23" s="622"/>
      <c r="BM23" s="622"/>
      <c r="BN23" s="623"/>
      <c r="BO23" s="624" t="s">
        <v>122</v>
      </c>
      <c r="BP23" s="624"/>
      <c r="BQ23" s="624"/>
      <c r="BR23" s="624"/>
      <c r="BS23" s="625" t="s">
        <v>122</v>
      </c>
      <c r="BT23" s="625"/>
      <c r="BU23" s="625"/>
      <c r="BV23" s="625"/>
      <c r="BW23" s="625"/>
      <c r="BX23" s="625"/>
      <c r="BY23" s="625"/>
      <c r="BZ23" s="625"/>
      <c r="CA23" s="625"/>
      <c r="CB23" s="629"/>
      <c r="CD23" s="603" t="s">
        <v>212</v>
      </c>
      <c r="CE23" s="604"/>
      <c r="CF23" s="604"/>
      <c r="CG23" s="604"/>
      <c r="CH23" s="604"/>
      <c r="CI23" s="604"/>
      <c r="CJ23" s="604"/>
      <c r="CK23" s="604"/>
      <c r="CL23" s="604"/>
      <c r="CM23" s="604"/>
      <c r="CN23" s="604"/>
      <c r="CO23" s="604"/>
      <c r="CP23" s="604"/>
      <c r="CQ23" s="605"/>
      <c r="CR23" s="603" t="s">
        <v>273</v>
      </c>
      <c r="CS23" s="604"/>
      <c r="CT23" s="604"/>
      <c r="CU23" s="604"/>
      <c r="CV23" s="604"/>
      <c r="CW23" s="604"/>
      <c r="CX23" s="604"/>
      <c r="CY23" s="605"/>
      <c r="CZ23" s="603" t="s">
        <v>274</v>
      </c>
      <c r="DA23" s="604"/>
      <c r="DB23" s="604"/>
      <c r="DC23" s="605"/>
      <c r="DD23" s="603" t="s">
        <v>275</v>
      </c>
      <c r="DE23" s="604"/>
      <c r="DF23" s="604"/>
      <c r="DG23" s="604"/>
      <c r="DH23" s="604"/>
      <c r="DI23" s="604"/>
      <c r="DJ23" s="604"/>
      <c r="DK23" s="605"/>
      <c r="DL23" s="650" t="s">
        <v>276</v>
      </c>
      <c r="DM23" s="651"/>
      <c r="DN23" s="651"/>
      <c r="DO23" s="651"/>
      <c r="DP23" s="651"/>
      <c r="DQ23" s="651"/>
      <c r="DR23" s="651"/>
      <c r="DS23" s="651"/>
      <c r="DT23" s="651"/>
      <c r="DU23" s="651"/>
      <c r="DV23" s="652"/>
      <c r="DW23" s="603" t="s">
        <v>277</v>
      </c>
      <c r="DX23" s="604"/>
      <c r="DY23" s="604"/>
      <c r="DZ23" s="604"/>
      <c r="EA23" s="604"/>
      <c r="EB23" s="604"/>
      <c r="EC23" s="605"/>
    </row>
    <row r="24" spans="2:133" ht="11.25" customHeight="1" x14ac:dyDescent="0.15">
      <c r="B24" s="618" t="s">
        <v>278</v>
      </c>
      <c r="C24" s="619"/>
      <c r="D24" s="619"/>
      <c r="E24" s="619"/>
      <c r="F24" s="619"/>
      <c r="G24" s="619"/>
      <c r="H24" s="619"/>
      <c r="I24" s="619"/>
      <c r="J24" s="619"/>
      <c r="K24" s="619"/>
      <c r="L24" s="619"/>
      <c r="M24" s="619"/>
      <c r="N24" s="619"/>
      <c r="O24" s="619"/>
      <c r="P24" s="619"/>
      <c r="Q24" s="620"/>
      <c r="R24" s="621">
        <v>5</v>
      </c>
      <c r="S24" s="622"/>
      <c r="T24" s="622"/>
      <c r="U24" s="622"/>
      <c r="V24" s="622"/>
      <c r="W24" s="622"/>
      <c r="X24" s="622"/>
      <c r="Y24" s="623"/>
      <c r="Z24" s="624">
        <v>0</v>
      </c>
      <c r="AA24" s="624"/>
      <c r="AB24" s="624"/>
      <c r="AC24" s="624"/>
      <c r="AD24" s="625" t="s">
        <v>122</v>
      </c>
      <c r="AE24" s="625"/>
      <c r="AF24" s="625"/>
      <c r="AG24" s="625"/>
      <c r="AH24" s="625"/>
      <c r="AI24" s="625"/>
      <c r="AJ24" s="625"/>
      <c r="AK24" s="625"/>
      <c r="AL24" s="626" t="s">
        <v>122</v>
      </c>
      <c r="AM24" s="627"/>
      <c r="AN24" s="627"/>
      <c r="AO24" s="628"/>
      <c r="AP24" s="618" t="s">
        <v>279</v>
      </c>
      <c r="AQ24" s="637"/>
      <c r="AR24" s="637"/>
      <c r="AS24" s="637"/>
      <c r="AT24" s="637"/>
      <c r="AU24" s="637"/>
      <c r="AV24" s="637"/>
      <c r="AW24" s="637"/>
      <c r="AX24" s="637"/>
      <c r="AY24" s="637"/>
      <c r="AZ24" s="637"/>
      <c r="BA24" s="637"/>
      <c r="BB24" s="637"/>
      <c r="BC24" s="637"/>
      <c r="BD24" s="637"/>
      <c r="BE24" s="637"/>
      <c r="BF24" s="638"/>
      <c r="BG24" s="621" t="s">
        <v>122</v>
      </c>
      <c r="BH24" s="622"/>
      <c r="BI24" s="622"/>
      <c r="BJ24" s="622"/>
      <c r="BK24" s="622"/>
      <c r="BL24" s="622"/>
      <c r="BM24" s="622"/>
      <c r="BN24" s="623"/>
      <c r="BO24" s="624" t="s">
        <v>122</v>
      </c>
      <c r="BP24" s="624"/>
      <c r="BQ24" s="624"/>
      <c r="BR24" s="624"/>
      <c r="BS24" s="625" t="s">
        <v>122</v>
      </c>
      <c r="BT24" s="625"/>
      <c r="BU24" s="625"/>
      <c r="BV24" s="625"/>
      <c r="BW24" s="625"/>
      <c r="BX24" s="625"/>
      <c r="BY24" s="625"/>
      <c r="BZ24" s="625"/>
      <c r="CA24" s="625"/>
      <c r="CB24" s="629"/>
      <c r="CD24" s="607" t="s">
        <v>280</v>
      </c>
      <c r="CE24" s="608"/>
      <c r="CF24" s="608"/>
      <c r="CG24" s="608"/>
      <c r="CH24" s="608"/>
      <c r="CI24" s="608"/>
      <c r="CJ24" s="608"/>
      <c r="CK24" s="608"/>
      <c r="CL24" s="608"/>
      <c r="CM24" s="608"/>
      <c r="CN24" s="608"/>
      <c r="CO24" s="608"/>
      <c r="CP24" s="608"/>
      <c r="CQ24" s="609"/>
      <c r="CR24" s="610">
        <v>2688901</v>
      </c>
      <c r="CS24" s="611"/>
      <c r="CT24" s="611"/>
      <c r="CU24" s="611"/>
      <c r="CV24" s="611"/>
      <c r="CW24" s="611"/>
      <c r="CX24" s="611"/>
      <c r="CY24" s="612"/>
      <c r="CZ24" s="615">
        <v>34.799999999999997</v>
      </c>
      <c r="DA24" s="616"/>
      <c r="DB24" s="616"/>
      <c r="DC24" s="632"/>
      <c r="DD24" s="653">
        <v>2167577</v>
      </c>
      <c r="DE24" s="611"/>
      <c r="DF24" s="611"/>
      <c r="DG24" s="611"/>
      <c r="DH24" s="611"/>
      <c r="DI24" s="611"/>
      <c r="DJ24" s="611"/>
      <c r="DK24" s="612"/>
      <c r="DL24" s="653">
        <v>1856987</v>
      </c>
      <c r="DM24" s="611"/>
      <c r="DN24" s="611"/>
      <c r="DO24" s="611"/>
      <c r="DP24" s="611"/>
      <c r="DQ24" s="611"/>
      <c r="DR24" s="611"/>
      <c r="DS24" s="611"/>
      <c r="DT24" s="611"/>
      <c r="DU24" s="611"/>
      <c r="DV24" s="612"/>
      <c r="DW24" s="615">
        <v>40.6</v>
      </c>
      <c r="DX24" s="616"/>
      <c r="DY24" s="616"/>
      <c r="DZ24" s="616"/>
      <c r="EA24" s="616"/>
      <c r="EB24" s="616"/>
      <c r="EC24" s="617"/>
    </row>
    <row r="25" spans="2:133" ht="11.25" customHeight="1" x14ac:dyDescent="0.15">
      <c r="B25" s="618" t="s">
        <v>281</v>
      </c>
      <c r="C25" s="619"/>
      <c r="D25" s="619"/>
      <c r="E25" s="619"/>
      <c r="F25" s="619"/>
      <c r="G25" s="619"/>
      <c r="H25" s="619"/>
      <c r="I25" s="619"/>
      <c r="J25" s="619"/>
      <c r="K25" s="619"/>
      <c r="L25" s="619"/>
      <c r="M25" s="619"/>
      <c r="N25" s="619"/>
      <c r="O25" s="619"/>
      <c r="P25" s="619"/>
      <c r="Q25" s="620"/>
      <c r="R25" s="621">
        <v>5053644</v>
      </c>
      <c r="S25" s="622"/>
      <c r="T25" s="622"/>
      <c r="U25" s="622"/>
      <c r="V25" s="622"/>
      <c r="W25" s="622"/>
      <c r="X25" s="622"/>
      <c r="Y25" s="623"/>
      <c r="Z25" s="624">
        <v>62.3</v>
      </c>
      <c r="AA25" s="624"/>
      <c r="AB25" s="624"/>
      <c r="AC25" s="624"/>
      <c r="AD25" s="625">
        <v>4537157</v>
      </c>
      <c r="AE25" s="625"/>
      <c r="AF25" s="625"/>
      <c r="AG25" s="625"/>
      <c r="AH25" s="625"/>
      <c r="AI25" s="625"/>
      <c r="AJ25" s="625"/>
      <c r="AK25" s="625"/>
      <c r="AL25" s="626">
        <v>99.5</v>
      </c>
      <c r="AM25" s="627"/>
      <c r="AN25" s="627"/>
      <c r="AO25" s="628"/>
      <c r="AP25" s="618" t="s">
        <v>282</v>
      </c>
      <c r="AQ25" s="637"/>
      <c r="AR25" s="637"/>
      <c r="AS25" s="637"/>
      <c r="AT25" s="637"/>
      <c r="AU25" s="637"/>
      <c r="AV25" s="637"/>
      <c r="AW25" s="637"/>
      <c r="AX25" s="637"/>
      <c r="AY25" s="637"/>
      <c r="AZ25" s="637"/>
      <c r="BA25" s="637"/>
      <c r="BB25" s="637"/>
      <c r="BC25" s="637"/>
      <c r="BD25" s="637"/>
      <c r="BE25" s="637"/>
      <c r="BF25" s="638"/>
      <c r="BG25" s="621" t="s">
        <v>122</v>
      </c>
      <c r="BH25" s="622"/>
      <c r="BI25" s="622"/>
      <c r="BJ25" s="622"/>
      <c r="BK25" s="622"/>
      <c r="BL25" s="622"/>
      <c r="BM25" s="622"/>
      <c r="BN25" s="623"/>
      <c r="BO25" s="624" t="s">
        <v>122</v>
      </c>
      <c r="BP25" s="624"/>
      <c r="BQ25" s="624"/>
      <c r="BR25" s="624"/>
      <c r="BS25" s="625" t="s">
        <v>122</v>
      </c>
      <c r="BT25" s="625"/>
      <c r="BU25" s="625"/>
      <c r="BV25" s="625"/>
      <c r="BW25" s="625"/>
      <c r="BX25" s="625"/>
      <c r="BY25" s="625"/>
      <c r="BZ25" s="625"/>
      <c r="CA25" s="625"/>
      <c r="CB25" s="629"/>
      <c r="CD25" s="618" t="s">
        <v>283</v>
      </c>
      <c r="CE25" s="619"/>
      <c r="CF25" s="619"/>
      <c r="CG25" s="619"/>
      <c r="CH25" s="619"/>
      <c r="CI25" s="619"/>
      <c r="CJ25" s="619"/>
      <c r="CK25" s="619"/>
      <c r="CL25" s="619"/>
      <c r="CM25" s="619"/>
      <c r="CN25" s="619"/>
      <c r="CO25" s="619"/>
      <c r="CP25" s="619"/>
      <c r="CQ25" s="620"/>
      <c r="CR25" s="621">
        <v>1024958</v>
      </c>
      <c r="CS25" s="642"/>
      <c r="CT25" s="642"/>
      <c r="CU25" s="642"/>
      <c r="CV25" s="642"/>
      <c r="CW25" s="642"/>
      <c r="CX25" s="642"/>
      <c r="CY25" s="643"/>
      <c r="CZ25" s="626">
        <v>13.3</v>
      </c>
      <c r="DA25" s="654"/>
      <c r="DB25" s="654"/>
      <c r="DC25" s="656"/>
      <c r="DD25" s="630">
        <v>980832</v>
      </c>
      <c r="DE25" s="642"/>
      <c r="DF25" s="642"/>
      <c r="DG25" s="642"/>
      <c r="DH25" s="642"/>
      <c r="DI25" s="642"/>
      <c r="DJ25" s="642"/>
      <c r="DK25" s="643"/>
      <c r="DL25" s="630">
        <v>855282</v>
      </c>
      <c r="DM25" s="642"/>
      <c r="DN25" s="642"/>
      <c r="DO25" s="642"/>
      <c r="DP25" s="642"/>
      <c r="DQ25" s="642"/>
      <c r="DR25" s="642"/>
      <c r="DS25" s="642"/>
      <c r="DT25" s="642"/>
      <c r="DU25" s="642"/>
      <c r="DV25" s="643"/>
      <c r="DW25" s="626">
        <v>18.7</v>
      </c>
      <c r="DX25" s="654"/>
      <c r="DY25" s="654"/>
      <c r="DZ25" s="654"/>
      <c r="EA25" s="654"/>
      <c r="EB25" s="654"/>
      <c r="EC25" s="655"/>
    </row>
    <row r="26" spans="2:133" ht="11.25" customHeight="1" x14ac:dyDescent="0.15">
      <c r="B26" s="618" t="s">
        <v>284</v>
      </c>
      <c r="C26" s="619"/>
      <c r="D26" s="619"/>
      <c r="E26" s="619"/>
      <c r="F26" s="619"/>
      <c r="G26" s="619"/>
      <c r="H26" s="619"/>
      <c r="I26" s="619"/>
      <c r="J26" s="619"/>
      <c r="K26" s="619"/>
      <c r="L26" s="619"/>
      <c r="M26" s="619"/>
      <c r="N26" s="619"/>
      <c r="O26" s="619"/>
      <c r="P26" s="619"/>
      <c r="Q26" s="620"/>
      <c r="R26" s="621">
        <v>601</v>
      </c>
      <c r="S26" s="622"/>
      <c r="T26" s="622"/>
      <c r="U26" s="622"/>
      <c r="V26" s="622"/>
      <c r="W26" s="622"/>
      <c r="X26" s="622"/>
      <c r="Y26" s="623"/>
      <c r="Z26" s="624">
        <v>0</v>
      </c>
      <c r="AA26" s="624"/>
      <c r="AB26" s="624"/>
      <c r="AC26" s="624"/>
      <c r="AD26" s="625">
        <v>601</v>
      </c>
      <c r="AE26" s="625"/>
      <c r="AF26" s="625"/>
      <c r="AG26" s="625"/>
      <c r="AH26" s="625"/>
      <c r="AI26" s="625"/>
      <c r="AJ26" s="625"/>
      <c r="AK26" s="625"/>
      <c r="AL26" s="626">
        <v>0</v>
      </c>
      <c r="AM26" s="627"/>
      <c r="AN26" s="627"/>
      <c r="AO26" s="628"/>
      <c r="AP26" s="618" t="s">
        <v>285</v>
      </c>
      <c r="AQ26" s="637"/>
      <c r="AR26" s="637"/>
      <c r="AS26" s="637"/>
      <c r="AT26" s="637"/>
      <c r="AU26" s="637"/>
      <c r="AV26" s="637"/>
      <c r="AW26" s="637"/>
      <c r="AX26" s="637"/>
      <c r="AY26" s="637"/>
      <c r="AZ26" s="637"/>
      <c r="BA26" s="637"/>
      <c r="BB26" s="637"/>
      <c r="BC26" s="637"/>
      <c r="BD26" s="637"/>
      <c r="BE26" s="637"/>
      <c r="BF26" s="638"/>
      <c r="BG26" s="621" t="s">
        <v>122</v>
      </c>
      <c r="BH26" s="622"/>
      <c r="BI26" s="622"/>
      <c r="BJ26" s="622"/>
      <c r="BK26" s="622"/>
      <c r="BL26" s="622"/>
      <c r="BM26" s="622"/>
      <c r="BN26" s="623"/>
      <c r="BO26" s="624" t="s">
        <v>122</v>
      </c>
      <c r="BP26" s="624"/>
      <c r="BQ26" s="624"/>
      <c r="BR26" s="624"/>
      <c r="BS26" s="625" t="s">
        <v>122</v>
      </c>
      <c r="BT26" s="625"/>
      <c r="BU26" s="625"/>
      <c r="BV26" s="625"/>
      <c r="BW26" s="625"/>
      <c r="BX26" s="625"/>
      <c r="BY26" s="625"/>
      <c r="BZ26" s="625"/>
      <c r="CA26" s="625"/>
      <c r="CB26" s="629"/>
      <c r="CD26" s="618" t="s">
        <v>286</v>
      </c>
      <c r="CE26" s="619"/>
      <c r="CF26" s="619"/>
      <c r="CG26" s="619"/>
      <c r="CH26" s="619"/>
      <c r="CI26" s="619"/>
      <c r="CJ26" s="619"/>
      <c r="CK26" s="619"/>
      <c r="CL26" s="619"/>
      <c r="CM26" s="619"/>
      <c r="CN26" s="619"/>
      <c r="CO26" s="619"/>
      <c r="CP26" s="619"/>
      <c r="CQ26" s="620"/>
      <c r="CR26" s="621">
        <v>590971</v>
      </c>
      <c r="CS26" s="622"/>
      <c r="CT26" s="622"/>
      <c r="CU26" s="622"/>
      <c r="CV26" s="622"/>
      <c r="CW26" s="622"/>
      <c r="CX26" s="622"/>
      <c r="CY26" s="623"/>
      <c r="CZ26" s="626">
        <v>7.6</v>
      </c>
      <c r="DA26" s="654"/>
      <c r="DB26" s="654"/>
      <c r="DC26" s="656"/>
      <c r="DD26" s="630">
        <v>574781</v>
      </c>
      <c r="DE26" s="622"/>
      <c r="DF26" s="622"/>
      <c r="DG26" s="622"/>
      <c r="DH26" s="622"/>
      <c r="DI26" s="622"/>
      <c r="DJ26" s="622"/>
      <c r="DK26" s="623"/>
      <c r="DL26" s="630" t="s">
        <v>122</v>
      </c>
      <c r="DM26" s="622"/>
      <c r="DN26" s="622"/>
      <c r="DO26" s="622"/>
      <c r="DP26" s="622"/>
      <c r="DQ26" s="622"/>
      <c r="DR26" s="622"/>
      <c r="DS26" s="622"/>
      <c r="DT26" s="622"/>
      <c r="DU26" s="622"/>
      <c r="DV26" s="623"/>
      <c r="DW26" s="626" t="s">
        <v>122</v>
      </c>
      <c r="DX26" s="654"/>
      <c r="DY26" s="654"/>
      <c r="DZ26" s="654"/>
      <c r="EA26" s="654"/>
      <c r="EB26" s="654"/>
      <c r="EC26" s="655"/>
    </row>
    <row r="27" spans="2:133" ht="11.25" customHeight="1" x14ac:dyDescent="0.15">
      <c r="B27" s="618" t="s">
        <v>287</v>
      </c>
      <c r="C27" s="619"/>
      <c r="D27" s="619"/>
      <c r="E27" s="619"/>
      <c r="F27" s="619"/>
      <c r="G27" s="619"/>
      <c r="H27" s="619"/>
      <c r="I27" s="619"/>
      <c r="J27" s="619"/>
      <c r="K27" s="619"/>
      <c r="L27" s="619"/>
      <c r="M27" s="619"/>
      <c r="N27" s="619"/>
      <c r="O27" s="619"/>
      <c r="P27" s="619"/>
      <c r="Q27" s="620"/>
      <c r="R27" s="621">
        <v>18808</v>
      </c>
      <c r="S27" s="622"/>
      <c r="T27" s="622"/>
      <c r="U27" s="622"/>
      <c r="V27" s="622"/>
      <c r="W27" s="622"/>
      <c r="X27" s="622"/>
      <c r="Y27" s="623"/>
      <c r="Z27" s="624">
        <v>0.2</v>
      </c>
      <c r="AA27" s="624"/>
      <c r="AB27" s="624"/>
      <c r="AC27" s="624"/>
      <c r="AD27" s="625" t="s">
        <v>122</v>
      </c>
      <c r="AE27" s="625"/>
      <c r="AF27" s="625"/>
      <c r="AG27" s="625"/>
      <c r="AH27" s="625"/>
      <c r="AI27" s="625"/>
      <c r="AJ27" s="625"/>
      <c r="AK27" s="625"/>
      <c r="AL27" s="626" t="s">
        <v>122</v>
      </c>
      <c r="AM27" s="627"/>
      <c r="AN27" s="627"/>
      <c r="AO27" s="628"/>
      <c r="AP27" s="618" t="s">
        <v>288</v>
      </c>
      <c r="AQ27" s="619"/>
      <c r="AR27" s="619"/>
      <c r="AS27" s="619"/>
      <c r="AT27" s="619"/>
      <c r="AU27" s="619"/>
      <c r="AV27" s="619"/>
      <c r="AW27" s="619"/>
      <c r="AX27" s="619"/>
      <c r="AY27" s="619"/>
      <c r="AZ27" s="619"/>
      <c r="BA27" s="619"/>
      <c r="BB27" s="619"/>
      <c r="BC27" s="619"/>
      <c r="BD27" s="619"/>
      <c r="BE27" s="619"/>
      <c r="BF27" s="620"/>
      <c r="BG27" s="621">
        <v>702803</v>
      </c>
      <c r="BH27" s="622"/>
      <c r="BI27" s="622"/>
      <c r="BJ27" s="622"/>
      <c r="BK27" s="622"/>
      <c r="BL27" s="622"/>
      <c r="BM27" s="622"/>
      <c r="BN27" s="623"/>
      <c r="BO27" s="624">
        <v>100</v>
      </c>
      <c r="BP27" s="624"/>
      <c r="BQ27" s="624"/>
      <c r="BR27" s="624"/>
      <c r="BS27" s="625" t="s">
        <v>122</v>
      </c>
      <c r="BT27" s="625"/>
      <c r="BU27" s="625"/>
      <c r="BV27" s="625"/>
      <c r="BW27" s="625"/>
      <c r="BX27" s="625"/>
      <c r="BY27" s="625"/>
      <c r="BZ27" s="625"/>
      <c r="CA27" s="625"/>
      <c r="CB27" s="629"/>
      <c r="CD27" s="618" t="s">
        <v>289</v>
      </c>
      <c r="CE27" s="619"/>
      <c r="CF27" s="619"/>
      <c r="CG27" s="619"/>
      <c r="CH27" s="619"/>
      <c r="CI27" s="619"/>
      <c r="CJ27" s="619"/>
      <c r="CK27" s="619"/>
      <c r="CL27" s="619"/>
      <c r="CM27" s="619"/>
      <c r="CN27" s="619"/>
      <c r="CO27" s="619"/>
      <c r="CP27" s="619"/>
      <c r="CQ27" s="620"/>
      <c r="CR27" s="621">
        <v>835037</v>
      </c>
      <c r="CS27" s="642"/>
      <c r="CT27" s="642"/>
      <c r="CU27" s="642"/>
      <c r="CV27" s="642"/>
      <c r="CW27" s="642"/>
      <c r="CX27" s="642"/>
      <c r="CY27" s="643"/>
      <c r="CZ27" s="626">
        <v>10.8</v>
      </c>
      <c r="DA27" s="654"/>
      <c r="DB27" s="654"/>
      <c r="DC27" s="656"/>
      <c r="DD27" s="630">
        <v>362529</v>
      </c>
      <c r="DE27" s="642"/>
      <c r="DF27" s="642"/>
      <c r="DG27" s="642"/>
      <c r="DH27" s="642"/>
      <c r="DI27" s="642"/>
      <c r="DJ27" s="642"/>
      <c r="DK27" s="643"/>
      <c r="DL27" s="630">
        <v>177489</v>
      </c>
      <c r="DM27" s="642"/>
      <c r="DN27" s="642"/>
      <c r="DO27" s="642"/>
      <c r="DP27" s="642"/>
      <c r="DQ27" s="642"/>
      <c r="DR27" s="642"/>
      <c r="DS27" s="642"/>
      <c r="DT27" s="642"/>
      <c r="DU27" s="642"/>
      <c r="DV27" s="643"/>
      <c r="DW27" s="626">
        <v>3.9</v>
      </c>
      <c r="DX27" s="654"/>
      <c r="DY27" s="654"/>
      <c r="DZ27" s="654"/>
      <c r="EA27" s="654"/>
      <c r="EB27" s="654"/>
      <c r="EC27" s="655"/>
    </row>
    <row r="28" spans="2:133" ht="11.25" customHeight="1" x14ac:dyDescent="0.15">
      <c r="B28" s="618" t="s">
        <v>290</v>
      </c>
      <c r="C28" s="619"/>
      <c r="D28" s="619"/>
      <c r="E28" s="619"/>
      <c r="F28" s="619"/>
      <c r="G28" s="619"/>
      <c r="H28" s="619"/>
      <c r="I28" s="619"/>
      <c r="J28" s="619"/>
      <c r="K28" s="619"/>
      <c r="L28" s="619"/>
      <c r="M28" s="619"/>
      <c r="N28" s="619"/>
      <c r="O28" s="619"/>
      <c r="P28" s="619"/>
      <c r="Q28" s="620"/>
      <c r="R28" s="621">
        <v>18741</v>
      </c>
      <c r="S28" s="622"/>
      <c r="T28" s="622"/>
      <c r="U28" s="622"/>
      <c r="V28" s="622"/>
      <c r="W28" s="622"/>
      <c r="X28" s="622"/>
      <c r="Y28" s="623"/>
      <c r="Z28" s="624">
        <v>0.2</v>
      </c>
      <c r="AA28" s="624"/>
      <c r="AB28" s="624"/>
      <c r="AC28" s="624"/>
      <c r="AD28" s="625">
        <v>14793</v>
      </c>
      <c r="AE28" s="625"/>
      <c r="AF28" s="625"/>
      <c r="AG28" s="625"/>
      <c r="AH28" s="625"/>
      <c r="AI28" s="625"/>
      <c r="AJ28" s="625"/>
      <c r="AK28" s="625"/>
      <c r="AL28" s="626">
        <v>0.3</v>
      </c>
      <c r="AM28" s="627"/>
      <c r="AN28" s="627"/>
      <c r="AO28" s="628"/>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24"/>
      <c r="BP28" s="624"/>
      <c r="BQ28" s="624"/>
      <c r="BR28" s="624"/>
      <c r="BS28" s="630"/>
      <c r="BT28" s="622"/>
      <c r="BU28" s="622"/>
      <c r="BV28" s="622"/>
      <c r="BW28" s="622"/>
      <c r="BX28" s="622"/>
      <c r="BY28" s="622"/>
      <c r="BZ28" s="622"/>
      <c r="CA28" s="622"/>
      <c r="CB28" s="631"/>
      <c r="CD28" s="618" t="s">
        <v>291</v>
      </c>
      <c r="CE28" s="619"/>
      <c r="CF28" s="619"/>
      <c r="CG28" s="619"/>
      <c r="CH28" s="619"/>
      <c r="CI28" s="619"/>
      <c r="CJ28" s="619"/>
      <c r="CK28" s="619"/>
      <c r="CL28" s="619"/>
      <c r="CM28" s="619"/>
      <c r="CN28" s="619"/>
      <c r="CO28" s="619"/>
      <c r="CP28" s="619"/>
      <c r="CQ28" s="620"/>
      <c r="CR28" s="621">
        <v>828906</v>
      </c>
      <c r="CS28" s="622"/>
      <c r="CT28" s="622"/>
      <c r="CU28" s="622"/>
      <c r="CV28" s="622"/>
      <c r="CW28" s="622"/>
      <c r="CX28" s="622"/>
      <c r="CY28" s="623"/>
      <c r="CZ28" s="626">
        <v>10.7</v>
      </c>
      <c r="DA28" s="654"/>
      <c r="DB28" s="654"/>
      <c r="DC28" s="656"/>
      <c r="DD28" s="630">
        <v>824216</v>
      </c>
      <c r="DE28" s="622"/>
      <c r="DF28" s="622"/>
      <c r="DG28" s="622"/>
      <c r="DH28" s="622"/>
      <c r="DI28" s="622"/>
      <c r="DJ28" s="622"/>
      <c r="DK28" s="623"/>
      <c r="DL28" s="630">
        <v>824216</v>
      </c>
      <c r="DM28" s="622"/>
      <c r="DN28" s="622"/>
      <c r="DO28" s="622"/>
      <c r="DP28" s="622"/>
      <c r="DQ28" s="622"/>
      <c r="DR28" s="622"/>
      <c r="DS28" s="622"/>
      <c r="DT28" s="622"/>
      <c r="DU28" s="622"/>
      <c r="DV28" s="623"/>
      <c r="DW28" s="626">
        <v>18</v>
      </c>
      <c r="DX28" s="654"/>
      <c r="DY28" s="654"/>
      <c r="DZ28" s="654"/>
      <c r="EA28" s="654"/>
      <c r="EB28" s="654"/>
      <c r="EC28" s="655"/>
    </row>
    <row r="29" spans="2:133" ht="11.25" customHeight="1" x14ac:dyDescent="0.15">
      <c r="B29" s="618" t="s">
        <v>292</v>
      </c>
      <c r="C29" s="619"/>
      <c r="D29" s="619"/>
      <c r="E29" s="619"/>
      <c r="F29" s="619"/>
      <c r="G29" s="619"/>
      <c r="H29" s="619"/>
      <c r="I29" s="619"/>
      <c r="J29" s="619"/>
      <c r="K29" s="619"/>
      <c r="L29" s="619"/>
      <c r="M29" s="619"/>
      <c r="N29" s="619"/>
      <c r="O29" s="619"/>
      <c r="P29" s="619"/>
      <c r="Q29" s="620"/>
      <c r="R29" s="621">
        <v>9605</v>
      </c>
      <c r="S29" s="622"/>
      <c r="T29" s="622"/>
      <c r="U29" s="622"/>
      <c r="V29" s="622"/>
      <c r="W29" s="622"/>
      <c r="X29" s="622"/>
      <c r="Y29" s="623"/>
      <c r="Z29" s="624">
        <v>0.1</v>
      </c>
      <c r="AA29" s="624"/>
      <c r="AB29" s="624"/>
      <c r="AC29" s="624"/>
      <c r="AD29" s="625" t="s">
        <v>122</v>
      </c>
      <c r="AE29" s="625"/>
      <c r="AF29" s="625"/>
      <c r="AG29" s="625"/>
      <c r="AH29" s="625"/>
      <c r="AI29" s="625"/>
      <c r="AJ29" s="625"/>
      <c r="AK29" s="625"/>
      <c r="AL29" s="626" t="s">
        <v>122</v>
      </c>
      <c r="AM29" s="627"/>
      <c r="AN29" s="627"/>
      <c r="AO29" s="628"/>
      <c r="AP29" s="644"/>
      <c r="AQ29" s="645"/>
      <c r="AR29" s="645"/>
      <c r="AS29" s="645"/>
      <c r="AT29" s="645"/>
      <c r="AU29" s="645"/>
      <c r="AV29" s="645"/>
      <c r="AW29" s="645"/>
      <c r="AX29" s="645"/>
      <c r="AY29" s="645"/>
      <c r="AZ29" s="645"/>
      <c r="BA29" s="645"/>
      <c r="BB29" s="645"/>
      <c r="BC29" s="645"/>
      <c r="BD29" s="645"/>
      <c r="BE29" s="645"/>
      <c r="BF29" s="646"/>
      <c r="BG29" s="621"/>
      <c r="BH29" s="622"/>
      <c r="BI29" s="622"/>
      <c r="BJ29" s="622"/>
      <c r="BK29" s="622"/>
      <c r="BL29" s="622"/>
      <c r="BM29" s="622"/>
      <c r="BN29" s="623"/>
      <c r="BO29" s="624"/>
      <c r="BP29" s="624"/>
      <c r="BQ29" s="624"/>
      <c r="BR29" s="624"/>
      <c r="BS29" s="625"/>
      <c r="BT29" s="625"/>
      <c r="BU29" s="625"/>
      <c r="BV29" s="625"/>
      <c r="BW29" s="625"/>
      <c r="BX29" s="625"/>
      <c r="BY29" s="625"/>
      <c r="BZ29" s="625"/>
      <c r="CA29" s="625"/>
      <c r="CB29" s="629"/>
      <c r="CD29" s="659" t="s">
        <v>293</v>
      </c>
      <c r="CE29" s="660"/>
      <c r="CF29" s="618" t="s">
        <v>66</v>
      </c>
      <c r="CG29" s="619"/>
      <c r="CH29" s="619"/>
      <c r="CI29" s="619"/>
      <c r="CJ29" s="619"/>
      <c r="CK29" s="619"/>
      <c r="CL29" s="619"/>
      <c r="CM29" s="619"/>
      <c r="CN29" s="619"/>
      <c r="CO29" s="619"/>
      <c r="CP29" s="619"/>
      <c r="CQ29" s="620"/>
      <c r="CR29" s="621">
        <v>826406</v>
      </c>
      <c r="CS29" s="642"/>
      <c r="CT29" s="642"/>
      <c r="CU29" s="642"/>
      <c r="CV29" s="642"/>
      <c r="CW29" s="642"/>
      <c r="CX29" s="642"/>
      <c r="CY29" s="643"/>
      <c r="CZ29" s="626">
        <v>10.7</v>
      </c>
      <c r="DA29" s="654"/>
      <c r="DB29" s="654"/>
      <c r="DC29" s="656"/>
      <c r="DD29" s="630">
        <v>821716</v>
      </c>
      <c r="DE29" s="642"/>
      <c r="DF29" s="642"/>
      <c r="DG29" s="642"/>
      <c r="DH29" s="642"/>
      <c r="DI29" s="642"/>
      <c r="DJ29" s="642"/>
      <c r="DK29" s="643"/>
      <c r="DL29" s="630">
        <v>821716</v>
      </c>
      <c r="DM29" s="642"/>
      <c r="DN29" s="642"/>
      <c r="DO29" s="642"/>
      <c r="DP29" s="642"/>
      <c r="DQ29" s="642"/>
      <c r="DR29" s="642"/>
      <c r="DS29" s="642"/>
      <c r="DT29" s="642"/>
      <c r="DU29" s="642"/>
      <c r="DV29" s="643"/>
      <c r="DW29" s="626">
        <v>18</v>
      </c>
      <c r="DX29" s="654"/>
      <c r="DY29" s="654"/>
      <c r="DZ29" s="654"/>
      <c r="EA29" s="654"/>
      <c r="EB29" s="654"/>
      <c r="EC29" s="655"/>
    </row>
    <row r="30" spans="2:133" ht="11.25" customHeight="1" x14ac:dyDescent="0.15">
      <c r="B30" s="618" t="s">
        <v>294</v>
      </c>
      <c r="C30" s="619"/>
      <c r="D30" s="619"/>
      <c r="E30" s="619"/>
      <c r="F30" s="619"/>
      <c r="G30" s="619"/>
      <c r="H30" s="619"/>
      <c r="I30" s="619"/>
      <c r="J30" s="619"/>
      <c r="K30" s="619"/>
      <c r="L30" s="619"/>
      <c r="M30" s="619"/>
      <c r="N30" s="619"/>
      <c r="O30" s="619"/>
      <c r="P30" s="619"/>
      <c r="Q30" s="620"/>
      <c r="R30" s="621">
        <v>1123942</v>
      </c>
      <c r="S30" s="622"/>
      <c r="T30" s="622"/>
      <c r="U30" s="622"/>
      <c r="V30" s="622"/>
      <c r="W30" s="622"/>
      <c r="X30" s="622"/>
      <c r="Y30" s="623"/>
      <c r="Z30" s="624">
        <v>13.9</v>
      </c>
      <c r="AA30" s="624"/>
      <c r="AB30" s="624"/>
      <c r="AC30" s="624"/>
      <c r="AD30" s="625" t="s">
        <v>122</v>
      </c>
      <c r="AE30" s="625"/>
      <c r="AF30" s="625"/>
      <c r="AG30" s="625"/>
      <c r="AH30" s="625"/>
      <c r="AI30" s="625"/>
      <c r="AJ30" s="625"/>
      <c r="AK30" s="625"/>
      <c r="AL30" s="626" t="s">
        <v>122</v>
      </c>
      <c r="AM30" s="627"/>
      <c r="AN30" s="627"/>
      <c r="AO30" s="628"/>
      <c r="AP30" s="603" t="s">
        <v>212</v>
      </c>
      <c r="AQ30" s="604"/>
      <c r="AR30" s="604"/>
      <c r="AS30" s="604"/>
      <c r="AT30" s="604"/>
      <c r="AU30" s="604"/>
      <c r="AV30" s="604"/>
      <c r="AW30" s="604"/>
      <c r="AX30" s="604"/>
      <c r="AY30" s="604"/>
      <c r="AZ30" s="604"/>
      <c r="BA30" s="604"/>
      <c r="BB30" s="604"/>
      <c r="BC30" s="604"/>
      <c r="BD30" s="604"/>
      <c r="BE30" s="604"/>
      <c r="BF30" s="605"/>
      <c r="BG30" s="603" t="s">
        <v>295</v>
      </c>
      <c r="BH30" s="657"/>
      <c r="BI30" s="657"/>
      <c r="BJ30" s="657"/>
      <c r="BK30" s="657"/>
      <c r="BL30" s="657"/>
      <c r="BM30" s="657"/>
      <c r="BN30" s="657"/>
      <c r="BO30" s="657"/>
      <c r="BP30" s="657"/>
      <c r="BQ30" s="658"/>
      <c r="BR30" s="603" t="s">
        <v>296</v>
      </c>
      <c r="BS30" s="657"/>
      <c r="BT30" s="657"/>
      <c r="BU30" s="657"/>
      <c r="BV30" s="657"/>
      <c r="BW30" s="657"/>
      <c r="BX30" s="657"/>
      <c r="BY30" s="657"/>
      <c r="BZ30" s="657"/>
      <c r="CA30" s="657"/>
      <c r="CB30" s="658"/>
      <c r="CD30" s="661"/>
      <c r="CE30" s="662"/>
      <c r="CF30" s="618" t="s">
        <v>297</v>
      </c>
      <c r="CG30" s="619"/>
      <c r="CH30" s="619"/>
      <c r="CI30" s="619"/>
      <c r="CJ30" s="619"/>
      <c r="CK30" s="619"/>
      <c r="CL30" s="619"/>
      <c r="CM30" s="619"/>
      <c r="CN30" s="619"/>
      <c r="CO30" s="619"/>
      <c r="CP30" s="619"/>
      <c r="CQ30" s="620"/>
      <c r="CR30" s="621">
        <v>809770</v>
      </c>
      <c r="CS30" s="622"/>
      <c r="CT30" s="622"/>
      <c r="CU30" s="622"/>
      <c r="CV30" s="622"/>
      <c r="CW30" s="622"/>
      <c r="CX30" s="622"/>
      <c r="CY30" s="623"/>
      <c r="CZ30" s="626">
        <v>10.5</v>
      </c>
      <c r="DA30" s="654"/>
      <c r="DB30" s="654"/>
      <c r="DC30" s="656"/>
      <c r="DD30" s="630">
        <v>805080</v>
      </c>
      <c r="DE30" s="622"/>
      <c r="DF30" s="622"/>
      <c r="DG30" s="622"/>
      <c r="DH30" s="622"/>
      <c r="DI30" s="622"/>
      <c r="DJ30" s="622"/>
      <c r="DK30" s="623"/>
      <c r="DL30" s="630">
        <v>805080</v>
      </c>
      <c r="DM30" s="622"/>
      <c r="DN30" s="622"/>
      <c r="DO30" s="622"/>
      <c r="DP30" s="622"/>
      <c r="DQ30" s="622"/>
      <c r="DR30" s="622"/>
      <c r="DS30" s="622"/>
      <c r="DT30" s="622"/>
      <c r="DU30" s="622"/>
      <c r="DV30" s="623"/>
      <c r="DW30" s="626">
        <v>17.600000000000001</v>
      </c>
      <c r="DX30" s="654"/>
      <c r="DY30" s="654"/>
      <c r="DZ30" s="654"/>
      <c r="EA30" s="654"/>
      <c r="EB30" s="654"/>
      <c r="EC30" s="655"/>
    </row>
    <row r="31" spans="2:133" ht="11.25" customHeight="1" x14ac:dyDescent="0.15">
      <c r="B31" s="634" t="s">
        <v>298</v>
      </c>
      <c r="C31" s="635"/>
      <c r="D31" s="635"/>
      <c r="E31" s="635"/>
      <c r="F31" s="635"/>
      <c r="G31" s="635"/>
      <c r="H31" s="635"/>
      <c r="I31" s="635"/>
      <c r="J31" s="635"/>
      <c r="K31" s="635"/>
      <c r="L31" s="635"/>
      <c r="M31" s="635"/>
      <c r="N31" s="635"/>
      <c r="O31" s="635"/>
      <c r="P31" s="635"/>
      <c r="Q31" s="636"/>
      <c r="R31" s="621" t="s">
        <v>122</v>
      </c>
      <c r="S31" s="622"/>
      <c r="T31" s="622"/>
      <c r="U31" s="622"/>
      <c r="V31" s="622"/>
      <c r="W31" s="622"/>
      <c r="X31" s="622"/>
      <c r="Y31" s="623"/>
      <c r="Z31" s="624" t="s">
        <v>122</v>
      </c>
      <c r="AA31" s="624"/>
      <c r="AB31" s="624"/>
      <c r="AC31" s="624"/>
      <c r="AD31" s="625" t="s">
        <v>122</v>
      </c>
      <c r="AE31" s="625"/>
      <c r="AF31" s="625"/>
      <c r="AG31" s="625"/>
      <c r="AH31" s="625"/>
      <c r="AI31" s="625"/>
      <c r="AJ31" s="625"/>
      <c r="AK31" s="625"/>
      <c r="AL31" s="626" t="s">
        <v>122</v>
      </c>
      <c r="AM31" s="627"/>
      <c r="AN31" s="627"/>
      <c r="AO31" s="628"/>
      <c r="AP31" s="669" t="s">
        <v>299</v>
      </c>
      <c r="AQ31" s="670"/>
      <c r="AR31" s="670"/>
      <c r="AS31" s="670"/>
      <c r="AT31" s="675" t="s">
        <v>300</v>
      </c>
      <c r="AU31" s="155"/>
      <c r="AV31" s="155"/>
      <c r="AW31" s="155"/>
      <c r="AX31" s="607" t="s">
        <v>178</v>
      </c>
      <c r="AY31" s="608"/>
      <c r="AZ31" s="608"/>
      <c r="BA31" s="608"/>
      <c r="BB31" s="608"/>
      <c r="BC31" s="608"/>
      <c r="BD31" s="608"/>
      <c r="BE31" s="608"/>
      <c r="BF31" s="609"/>
      <c r="BG31" s="668">
        <v>99.5</v>
      </c>
      <c r="BH31" s="665"/>
      <c r="BI31" s="665"/>
      <c r="BJ31" s="665"/>
      <c r="BK31" s="665"/>
      <c r="BL31" s="665"/>
      <c r="BM31" s="616">
        <v>95.9</v>
      </c>
      <c r="BN31" s="665"/>
      <c r="BO31" s="665"/>
      <c r="BP31" s="665"/>
      <c r="BQ31" s="666"/>
      <c r="BR31" s="668">
        <v>99.5</v>
      </c>
      <c r="BS31" s="665"/>
      <c r="BT31" s="665"/>
      <c r="BU31" s="665"/>
      <c r="BV31" s="665"/>
      <c r="BW31" s="665"/>
      <c r="BX31" s="616">
        <v>95.7</v>
      </c>
      <c r="BY31" s="665"/>
      <c r="BZ31" s="665"/>
      <c r="CA31" s="665"/>
      <c r="CB31" s="666"/>
      <c r="CD31" s="661"/>
      <c r="CE31" s="662"/>
      <c r="CF31" s="618" t="s">
        <v>301</v>
      </c>
      <c r="CG31" s="619"/>
      <c r="CH31" s="619"/>
      <c r="CI31" s="619"/>
      <c r="CJ31" s="619"/>
      <c r="CK31" s="619"/>
      <c r="CL31" s="619"/>
      <c r="CM31" s="619"/>
      <c r="CN31" s="619"/>
      <c r="CO31" s="619"/>
      <c r="CP31" s="619"/>
      <c r="CQ31" s="620"/>
      <c r="CR31" s="621">
        <v>16636</v>
      </c>
      <c r="CS31" s="642"/>
      <c r="CT31" s="642"/>
      <c r="CU31" s="642"/>
      <c r="CV31" s="642"/>
      <c r="CW31" s="642"/>
      <c r="CX31" s="642"/>
      <c r="CY31" s="643"/>
      <c r="CZ31" s="626">
        <v>0.2</v>
      </c>
      <c r="DA31" s="654"/>
      <c r="DB31" s="654"/>
      <c r="DC31" s="656"/>
      <c r="DD31" s="630">
        <v>16636</v>
      </c>
      <c r="DE31" s="642"/>
      <c r="DF31" s="642"/>
      <c r="DG31" s="642"/>
      <c r="DH31" s="642"/>
      <c r="DI31" s="642"/>
      <c r="DJ31" s="642"/>
      <c r="DK31" s="643"/>
      <c r="DL31" s="630">
        <v>16636</v>
      </c>
      <c r="DM31" s="642"/>
      <c r="DN31" s="642"/>
      <c r="DO31" s="642"/>
      <c r="DP31" s="642"/>
      <c r="DQ31" s="642"/>
      <c r="DR31" s="642"/>
      <c r="DS31" s="642"/>
      <c r="DT31" s="642"/>
      <c r="DU31" s="642"/>
      <c r="DV31" s="643"/>
      <c r="DW31" s="626">
        <v>0.4</v>
      </c>
      <c r="DX31" s="654"/>
      <c r="DY31" s="654"/>
      <c r="DZ31" s="654"/>
      <c r="EA31" s="654"/>
      <c r="EB31" s="654"/>
      <c r="EC31" s="655"/>
    </row>
    <row r="32" spans="2:133" ht="11.25" customHeight="1" x14ac:dyDescent="0.15">
      <c r="B32" s="618" t="s">
        <v>302</v>
      </c>
      <c r="C32" s="619"/>
      <c r="D32" s="619"/>
      <c r="E32" s="619"/>
      <c r="F32" s="619"/>
      <c r="G32" s="619"/>
      <c r="H32" s="619"/>
      <c r="I32" s="619"/>
      <c r="J32" s="619"/>
      <c r="K32" s="619"/>
      <c r="L32" s="619"/>
      <c r="M32" s="619"/>
      <c r="N32" s="619"/>
      <c r="O32" s="619"/>
      <c r="P32" s="619"/>
      <c r="Q32" s="620"/>
      <c r="R32" s="621">
        <v>654812</v>
      </c>
      <c r="S32" s="622"/>
      <c r="T32" s="622"/>
      <c r="U32" s="622"/>
      <c r="V32" s="622"/>
      <c r="W32" s="622"/>
      <c r="X32" s="622"/>
      <c r="Y32" s="623"/>
      <c r="Z32" s="624">
        <v>8.1</v>
      </c>
      <c r="AA32" s="624"/>
      <c r="AB32" s="624"/>
      <c r="AC32" s="624"/>
      <c r="AD32" s="625" t="s">
        <v>122</v>
      </c>
      <c r="AE32" s="625"/>
      <c r="AF32" s="625"/>
      <c r="AG32" s="625"/>
      <c r="AH32" s="625"/>
      <c r="AI32" s="625"/>
      <c r="AJ32" s="625"/>
      <c r="AK32" s="625"/>
      <c r="AL32" s="626" t="s">
        <v>122</v>
      </c>
      <c r="AM32" s="627"/>
      <c r="AN32" s="627"/>
      <c r="AO32" s="628"/>
      <c r="AP32" s="671"/>
      <c r="AQ32" s="672"/>
      <c r="AR32" s="672"/>
      <c r="AS32" s="672"/>
      <c r="AT32" s="676"/>
      <c r="AU32" s="151" t="s">
        <v>303</v>
      </c>
      <c r="AX32" s="618" t="s">
        <v>304</v>
      </c>
      <c r="AY32" s="619"/>
      <c r="AZ32" s="619"/>
      <c r="BA32" s="619"/>
      <c r="BB32" s="619"/>
      <c r="BC32" s="619"/>
      <c r="BD32" s="619"/>
      <c r="BE32" s="619"/>
      <c r="BF32" s="620"/>
      <c r="BG32" s="678">
        <v>99.6</v>
      </c>
      <c r="BH32" s="642"/>
      <c r="BI32" s="642"/>
      <c r="BJ32" s="642"/>
      <c r="BK32" s="642"/>
      <c r="BL32" s="642"/>
      <c r="BM32" s="627">
        <v>99</v>
      </c>
      <c r="BN32" s="642"/>
      <c r="BO32" s="642"/>
      <c r="BP32" s="642"/>
      <c r="BQ32" s="667"/>
      <c r="BR32" s="678">
        <v>99.8</v>
      </c>
      <c r="BS32" s="642"/>
      <c r="BT32" s="642"/>
      <c r="BU32" s="642"/>
      <c r="BV32" s="642"/>
      <c r="BW32" s="642"/>
      <c r="BX32" s="627">
        <v>98.9</v>
      </c>
      <c r="BY32" s="642"/>
      <c r="BZ32" s="642"/>
      <c r="CA32" s="642"/>
      <c r="CB32" s="667"/>
      <c r="CD32" s="663"/>
      <c r="CE32" s="664"/>
      <c r="CF32" s="618" t="s">
        <v>305</v>
      </c>
      <c r="CG32" s="619"/>
      <c r="CH32" s="619"/>
      <c r="CI32" s="619"/>
      <c r="CJ32" s="619"/>
      <c r="CK32" s="619"/>
      <c r="CL32" s="619"/>
      <c r="CM32" s="619"/>
      <c r="CN32" s="619"/>
      <c r="CO32" s="619"/>
      <c r="CP32" s="619"/>
      <c r="CQ32" s="620"/>
      <c r="CR32" s="621">
        <v>2500</v>
      </c>
      <c r="CS32" s="622"/>
      <c r="CT32" s="622"/>
      <c r="CU32" s="622"/>
      <c r="CV32" s="622"/>
      <c r="CW32" s="622"/>
      <c r="CX32" s="622"/>
      <c r="CY32" s="623"/>
      <c r="CZ32" s="626">
        <v>0</v>
      </c>
      <c r="DA32" s="654"/>
      <c r="DB32" s="654"/>
      <c r="DC32" s="656"/>
      <c r="DD32" s="630">
        <v>2500</v>
      </c>
      <c r="DE32" s="622"/>
      <c r="DF32" s="622"/>
      <c r="DG32" s="622"/>
      <c r="DH32" s="622"/>
      <c r="DI32" s="622"/>
      <c r="DJ32" s="622"/>
      <c r="DK32" s="623"/>
      <c r="DL32" s="630">
        <v>2500</v>
      </c>
      <c r="DM32" s="622"/>
      <c r="DN32" s="622"/>
      <c r="DO32" s="622"/>
      <c r="DP32" s="622"/>
      <c r="DQ32" s="622"/>
      <c r="DR32" s="622"/>
      <c r="DS32" s="622"/>
      <c r="DT32" s="622"/>
      <c r="DU32" s="622"/>
      <c r="DV32" s="623"/>
      <c r="DW32" s="626">
        <v>0.1</v>
      </c>
      <c r="DX32" s="654"/>
      <c r="DY32" s="654"/>
      <c r="DZ32" s="654"/>
      <c r="EA32" s="654"/>
      <c r="EB32" s="654"/>
      <c r="EC32" s="655"/>
    </row>
    <row r="33" spans="2:133" ht="11.25" customHeight="1" x14ac:dyDescent="0.15">
      <c r="B33" s="618" t="s">
        <v>306</v>
      </c>
      <c r="C33" s="619"/>
      <c r="D33" s="619"/>
      <c r="E33" s="619"/>
      <c r="F33" s="619"/>
      <c r="G33" s="619"/>
      <c r="H33" s="619"/>
      <c r="I33" s="619"/>
      <c r="J33" s="619"/>
      <c r="K33" s="619"/>
      <c r="L33" s="619"/>
      <c r="M33" s="619"/>
      <c r="N33" s="619"/>
      <c r="O33" s="619"/>
      <c r="P33" s="619"/>
      <c r="Q33" s="620"/>
      <c r="R33" s="621">
        <v>28846</v>
      </c>
      <c r="S33" s="622"/>
      <c r="T33" s="622"/>
      <c r="U33" s="622"/>
      <c r="V33" s="622"/>
      <c r="W33" s="622"/>
      <c r="X33" s="622"/>
      <c r="Y33" s="623"/>
      <c r="Z33" s="624">
        <v>0.4</v>
      </c>
      <c r="AA33" s="624"/>
      <c r="AB33" s="624"/>
      <c r="AC33" s="624"/>
      <c r="AD33" s="625">
        <v>6886</v>
      </c>
      <c r="AE33" s="625"/>
      <c r="AF33" s="625"/>
      <c r="AG33" s="625"/>
      <c r="AH33" s="625"/>
      <c r="AI33" s="625"/>
      <c r="AJ33" s="625"/>
      <c r="AK33" s="625"/>
      <c r="AL33" s="626">
        <v>0.2</v>
      </c>
      <c r="AM33" s="627"/>
      <c r="AN33" s="627"/>
      <c r="AO33" s="628"/>
      <c r="AP33" s="673"/>
      <c r="AQ33" s="674"/>
      <c r="AR33" s="674"/>
      <c r="AS33" s="674"/>
      <c r="AT33" s="677"/>
      <c r="AU33" s="156"/>
      <c r="AV33" s="156"/>
      <c r="AW33" s="156"/>
      <c r="AX33" s="644" t="s">
        <v>307</v>
      </c>
      <c r="AY33" s="645"/>
      <c r="AZ33" s="645"/>
      <c r="BA33" s="645"/>
      <c r="BB33" s="645"/>
      <c r="BC33" s="645"/>
      <c r="BD33" s="645"/>
      <c r="BE33" s="645"/>
      <c r="BF33" s="646"/>
      <c r="BG33" s="679">
        <v>99.2</v>
      </c>
      <c r="BH33" s="680"/>
      <c r="BI33" s="680"/>
      <c r="BJ33" s="680"/>
      <c r="BK33" s="680"/>
      <c r="BL33" s="680"/>
      <c r="BM33" s="681">
        <v>92.8</v>
      </c>
      <c r="BN33" s="680"/>
      <c r="BO33" s="680"/>
      <c r="BP33" s="680"/>
      <c r="BQ33" s="682"/>
      <c r="BR33" s="679">
        <v>99.2</v>
      </c>
      <c r="BS33" s="680"/>
      <c r="BT33" s="680"/>
      <c r="BU33" s="680"/>
      <c r="BV33" s="680"/>
      <c r="BW33" s="680"/>
      <c r="BX33" s="681">
        <v>92.4</v>
      </c>
      <c r="BY33" s="680"/>
      <c r="BZ33" s="680"/>
      <c r="CA33" s="680"/>
      <c r="CB33" s="682"/>
      <c r="CD33" s="618" t="s">
        <v>308</v>
      </c>
      <c r="CE33" s="619"/>
      <c r="CF33" s="619"/>
      <c r="CG33" s="619"/>
      <c r="CH33" s="619"/>
      <c r="CI33" s="619"/>
      <c r="CJ33" s="619"/>
      <c r="CK33" s="619"/>
      <c r="CL33" s="619"/>
      <c r="CM33" s="619"/>
      <c r="CN33" s="619"/>
      <c r="CO33" s="619"/>
      <c r="CP33" s="619"/>
      <c r="CQ33" s="620"/>
      <c r="CR33" s="621">
        <v>3783815</v>
      </c>
      <c r="CS33" s="642"/>
      <c r="CT33" s="642"/>
      <c r="CU33" s="642"/>
      <c r="CV33" s="642"/>
      <c r="CW33" s="642"/>
      <c r="CX33" s="642"/>
      <c r="CY33" s="643"/>
      <c r="CZ33" s="626">
        <v>48.9</v>
      </c>
      <c r="DA33" s="654"/>
      <c r="DB33" s="654"/>
      <c r="DC33" s="656"/>
      <c r="DD33" s="630">
        <v>2975943</v>
      </c>
      <c r="DE33" s="642"/>
      <c r="DF33" s="642"/>
      <c r="DG33" s="642"/>
      <c r="DH33" s="642"/>
      <c r="DI33" s="642"/>
      <c r="DJ33" s="642"/>
      <c r="DK33" s="643"/>
      <c r="DL33" s="630">
        <v>2343653</v>
      </c>
      <c r="DM33" s="642"/>
      <c r="DN33" s="642"/>
      <c r="DO33" s="642"/>
      <c r="DP33" s="642"/>
      <c r="DQ33" s="642"/>
      <c r="DR33" s="642"/>
      <c r="DS33" s="642"/>
      <c r="DT33" s="642"/>
      <c r="DU33" s="642"/>
      <c r="DV33" s="643"/>
      <c r="DW33" s="626">
        <v>51.2</v>
      </c>
      <c r="DX33" s="654"/>
      <c r="DY33" s="654"/>
      <c r="DZ33" s="654"/>
      <c r="EA33" s="654"/>
      <c r="EB33" s="654"/>
      <c r="EC33" s="655"/>
    </row>
    <row r="34" spans="2:133" ht="11.25" customHeight="1" x14ac:dyDescent="0.15">
      <c r="B34" s="618" t="s">
        <v>309</v>
      </c>
      <c r="C34" s="619"/>
      <c r="D34" s="619"/>
      <c r="E34" s="619"/>
      <c r="F34" s="619"/>
      <c r="G34" s="619"/>
      <c r="H34" s="619"/>
      <c r="I34" s="619"/>
      <c r="J34" s="619"/>
      <c r="K34" s="619"/>
      <c r="L34" s="619"/>
      <c r="M34" s="619"/>
      <c r="N34" s="619"/>
      <c r="O34" s="619"/>
      <c r="P34" s="619"/>
      <c r="Q34" s="620"/>
      <c r="R34" s="621">
        <v>69457</v>
      </c>
      <c r="S34" s="622"/>
      <c r="T34" s="622"/>
      <c r="U34" s="622"/>
      <c r="V34" s="622"/>
      <c r="W34" s="622"/>
      <c r="X34" s="622"/>
      <c r="Y34" s="623"/>
      <c r="Z34" s="624">
        <v>0.9</v>
      </c>
      <c r="AA34" s="624"/>
      <c r="AB34" s="624"/>
      <c r="AC34" s="624"/>
      <c r="AD34" s="625" t="s">
        <v>122</v>
      </c>
      <c r="AE34" s="625"/>
      <c r="AF34" s="625"/>
      <c r="AG34" s="625"/>
      <c r="AH34" s="625"/>
      <c r="AI34" s="625"/>
      <c r="AJ34" s="625"/>
      <c r="AK34" s="625"/>
      <c r="AL34" s="626" t="s">
        <v>122</v>
      </c>
      <c r="AM34" s="627"/>
      <c r="AN34" s="627"/>
      <c r="AO34" s="628"/>
      <c r="AP34" s="157"/>
      <c r="AQ34" s="158"/>
      <c r="AS34" s="155"/>
      <c r="AT34" s="155"/>
      <c r="AU34" s="155"/>
      <c r="AV34" s="155"/>
      <c r="AW34" s="155"/>
      <c r="AX34" s="155"/>
      <c r="AY34" s="155"/>
      <c r="AZ34" s="155"/>
      <c r="BA34" s="155"/>
      <c r="BB34" s="155"/>
      <c r="BC34" s="155"/>
      <c r="BD34" s="155"/>
      <c r="BE34" s="155"/>
      <c r="BF34" s="155"/>
      <c r="BG34" s="158"/>
      <c r="BH34" s="158"/>
      <c r="BI34" s="158"/>
      <c r="BJ34" s="158"/>
      <c r="BK34" s="158"/>
      <c r="BL34" s="158"/>
      <c r="BM34" s="158"/>
      <c r="BN34" s="158"/>
      <c r="BO34" s="158"/>
      <c r="BP34" s="158"/>
      <c r="BQ34" s="158"/>
      <c r="BR34" s="158"/>
      <c r="BS34" s="158"/>
      <c r="BT34" s="158"/>
      <c r="BU34" s="158"/>
      <c r="BV34" s="158"/>
      <c r="BW34" s="158"/>
      <c r="BX34" s="158"/>
      <c r="BY34" s="158"/>
      <c r="BZ34" s="158"/>
      <c r="CA34" s="158"/>
      <c r="CB34" s="158"/>
      <c r="CD34" s="618" t="s">
        <v>310</v>
      </c>
      <c r="CE34" s="619"/>
      <c r="CF34" s="619"/>
      <c r="CG34" s="619"/>
      <c r="CH34" s="619"/>
      <c r="CI34" s="619"/>
      <c r="CJ34" s="619"/>
      <c r="CK34" s="619"/>
      <c r="CL34" s="619"/>
      <c r="CM34" s="619"/>
      <c r="CN34" s="619"/>
      <c r="CO34" s="619"/>
      <c r="CP34" s="619"/>
      <c r="CQ34" s="620"/>
      <c r="CR34" s="621">
        <v>1066283</v>
      </c>
      <c r="CS34" s="622"/>
      <c r="CT34" s="622"/>
      <c r="CU34" s="622"/>
      <c r="CV34" s="622"/>
      <c r="CW34" s="622"/>
      <c r="CX34" s="622"/>
      <c r="CY34" s="623"/>
      <c r="CZ34" s="626">
        <v>13.8</v>
      </c>
      <c r="DA34" s="654"/>
      <c r="DB34" s="654"/>
      <c r="DC34" s="656"/>
      <c r="DD34" s="630">
        <v>782014</v>
      </c>
      <c r="DE34" s="622"/>
      <c r="DF34" s="622"/>
      <c r="DG34" s="622"/>
      <c r="DH34" s="622"/>
      <c r="DI34" s="622"/>
      <c r="DJ34" s="622"/>
      <c r="DK34" s="623"/>
      <c r="DL34" s="630">
        <v>562465</v>
      </c>
      <c r="DM34" s="622"/>
      <c r="DN34" s="622"/>
      <c r="DO34" s="622"/>
      <c r="DP34" s="622"/>
      <c r="DQ34" s="622"/>
      <c r="DR34" s="622"/>
      <c r="DS34" s="622"/>
      <c r="DT34" s="622"/>
      <c r="DU34" s="622"/>
      <c r="DV34" s="623"/>
      <c r="DW34" s="626">
        <v>12.3</v>
      </c>
      <c r="DX34" s="654"/>
      <c r="DY34" s="654"/>
      <c r="DZ34" s="654"/>
      <c r="EA34" s="654"/>
      <c r="EB34" s="654"/>
      <c r="EC34" s="655"/>
    </row>
    <row r="35" spans="2:133" ht="11.25" customHeight="1" x14ac:dyDescent="0.15">
      <c r="B35" s="618" t="s">
        <v>311</v>
      </c>
      <c r="C35" s="619"/>
      <c r="D35" s="619"/>
      <c r="E35" s="619"/>
      <c r="F35" s="619"/>
      <c r="G35" s="619"/>
      <c r="H35" s="619"/>
      <c r="I35" s="619"/>
      <c r="J35" s="619"/>
      <c r="K35" s="619"/>
      <c r="L35" s="619"/>
      <c r="M35" s="619"/>
      <c r="N35" s="619"/>
      <c r="O35" s="619"/>
      <c r="P35" s="619"/>
      <c r="Q35" s="620"/>
      <c r="R35" s="621">
        <v>136513</v>
      </c>
      <c r="S35" s="622"/>
      <c r="T35" s="622"/>
      <c r="U35" s="622"/>
      <c r="V35" s="622"/>
      <c r="W35" s="622"/>
      <c r="X35" s="622"/>
      <c r="Y35" s="623"/>
      <c r="Z35" s="624">
        <v>1.7</v>
      </c>
      <c r="AA35" s="624"/>
      <c r="AB35" s="624"/>
      <c r="AC35" s="624"/>
      <c r="AD35" s="625" t="s">
        <v>122</v>
      </c>
      <c r="AE35" s="625"/>
      <c r="AF35" s="625"/>
      <c r="AG35" s="625"/>
      <c r="AH35" s="625"/>
      <c r="AI35" s="625"/>
      <c r="AJ35" s="625"/>
      <c r="AK35" s="625"/>
      <c r="AL35" s="626" t="s">
        <v>122</v>
      </c>
      <c r="AM35" s="627"/>
      <c r="AN35" s="627"/>
      <c r="AO35" s="628"/>
      <c r="AP35" s="159"/>
      <c r="AQ35" s="603" t="s">
        <v>312</v>
      </c>
      <c r="AR35" s="604"/>
      <c r="AS35" s="604"/>
      <c r="AT35" s="604"/>
      <c r="AU35" s="604"/>
      <c r="AV35" s="604"/>
      <c r="AW35" s="604"/>
      <c r="AX35" s="604"/>
      <c r="AY35" s="604"/>
      <c r="AZ35" s="604"/>
      <c r="BA35" s="604"/>
      <c r="BB35" s="604"/>
      <c r="BC35" s="604"/>
      <c r="BD35" s="604"/>
      <c r="BE35" s="604"/>
      <c r="BF35" s="605"/>
      <c r="BG35" s="603" t="s">
        <v>313</v>
      </c>
      <c r="BH35" s="604"/>
      <c r="BI35" s="604"/>
      <c r="BJ35" s="604"/>
      <c r="BK35" s="604"/>
      <c r="BL35" s="604"/>
      <c r="BM35" s="604"/>
      <c r="BN35" s="604"/>
      <c r="BO35" s="604"/>
      <c r="BP35" s="604"/>
      <c r="BQ35" s="604"/>
      <c r="BR35" s="604"/>
      <c r="BS35" s="604"/>
      <c r="BT35" s="604"/>
      <c r="BU35" s="604"/>
      <c r="BV35" s="604"/>
      <c r="BW35" s="604"/>
      <c r="BX35" s="604"/>
      <c r="BY35" s="604"/>
      <c r="BZ35" s="604"/>
      <c r="CA35" s="604"/>
      <c r="CB35" s="605"/>
      <c r="CD35" s="618" t="s">
        <v>314</v>
      </c>
      <c r="CE35" s="619"/>
      <c r="CF35" s="619"/>
      <c r="CG35" s="619"/>
      <c r="CH35" s="619"/>
      <c r="CI35" s="619"/>
      <c r="CJ35" s="619"/>
      <c r="CK35" s="619"/>
      <c r="CL35" s="619"/>
      <c r="CM35" s="619"/>
      <c r="CN35" s="619"/>
      <c r="CO35" s="619"/>
      <c r="CP35" s="619"/>
      <c r="CQ35" s="620"/>
      <c r="CR35" s="621">
        <v>188461</v>
      </c>
      <c r="CS35" s="642"/>
      <c r="CT35" s="642"/>
      <c r="CU35" s="642"/>
      <c r="CV35" s="642"/>
      <c r="CW35" s="642"/>
      <c r="CX35" s="642"/>
      <c r="CY35" s="643"/>
      <c r="CZ35" s="626">
        <v>2.4</v>
      </c>
      <c r="DA35" s="654"/>
      <c r="DB35" s="654"/>
      <c r="DC35" s="656"/>
      <c r="DD35" s="630">
        <v>171326</v>
      </c>
      <c r="DE35" s="642"/>
      <c r="DF35" s="642"/>
      <c r="DG35" s="642"/>
      <c r="DH35" s="642"/>
      <c r="DI35" s="642"/>
      <c r="DJ35" s="642"/>
      <c r="DK35" s="643"/>
      <c r="DL35" s="630">
        <v>163086</v>
      </c>
      <c r="DM35" s="642"/>
      <c r="DN35" s="642"/>
      <c r="DO35" s="642"/>
      <c r="DP35" s="642"/>
      <c r="DQ35" s="642"/>
      <c r="DR35" s="642"/>
      <c r="DS35" s="642"/>
      <c r="DT35" s="642"/>
      <c r="DU35" s="642"/>
      <c r="DV35" s="643"/>
      <c r="DW35" s="626">
        <v>3.6</v>
      </c>
      <c r="DX35" s="654"/>
      <c r="DY35" s="654"/>
      <c r="DZ35" s="654"/>
      <c r="EA35" s="654"/>
      <c r="EB35" s="654"/>
      <c r="EC35" s="655"/>
    </row>
    <row r="36" spans="2:133" ht="11.25" customHeight="1" x14ac:dyDescent="0.15">
      <c r="B36" s="618" t="s">
        <v>315</v>
      </c>
      <c r="C36" s="619"/>
      <c r="D36" s="619"/>
      <c r="E36" s="619"/>
      <c r="F36" s="619"/>
      <c r="G36" s="619"/>
      <c r="H36" s="619"/>
      <c r="I36" s="619"/>
      <c r="J36" s="619"/>
      <c r="K36" s="619"/>
      <c r="L36" s="619"/>
      <c r="M36" s="619"/>
      <c r="N36" s="619"/>
      <c r="O36" s="619"/>
      <c r="P36" s="619"/>
      <c r="Q36" s="620"/>
      <c r="R36" s="621">
        <v>188876</v>
      </c>
      <c r="S36" s="622"/>
      <c r="T36" s="622"/>
      <c r="U36" s="622"/>
      <c r="V36" s="622"/>
      <c r="W36" s="622"/>
      <c r="X36" s="622"/>
      <c r="Y36" s="623"/>
      <c r="Z36" s="624">
        <v>2.2999999999999998</v>
      </c>
      <c r="AA36" s="624"/>
      <c r="AB36" s="624"/>
      <c r="AC36" s="624"/>
      <c r="AD36" s="625" t="s">
        <v>122</v>
      </c>
      <c r="AE36" s="625"/>
      <c r="AF36" s="625"/>
      <c r="AG36" s="625"/>
      <c r="AH36" s="625"/>
      <c r="AI36" s="625"/>
      <c r="AJ36" s="625"/>
      <c r="AK36" s="625"/>
      <c r="AL36" s="626" t="s">
        <v>122</v>
      </c>
      <c r="AM36" s="627"/>
      <c r="AN36" s="627"/>
      <c r="AO36" s="628"/>
      <c r="AP36" s="159"/>
      <c r="AQ36" s="687" t="s">
        <v>316</v>
      </c>
      <c r="AR36" s="688"/>
      <c r="AS36" s="688"/>
      <c r="AT36" s="688"/>
      <c r="AU36" s="688"/>
      <c r="AV36" s="688"/>
      <c r="AW36" s="688"/>
      <c r="AX36" s="688"/>
      <c r="AY36" s="689"/>
      <c r="AZ36" s="610">
        <v>1106764</v>
      </c>
      <c r="BA36" s="611"/>
      <c r="BB36" s="611"/>
      <c r="BC36" s="611"/>
      <c r="BD36" s="611"/>
      <c r="BE36" s="611"/>
      <c r="BF36" s="683"/>
      <c r="BG36" s="607" t="s">
        <v>317</v>
      </c>
      <c r="BH36" s="608"/>
      <c r="BI36" s="608"/>
      <c r="BJ36" s="608"/>
      <c r="BK36" s="608"/>
      <c r="BL36" s="608"/>
      <c r="BM36" s="608"/>
      <c r="BN36" s="608"/>
      <c r="BO36" s="608"/>
      <c r="BP36" s="608"/>
      <c r="BQ36" s="608"/>
      <c r="BR36" s="608"/>
      <c r="BS36" s="608"/>
      <c r="BT36" s="608"/>
      <c r="BU36" s="609"/>
      <c r="BV36" s="610">
        <v>25836</v>
      </c>
      <c r="BW36" s="611"/>
      <c r="BX36" s="611"/>
      <c r="BY36" s="611"/>
      <c r="BZ36" s="611"/>
      <c r="CA36" s="611"/>
      <c r="CB36" s="683"/>
      <c r="CD36" s="618" t="s">
        <v>318</v>
      </c>
      <c r="CE36" s="619"/>
      <c r="CF36" s="619"/>
      <c r="CG36" s="619"/>
      <c r="CH36" s="619"/>
      <c r="CI36" s="619"/>
      <c r="CJ36" s="619"/>
      <c r="CK36" s="619"/>
      <c r="CL36" s="619"/>
      <c r="CM36" s="619"/>
      <c r="CN36" s="619"/>
      <c r="CO36" s="619"/>
      <c r="CP36" s="619"/>
      <c r="CQ36" s="620"/>
      <c r="CR36" s="621">
        <v>1499572</v>
      </c>
      <c r="CS36" s="622"/>
      <c r="CT36" s="622"/>
      <c r="CU36" s="622"/>
      <c r="CV36" s="622"/>
      <c r="CW36" s="622"/>
      <c r="CX36" s="622"/>
      <c r="CY36" s="623"/>
      <c r="CZ36" s="626">
        <v>19.399999999999999</v>
      </c>
      <c r="DA36" s="654"/>
      <c r="DB36" s="654"/>
      <c r="DC36" s="656"/>
      <c r="DD36" s="630">
        <v>1156481</v>
      </c>
      <c r="DE36" s="622"/>
      <c r="DF36" s="622"/>
      <c r="DG36" s="622"/>
      <c r="DH36" s="622"/>
      <c r="DI36" s="622"/>
      <c r="DJ36" s="622"/>
      <c r="DK36" s="623"/>
      <c r="DL36" s="630">
        <v>1048480</v>
      </c>
      <c r="DM36" s="622"/>
      <c r="DN36" s="622"/>
      <c r="DO36" s="622"/>
      <c r="DP36" s="622"/>
      <c r="DQ36" s="622"/>
      <c r="DR36" s="622"/>
      <c r="DS36" s="622"/>
      <c r="DT36" s="622"/>
      <c r="DU36" s="622"/>
      <c r="DV36" s="623"/>
      <c r="DW36" s="626">
        <v>22.9</v>
      </c>
      <c r="DX36" s="654"/>
      <c r="DY36" s="654"/>
      <c r="DZ36" s="654"/>
      <c r="EA36" s="654"/>
      <c r="EB36" s="654"/>
      <c r="EC36" s="655"/>
    </row>
    <row r="37" spans="2:133" ht="11.25" customHeight="1" x14ac:dyDescent="0.15">
      <c r="B37" s="618" t="s">
        <v>319</v>
      </c>
      <c r="C37" s="619"/>
      <c r="D37" s="619"/>
      <c r="E37" s="619"/>
      <c r="F37" s="619"/>
      <c r="G37" s="619"/>
      <c r="H37" s="619"/>
      <c r="I37" s="619"/>
      <c r="J37" s="619"/>
      <c r="K37" s="619"/>
      <c r="L37" s="619"/>
      <c r="M37" s="619"/>
      <c r="N37" s="619"/>
      <c r="O37" s="619"/>
      <c r="P37" s="619"/>
      <c r="Q37" s="620"/>
      <c r="R37" s="621">
        <v>114161</v>
      </c>
      <c r="S37" s="622"/>
      <c r="T37" s="622"/>
      <c r="U37" s="622"/>
      <c r="V37" s="622"/>
      <c r="W37" s="622"/>
      <c r="X37" s="622"/>
      <c r="Y37" s="623"/>
      <c r="Z37" s="624">
        <v>1.4</v>
      </c>
      <c r="AA37" s="624"/>
      <c r="AB37" s="624"/>
      <c r="AC37" s="624"/>
      <c r="AD37" s="625">
        <v>13</v>
      </c>
      <c r="AE37" s="625"/>
      <c r="AF37" s="625"/>
      <c r="AG37" s="625"/>
      <c r="AH37" s="625"/>
      <c r="AI37" s="625"/>
      <c r="AJ37" s="625"/>
      <c r="AK37" s="625"/>
      <c r="AL37" s="626">
        <v>0</v>
      </c>
      <c r="AM37" s="627"/>
      <c r="AN37" s="627"/>
      <c r="AO37" s="628"/>
      <c r="AQ37" s="684" t="s">
        <v>320</v>
      </c>
      <c r="AR37" s="685"/>
      <c r="AS37" s="685"/>
      <c r="AT37" s="685"/>
      <c r="AU37" s="685"/>
      <c r="AV37" s="685"/>
      <c r="AW37" s="685"/>
      <c r="AX37" s="685"/>
      <c r="AY37" s="686"/>
      <c r="AZ37" s="621">
        <v>208360</v>
      </c>
      <c r="BA37" s="622"/>
      <c r="BB37" s="622"/>
      <c r="BC37" s="622"/>
      <c r="BD37" s="642"/>
      <c r="BE37" s="642"/>
      <c r="BF37" s="667"/>
      <c r="BG37" s="618" t="s">
        <v>321</v>
      </c>
      <c r="BH37" s="619"/>
      <c r="BI37" s="619"/>
      <c r="BJ37" s="619"/>
      <c r="BK37" s="619"/>
      <c r="BL37" s="619"/>
      <c r="BM37" s="619"/>
      <c r="BN37" s="619"/>
      <c r="BO37" s="619"/>
      <c r="BP37" s="619"/>
      <c r="BQ37" s="619"/>
      <c r="BR37" s="619"/>
      <c r="BS37" s="619"/>
      <c r="BT37" s="619"/>
      <c r="BU37" s="620"/>
      <c r="BV37" s="621">
        <v>4218</v>
      </c>
      <c r="BW37" s="622"/>
      <c r="BX37" s="622"/>
      <c r="BY37" s="622"/>
      <c r="BZ37" s="622"/>
      <c r="CA37" s="622"/>
      <c r="CB37" s="631"/>
      <c r="CD37" s="618" t="s">
        <v>322</v>
      </c>
      <c r="CE37" s="619"/>
      <c r="CF37" s="619"/>
      <c r="CG37" s="619"/>
      <c r="CH37" s="619"/>
      <c r="CI37" s="619"/>
      <c r="CJ37" s="619"/>
      <c r="CK37" s="619"/>
      <c r="CL37" s="619"/>
      <c r="CM37" s="619"/>
      <c r="CN37" s="619"/>
      <c r="CO37" s="619"/>
      <c r="CP37" s="619"/>
      <c r="CQ37" s="620"/>
      <c r="CR37" s="621">
        <v>876974</v>
      </c>
      <c r="CS37" s="642"/>
      <c r="CT37" s="642"/>
      <c r="CU37" s="642"/>
      <c r="CV37" s="642"/>
      <c r="CW37" s="642"/>
      <c r="CX37" s="642"/>
      <c r="CY37" s="643"/>
      <c r="CZ37" s="626">
        <v>11.3</v>
      </c>
      <c r="DA37" s="654"/>
      <c r="DB37" s="654"/>
      <c r="DC37" s="656"/>
      <c r="DD37" s="630">
        <v>659374</v>
      </c>
      <c r="DE37" s="642"/>
      <c r="DF37" s="642"/>
      <c r="DG37" s="642"/>
      <c r="DH37" s="642"/>
      <c r="DI37" s="642"/>
      <c r="DJ37" s="642"/>
      <c r="DK37" s="643"/>
      <c r="DL37" s="630">
        <v>645234</v>
      </c>
      <c r="DM37" s="642"/>
      <c r="DN37" s="642"/>
      <c r="DO37" s="642"/>
      <c r="DP37" s="642"/>
      <c r="DQ37" s="642"/>
      <c r="DR37" s="642"/>
      <c r="DS37" s="642"/>
      <c r="DT37" s="642"/>
      <c r="DU37" s="642"/>
      <c r="DV37" s="643"/>
      <c r="DW37" s="626">
        <v>14.1</v>
      </c>
      <c r="DX37" s="654"/>
      <c r="DY37" s="654"/>
      <c r="DZ37" s="654"/>
      <c r="EA37" s="654"/>
      <c r="EB37" s="654"/>
      <c r="EC37" s="655"/>
    </row>
    <row r="38" spans="2:133" ht="11.25" customHeight="1" x14ac:dyDescent="0.15">
      <c r="B38" s="618" t="s">
        <v>323</v>
      </c>
      <c r="C38" s="619"/>
      <c r="D38" s="619"/>
      <c r="E38" s="619"/>
      <c r="F38" s="619"/>
      <c r="G38" s="619"/>
      <c r="H38" s="619"/>
      <c r="I38" s="619"/>
      <c r="J38" s="619"/>
      <c r="K38" s="619"/>
      <c r="L38" s="619"/>
      <c r="M38" s="619"/>
      <c r="N38" s="619"/>
      <c r="O38" s="619"/>
      <c r="P38" s="619"/>
      <c r="Q38" s="620"/>
      <c r="R38" s="621">
        <v>689000</v>
      </c>
      <c r="S38" s="622"/>
      <c r="T38" s="622"/>
      <c r="U38" s="622"/>
      <c r="V38" s="622"/>
      <c r="W38" s="622"/>
      <c r="X38" s="622"/>
      <c r="Y38" s="623"/>
      <c r="Z38" s="624">
        <v>8.5</v>
      </c>
      <c r="AA38" s="624"/>
      <c r="AB38" s="624"/>
      <c r="AC38" s="624"/>
      <c r="AD38" s="625" t="s">
        <v>122</v>
      </c>
      <c r="AE38" s="625"/>
      <c r="AF38" s="625"/>
      <c r="AG38" s="625"/>
      <c r="AH38" s="625"/>
      <c r="AI38" s="625"/>
      <c r="AJ38" s="625"/>
      <c r="AK38" s="625"/>
      <c r="AL38" s="626" t="s">
        <v>122</v>
      </c>
      <c r="AM38" s="627"/>
      <c r="AN38" s="627"/>
      <c r="AO38" s="628"/>
      <c r="AQ38" s="684" t="s">
        <v>324</v>
      </c>
      <c r="AR38" s="685"/>
      <c r="AS38" s="685"/>
      <c r="AT38" s="685"/>
      <c r="AU38" s="685"/>
      <c r="AV38" s="685"/>
      <c r="AW38" s="685"/>
      <c r="AX38" s="685"/>
      <c r="AY38" s="686"/>
      <c r="AZ38" s="621">
        <v>129558</v>
      </c>
      <c r="BA38" s="622"/>
      <c r="BB38" s="622"/>
      <c r="BC38" s="622"/>
      <c r="BD38" s="642"/>
      <c r="BE38" s="642"/>
      <c r="BF38" s="667"/>
      <c r="BG38" s="618" t="s">
        <v>325</v>
      </c>
      <c r="BH38" s="619"/>
      <c r="BI38" s="619"/>
      <c r="BJ38" s="619"/>
      <c r="BK38" s="619"/>
      <c r="BL38" s="619"/>
      <c r="BM38" s="619"/>
      <c r="BN38" s="619"/>
      <c r="BO38" s="619"/>
      <c r="BP38" s="619"/>
      <c r="BQ38" s="619"/>
      <c r="BR38" s="619"/>
      <c r="BS38" s="619"/>
      <c r="BT38" s="619"/>
      <c r="BU38" s="620"/>
      <c r="BV38" s="621">
        <v>1319</v>
      </c>
      <c r="BW38" s="622"/>
      <c r="BX38" s="622"/>
      <c r="BY38" s="622"/>
      <c r="BZ38" s="622"/>
      <c r="CA38" s="622"/>
      <c r="CB38" s="631"/>
      <c r="CD38" s="618" t="s">
        <v>326</v>
      </c>
      <c r="CE38" s="619"/>
      <c r="CF38" s="619"/>
      <c r="CG38" s="619"/>
      <c r="CH38" s="619"/>
      <c r="CI38" s="619"/>
      <c r="CJ38" s="619"/>
      <c r="CK38" s="619"/>
      <c r="CL38" s="619"/>
      <c r="CM38" s="619"/>
      <c r="CN38" s="619"/>
      <c r="CO38" s="619"/>
      <c r="CP38" s="619"/>
      <c r="CQ38" s="620"/>
      <c r="CR38" s="621">
        <v>828266</v>
      </c>
      <c r="CS38" s="622"/>
      <c r="CT38" s="622"/>
      <c r="CU38" s="622"/>
      <c r="CV38" s="622"/>
      <c r="CW38" s="622"/>
      <c r="CX38" s="622"/>
      <c r="CY38" s="623"/>
      <c r="CZ38" s="626">
        <v>10.7</v>
      </c>
      <c r="DA38" s="654"/>
      <c r="DB38" s="654"/>
      <c r="DC38" s="656"/>
      <c r="DD38" s="630">
        <v>668420</v>
      </c>
      <c r="DE38" s="622"/>
      <c r="DF38" s="622"/>
      <c r="DG38" s="622"/>
      <c r="DH38" s="622"/>
      <c r="DI38" s="622"/>
      <c r="DJ38" s="622"/>
      <c r="DK38" s="623"/>
      <c r="DL38" s="630">
        <v>569622</v>
      </c>
      <c r="DM38" s="622"/>
      <c r="DN38" s="622"/>
      <c r="DO38" s="622"/>
      <c r="DP38" s="622"/>
      <c r="DQ38" s="622"/>
      <c r="DR38" s="622"/>
      <c r="DS38" s="622"/>
      <c r="DT38" s="622"/>
      <c r="DU38" s="622"/>
      <c r="DV38" s="623"/>
      <c r="DW38" s="626">
        <v>12.4</v>
      </c>
      <c r="DX38" s="654"/>
      <c r="DY38" s="654"/>
      <c r="DZ38" s="654"/>
      <c r="EA38" s="654"/>
      <c r="EB38" s="654"/>
      <c r="EC38" s="655"/>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24" t="s">
        <v>122</v>
      </c>
      <c r="AA39" s="624"/>
      <c r="AB39" s="624"/>
      <c r="AC39" s="624"/>
      <c r="AD39" s="625" t="s">
        <v>122</v>
      </c>
      <c r="AE39" s="625"/>
      <c r="AF39" s="625"/>
      <c r="AG39" s="625"/>
      <c r="AH39" s="625"/>
      <c r="AI39" s="625"/>
      <c r="AJ39" s="625"/>
      <c r="AK39" s="625"/>
      <c r="AL39" s="626" t="s">
        <v>122</v>
      </c>
      <c r="AM39" s="627"/>
      <c r="AN39" s="627"/>
      <c r="AO39" s="628"/>
      <c r="AQ39" s="684" t="s">
        <v>328</v>
      </c>
      <c r="AR39" s="685"/>
      <c r="AS39" s="685"/>
      <c r="AT39" s="685"/>
      <c r="AU39" s="685"/>
      <c r="AV39" s="685"/>
      <c r="AW39" s="685"/>
      <c r="AX39" s="685"/>
      <c r="AY39" s="686"/>
      <c r="AZ39" s="621">
        <v>70138</v>
      </c>
      <c r="BA39" s="622"/>
      <c r="BB39" s="622"/>
      <c r="BC39" s="622"/>
      <c r="BD39" s="642"/>
      <c r="BE39" s="642"/>
      <c r="BF39" s="667"/>
      <c r="BG39" s="618" t="s">
        <v>329</v>
      </c>
      <c r="BH39" s="619"/>
      <c r="BI39" s="619"/>
      <c r="BJ39" s="619"/>
      <c r="BK39" s="619"/>
      <c r="BL39" s="619"/>
      <c r="BM39" s="619"/>
      <c r="BN39" s="619"/>
      <c r="BO39" s="619"/>
      <c r="BP39" s="619"/>
      <c r="BQ39" s="619"/>
      <c r="BR39" s="619"/>
      <c r="BS39" s="619"/>
      <c r="BT39" s="619"/>
      <c r="BU39" s="620"/>
      <c r="BV39" s="621">
        <v>1992</v>
      </c>
      <c r="BW39" s="622"/>
      <c r="BX39" s="622"/>
      <c r="BY39" s="622"/>
      <c r="BZ39" s="622"/>
      <c r="CA39" s="622"/>
      <c r="CB39" s="631"/>
      <c r="CD39" s="618" t="s">
        <v>330</v>
      </c>
      <c r="CE39" s="619"/>
      <c r="CF39" s="619"/>
      <c r="CG39" s="619"/>
      <c r="CH39" s="619"/>
      <c r="CI39" s="619"/>
      <c r="CJ39" s="619"/>
      <c r="CK39" s="619"/>
      <c r="CL39" s="619"/>
      <c r="CM39" s="619"/>
      <c r="CN39" s="619"/>
      <c r="CO39" s="619"/>
      <c r="CP39" s="619"/>
      <c r="CQ39" s="620"/>
      <c r="CR39" s="621">
        <v>198296</v>
      </c>
      <c r="CS39" s="642"/>
      <c r="CT39" s="642"/>
      <c r="CU39" s="642"/>
      <c r="CV39" s="642"/>
      <c r="CW39" s="642"/>
      <c r="CX39" s="642"/>
      <c r="CY39" s="643"/>
      <c r="CZ39" s="626">
        <v>2.6</v>
      </c>
      <c r="DA39" s="654"/>
      <c r="DB39" s="654"/>
      <c r="DC39" s="656"/>
      <c r="DD39" s="630">
        <v>197389</v>
      </c>
      <c r="DE39" s="642"/>
      <c r="DF39" s="642"/>
      <c r="DG39" s="642"/>
      <c r="DH39" s="642"/>
      <c r="DI39" s="642"/>
      <c r="DJ39" s="642"/>
      <c r="DK39" s="643"/>
      <c r="DL39" s="630" t="s">
        <v>122</v>
      </c>
      <c r="DM39" s="642"/>
      <c r="DN39" s="642"/>
      <c r="DO39" s="642"/>
      <c r="DP39" s="642"/>
      <c r="DQ39" s="642"/>
      <c r="DR39" s="642"/>
      <c r="DS39" s="642"/>
      <c r="DT39" s="642"/>
      <c r="DU39" s="642"/>
      <c r="DV39" s="643"/>
      <c r="DW39" s="626" t="s">
        <v>122</v>
      </c>
      <c r="DX39" s="654"/>
      <c r="DY39" s="654"/>
      <c r="DZ39" s="654"/>
      <c r="EA39" s="654"/>
      <c r="EB39" s="654"/>
      <c r="EC39" s="655"/>
    </row>
    <row r="40" spans="2:133" ht="11.25" customHeight="1" x14ac:dyDescent="0.15">
      <c r="B40" s="618" t="s">
        <v>331</v>
      </c>
      <c r="C40" s="619"/>
      <c r="D40" s="619"/>
      <c r="E40" s="619"/>
      <c r="F40" s="619"/>
      <c r="G40" s="619"/>
      <c r="H40" s="619"/>
      <c r="I40" s="619"/>
      <c r="J40" s="619"/>
      <c r="K40" s="619"/>
      <c r="L40" s="619"/>
      <c r="M40" s="619"/>
      <c r="N40" s="619"/>
      <c r="O40" s="619"/>
      <c r="P40" s="619"/>
      <c r="Q40" s="620"/>
      <c r="R40" s="621">
        <v>17100</v>
      </c>
      <c r="S40" s="622"/>
      <c r="T40" s="622"/>
      <c r="U40" s="622"/>
      <c r="V40" s="622"/>
      <c r="W40" s="622"/>
      <c r="X40" s="622"/>
      <c r="Y40" s="623"/>
      <c r="Z40" s="624">
        <v>0.2</v>
      </c>
      <c r="AA40" s="624"/>
      <c r="AB40" s="624"/>
      <c r="AC40" s="624"/>
      <c r="AD40" s="625" t="s">
        <v>122</v>
      </c>
      <c r="AE40" s="625"/>
      <c r="AF40" s="625"/>
      <c r="AG40" s="625"/>
      <c r="AH40" s="625"/>
      <c r="AI40" s="625"/>
      <c r="AJ40" s="625"/>
      <c r="AK40" s="625"/>
      <c r="AL40" s="626" t="s">
        <v>122</v>
      </c>
      <c r="AM40" s="627"/>
      <c r="AN40" s="627"/>
      <c r="AO40" s="628"/>
      <c r="AQ40" s="684" t="s">
        <v>332</v>
      </c>
      <c r="AR40" s="685"/>
      <c r="AS40" s="685"/>
      <c r="AT40" s="685"/>
      <c r="AU40" s="685"/>
      <c r="AV40" s="685"/>
      <c r="AW40" s="685"/>
      <c r="AX40" s="685"/>
      <c r="AY40" s="686"/>
      <c r="AZ40" s="621">
        <v>6300</v>
      </c>
      <c r="BA40" s="622"/>
      <c r="BB40" s="622"/>
      <c r="BC40" s="622"/>
      <c r="BD40" s="642"/>
      <c r="BE40" s="642"/>
      <c r="BF40" s="667"/>
      <c r="BG40" s="671" t="s">
        <v>333</v>
      </c>
      <c r="BH40" s="672"/>
      <c r="BI40" s="672"/>
      <c r="BJ40" s="672"/>
      <c r="BK40" s="672"/>
      <c r="BL40" s="160"/>
      <c r="BM40" s="619" t="s">
        <v>334</v>
      </c>
      <c r="BN40" s="619"/>
      <c r="BO40" s="619"/>
      <c r="BP40" s="619"/>
      <c r="BQ40" s="619"/>
      <c r="BR40" s="619"/>
      <c r="BS40" s="619"/>
      <c r="BT40" s="619"/>
      <c r="BU40" s="620"/>
      <c r="BV40" s="621">
        <v>87</v>
      </c>
      <c r="BW40" s="622"/>
      <c r="BX40" s="622"/>
      <c r="BY40" s="622"/>
      <c r="BZ40" s="622"/>
      <c r="CA40" s="622"/>
      <c r="CB40" s="631"/>
      <c r="CD40" s="618" t="s">
        <v>335</v>
      </c>
      <c r="CE40" s="619"/>
      <c r="CF40" s="619"/>
      <c r="CG40" s="619"/>
      <c r="CH40" s="619"/>
      <c r="CI40" s="619"/>
      <c r="CJ40" s="619"/>
      <c r="CK40" s="619"/>
      <c r="CL40" s="619"/>
      <c r="CM40" s="619"/>
      <c r="CN40" s="619"/>
      <c r="CO40" s="619"/>
      <c r="CP40" s="619"/>
      <c r="CQ40" s="620"/>
      <c r="CR40" s="621">
        <v>2937</v>
      </c>
      <c r="CS40" s="622"/>
      <c r="CT40" s="622"/>
      <c r="CU40" s="622"/>
      <c r="CV40" s="622"/>
      <c r="CW40" s="622"/>
      <c r="CX40" s="622"/>
      <c r="CY40" s="623"/>
      <c r="CZ40" s="626">
        <v>0</v>
      </c>
      <c r="DA40" s="654"/>
      <c r="DB40" s="654"/>
      <c r="DC40" s="656"/>
      <c r="DD40" s="630">
        <v>313</v>
      </c>
      <c r="DE40" s="622"/>
      <c r="DF40" s="622"/>
      <c r="DG40" s="622"/>
      <c r="DH40" s="622"/>
      <c r="DI40" s="622"/>
      <c r="DJ40" s="622"/>
      <c r="DK40" s="623"/>
      <c r="DL40" s="630" t="s">
        <v>122</v>
      </c>
      <c r="DM40" s="622"/>
      <c r="DN40" s="622"/>
      <c r="DO40" s="622"/>
      <c r="DP40" s="622"/>
      <c r="DQ40" s="622"/>
      <c r="DR40" s="622"/>
      <c r="DS40" s="622"/>
      <c r="DT40" s="622"/>
      <c r="DU40" s="622"/>
      <c r="DV40" s="623"/>
      <c r="DW40" s="626" t="s">
        <v>122</v>
      </c>
      <c r="DX40" s="654"/>
      <c r="DY40" s="654"/>
      <c r="DZ40" s="654"/>
      <c r="EA40" s="654"/>
      <c r="EB40" s="654"/>
      <c r="EC40" s="655"/>
    </row>
    <row r="41" spans="2:133" ht="11.25" customHeight="1" x14ac:dyDescent="0.15">
      <c r="B41" s="644" t="s">
        <v>336</v>
      </c>
      <c r="C41" s="645"/>
      <c r="D41" s="645"/>
      <c r="E41" s="645"/>
      <c r="F41" s="645"/>
      <c r="G41" s="645"/>
      <c r="H41" s="645"/>
      <c r="I41" s="645"/>
      <c r="J41" s="645"/>
      <c r="K41" s="645"/>
      <c r="L41" s="645"/>
      <c r="M41" s="645"/>
      <c r="N41" s="645"/>
      <c r="O41" s="645"/>
      <c r="P41" s="645"/>
      <c r="Q41" s="646"/>
      <c r="R41" s="693">
        <v>8107006</v>
      </c>
      <c r="S41" s="694"/>
      <c r="T41" s="694"/>
      <c r="U41" s="694"/>
      <c r="V41" s="694"/>
      <c r="W41" s="694"/>
      <c r="X41" s="694"/>
      <c r="Y41" s="698"/>
      <c r="Z41" s="699">
        <v>100</v>
      </c>
      <c r="AA41" s="699"/>
      <c r="AB41" s="699"/>
      <c r="AC41" s="699"/>
      <c r="AD41" s="700">
        <v>4559450</v>
      </c>
      <c r="AE41" s="700"/>
      <c r="AF41" s="700"/>
      <c r="AG41" s="700"/>
      <c r="AH41" s="700"/>
      <c r="AI41" s="700"/>
      <c r="AJ41" s="700"/>
      <c r="AK41" s="700"/>
      <c r="AL41" s="701">
        <v>100</v>
      </c>
      <c r="AM41" s="681"/>
      <c r="AN41" s="681"/>
      <c r="AO41" s="702"/>
      <c r="AQ41" s="684" t="s">
        <v>337</v>
      </c>
      <c r="AR41" s="685"/>
      <c r="AS41" s="685"/>
      <c r="AT41" s="685"/>
      <c r="AU41" s="685"/>
      <c r="AV41" s="685"/>
      <c r="AW41" s="685"/>
      <c r="AX41" s="685"/>
      <c r="AY41" s="686"/>
      <c r="AZ41" s="621">
        <v>226583</v>
      </c>
      <c r="BA41" s="622"/>
      <c r="BB41" s="622"/>
      <c r="BC41" s="622"/>
      <c r="BD41" s="642"/>
      <c r="BE41" s="642"/>
      <c r="BF41" s="667"/>
      <c r="BG41" s="671"/>
      <c r="BH41" s="672"/>
      <c r="BI41" s="672"/>
      <c r="BJ41" s="672"/>
      <c r="BK41" s="672"/>
      <c r="BL41" s="160"/>
      <c r="BM41" s="619" t="s">
        <v>338</v>
      </c>
      <c r="BN41" s="619"/>
      <c r="BO41" s="619"/>
      <c r="BP41" s="619"/>
      <c r="BQ41" s="619"/>
      <c r="BR41" s="619"/>
      <c r="BS41" s="619"/>
      <c r="BT41" s="619"/>
      <c r="BU41" s="620"/>
      <c r="BV41" s="621" t="s">
        <v>122</v>
      </c>
      <c r="BW41" s="622"/>
      <c r="BX41" s="622"/>
      <c r="BY41" s="622"/>
      <c r="BZ41" s="622"/>
      <c r="CA41" s="622"/>
      <c r="CB41" s="631"/>
      <c r="CD41" s="618" t="s">
        <v>339</v>
      </c>
      <c r="CE41" s="619"/>
      <c r="CF41" s="619"/>
      <c r="CG41" s="619"/>
      <c r="CH41" s="619"/>
      <c r="CI41" s="619"/>
      <c r="CJ41" s="619"/>
      <c r="CK41" s="619"/>
      <c r="CL41" s="619"/>
      <c r="CM41" s="619"/>
      <c r="CN41" s="619"/>
      <c r="CO41" s="619"/>
      <c r="CP41" s="619"/>
      <c r="CQ41" s="620"/>
      <c r="CR41" s="621" t="s">
        <v>122</v>
      </c>
      <c r="CS41" s="642"/>
      <c r="CT41" s="642"/>
      <c r="CU41" s="642"/>
      <c r="CV41" s="642"/>
      <c r="CW41" s="642"/>
      <c r="CX41" s="642"/>
      <c r="CY41" s="643"/>
      <c r="CZ41" s="626" t="s">
        <v>122</v>
      </c>
      <c r="DA41" s="654"/>
      <c r="DB41" s="654"/>
      <c r="DC41" s="656"/>
      <c r="DD41" s="630" t="s">
        <v>122</v>
      </c>
      <c r="DE41" s="642"/>
      <c r="DF41" s="642"/>
      <c r="DG41" s="642"/>
      <c r="DH41" s="642"/>
      <c r="DI41" s="642"/>
      <c r="DJ41" s="642"/>
      <c r="DK41" s="643"/>
      <c r="DL41" s="704"/>
      <c r="DM41" s="705"/>
      <c r="DN41" s="705"/>
      <c r="DO41" s="705"/>
      <c r="DP41" s="705"/>
      <c r="DQ41" s="705"/>
      <c r="DR41" s="705"/>
      <c r="DS41" s="705"/>
      <c r="DT41" s="705"/>
      <c r="DU41" s="705"/>
      <c r="DV41" s="706"/>
      <c r="DW41" s="695"/>
      <c r="DX41" s="696"/>
      <c r="DY41" s="696"/>
      <c r="DZ41" s="696"/>
      <c r="EA41" s="696"/>
      <c r="EB41" s="696"/>
      <c r="EC41" s="697"/>
    </row>
    <row r="42" spans="2:133" ht="11.25" customHeight="1" x14ac:dyDescent="0.15">
      <c r="AQ42" s="690" t="s">
        <v>340</v>
      </c>
      <c r="AR42" s="691"/>
      <c r="AS42" s="691"/>
      <c r="AT42" s="691"/>
      <c r="AU42" s="691"/>
      <c r="AV42" s="691"/>
      <c r="AW42" s="691"/>
      <c r="AX42" s="691"/>
      <c r="AY42" s="692"/>
      <c r="AZ42" s="693">
        <v>465825</v>
      </c>
      <c r="BA42" s="694"/>
      <c r="BB42" s="694"/>
      <c r="BC42" s="694"/>
      <c r="BD42" s="680"/>
      <c r="BE42" s="680"/>
      <c r="BF42" s="682"/>
      <c r="BG42" s="673"/>
      <c r="BH42" s="674"/>
      <c r="BI42" s="674"/>
      <c r="BJ42" s="674"/>
      <c r="BK42" s="674"/>
      <c r="BL42" s="161"/>
      <c r="BM42" s="645" t="s">
        <v>341</v>
      </c>
      <c r="BN42" s="645"/>
      <c r="BO42" s="645"/>
      <c r="BP42" s="645"/>
      <c r="BQ42" s="645"/>
      <c r="BR42" s="645"/>
      <c r="BS42" s="645"/>
      <c r="BT42" s="645"/>
      <c r="BU42" s="646"/>
      <c r="BV42" s="693">
        <v>401</v>
      </c>
      <c r="BW42" s="694"/>
      <c r="BX42" s="694"/>
      <c r="BY42" s="694"/>
      <c r="BZ42" s="694"/>
      <c r="CA42" s="694"/>
      <c r="CB42" s="703"/>
      <c r="CD42" s="618" t="s">
        <v>342</v>
      </c>
      <c r="CE42" s="619"/>
      <c r="CF42" s="619"/>
      <c r="CG42" s="619"/>
      <c r="CH42" s="619"/>
      <c r="CI42" s="619"/>
      <c r="CJ42" s="619"/>
      <c r="CK42" s="619"/>
      <c r="CL42" s="619"/>
      <c r="CM42" s="619"/>
      <c r="CN42" s="619"/>
      <c r="CO42" s="619"/>
      <c r="CP42" s="619"/>
      <c r="CQ42" s="620"/>
      <c r="CR42" s="621">
        <v>1260478</v>
      </c>
      <c r="CS42" s="642"/>
      <c r="CT42" s="642"/>
      <c r="CU42" s="642"/>
      <c r="CV42" s="642"/>
      <c r="CW42" s="642"/>
      <c r="CX42" s="642"/>
      <c r="CY42" s="643"/>
      <c r="CZ42" s="626">
        <v>16.3</v>
      </c>
      <c r="DA42" s="654"/>
      <c r="DB42" s="654"/>
      <c r="DC42" s="656"/>
      <c r="DD42" s="630">
        <v>186548</v>
      </c>
      <c r="DE42" s="642"/>
      <c r="DF42" s="642"/>
      <c r="DG42" s="642"/>
      <c r="DH42" s="642"/>
      <c r="DI42" s="642"/>
      <c r="DJ42" s="642"/>
      <c r="DK42" s="643"/>
      <c r="DL42" s="704"/>
      <c r="DM42" s="705"/>
      <c r="DN42" s="705"/>
      <c r="DO42" s="705"/>
      <c r="DP42" s="705"/>
      <c r="DQ42" s="705"/>
      <c r="DR42" s="705"/>
      <c r="DS42" s="705"/>
      <c r="DT42" s="705"/>
      <c r="DU42" s="705"/>
      <c r="DV42" s="706"/>
      <c r="DW42" s="695"/>
      <c r="DX42" s="696"/>
      <c r="DY42" s="696"/>
      <c r="DZ42" s="696"/>
      <c r="EA42" s="696"/>
      <c r="EB42" s="696"/>
      <c r="EC42" s="697"/>
    </row>
    <row r="43" spans="2:133" ht="11.25" customHeight="1" x14ac:dyDescent="0.15">
      <c r="B43" s="151" t="s">
        <v>343</v>
      </c>
      <c r="CD43" s="618" t="s">
        <v>344</v>
      </c>
      <c r="CE43" s="619"/>
      <c r="CF43" s="619"/>
      <c r="CG43" s="619"/>
      <c r="CH43" s="619"/>
      <c r="CI43" s="619"/>
      <c r="CJ43" s="619"/>
      <c r="CK43" s="619"/>
      <c r="CL43" s="619"/>
      <c r="CM43" s="619"/>
      <c r="CN43" s="619"/>
      <c r="CO43" s="619"/>
      <c r="CP43" s="619"/>
      <c r="CQ43" s="620"/>
      <c r="CR43" s="621">
        <v>33839</v>
      </c>
      <c r="CS43" s="642"/>
      <c r="CT43" s="642"/>
      <c r="CU43" s="642"/>
      <c r="CV43" s="642"/>
      <c r="CW43" s="642"/>
      <c r="CX43" s="642"/>
      <c r="CY43" s="643"/>
      <c r="CZ43" s="626">
        <v>0.4</v>
      </c>
      <c r="DA43" s="654"/>
      <c r="DB43" s="654"/>
      <c r="DC43" s="656"/>
      <c r="DD43" s="630">
        <v>33839</v>
      </c>
      <c r="DE43" s="642"/>
      <c r="DF43" s="642"/>
      <c r="DG43" s="642"/>
      <c r="DH43" s="642"/>
      <c r="DI43" s="642"/>
      <c r="DJ43" s="642"/>
      <c r="DK43" s="643"/>
      <c r="DL43" s="704"/>
      <c r="DM43" s="705"/>
      <c r="DN43" s="705"/>
      <c r="DO43" s="705"/>
      <c r="DP43" s="705"/>
      <c r="DQ43" s="705"/>
      <c r="DR43" s="705"/>
      <c r="DS43" s="705"/>
      <c r="DT43" s="705"/>
      <c r="DU43" s="705"/>
      <c r="DV43" s="706"/>
      <c r="DW43" s="695"/>
      <c r="DX43" s="696"/>
      <c r="DY43" s="696"/>
      <c r="DZ43" s="696"/>
      <c r="EA43" s="696"/>
      <c r="EB43" s="696"/>
      <c r="EC43" s="697"/>
    </row>
    <row r="44" spans="2:133" ht="11.25" customHeight="1" x14ac:dyDescent="0.15">
      <c r="B44" s="707" t="s">
        <v>345</v>
      </c>
      <c r="C44" s="707"/>
      <c r="D44" s="707"/>
      <c r="E44" s="707"/>
      <c r="F44" s="707"/>
      <c r="G44" s="707"/>
      <c r="H44" s="707"/>
      <c r="I44" s="707"/>
      <c r="J44" s="707"/>
      <c r="K44" s="707"/>
      <c r="L44" s="707"/>
      <c r="M44" s="707"/>
      <c r="N44" s="707"/>
      <c r="O44" s="707"/>
      <c r="P44" s="707"/>
      <c r="Q44" s="707"/>
      <c r="R44" s="707"/>
      <c r="S44" s="707"/>
      <c r="T44" s="707"/>
      <c r="U44" s="707"/>
      <c r="V44" s="707"/>
      <c r="W44" s="707"/>
      <c r="X44" s="707"/>
      <c r="Y44" s="707"/>
      <c r="Z44" s="707"/>
      <c r="AA44" s="707"/>
      <c r="AB44" s="707"/>
      <c r="AC44" s="707"/>
      <c r="AD44" s="707"/>
      <c r="AE44" s="707"/>
      <c r="AF44" s="707"/>
      <c r="AG44" s="707"/>
      <c r="AH44" s="707"/>
      <c r="AI44" s="707"/>
      <c r="AJ44" s="707"/>
      <c r="AK44" s="707"/>
      <c r="AL44" s="707"/>
      <c r="AM44" s="707"/>
      <c r="AN44" s="707"/>
      <c r="AO44" s="707"/>
      <c r="AP44" s="707"/>
      <c r="AQ44" s="707"/>
      <c r="AR44" s="707"/>
      <c r="AS44" s="707"/>
      <c r="AT44" s="707"/>
      <c r="AU44" s="707"/>
      <c r="AV44" s="707"/>
      <c r="AW44" s="707"/>
      <c r="AX44" s="707"/>
      <c r="AY44" s="707"/>
      <c r="AZ44" s="707"/>
      <c r="BA44" s="707"/>
      <c r="BB44" s="707"/>
      <c r="BC44" s="707"/>
      <c r="BD44" s="707"/>
      <c r="BE44" s="707"/>
      <c r="BF44" s="707"/>
      <c r="BG44" s="707"/>
      <c r="BH44" s="707"/>
      <c r="BI44" s="707"/>
      <c r="BJ44" s="707"/>
      <c r="BK44" s="707"/>
      <c r="BL44" s="707"/>
      <c r="BM44" s="707"/>
      <c r="BN44" s="707"/>
      <c r="BO44" s="707"/>
      <c r="BP44" s="707"/>
      <c r="BQ44" s="707"/>
      <c r="BR44" s="707"/>
      <c r="BS44" s="707"/>
      <c r="BT44" s="707"/>
      <c r="BU44" s="707"/>
      <c r="BV44" s="707"/>
      <c r="BW44" s="707"/>
      <c r="BX44" s="707"/>
      <c r="BY44" s="707"/>
      <c r="BZ44" s="707"/>
      <c r="CA44" s="707"/>
      <c r="CB44" s="707"/>
      <c r="CC44" s="708"/>
      <c r="CD44" s="659" t="s">
        <v>293</v>
      </c>
      <c r="CE44" s="660"/>
      <c r="CF44" s="618" t="s">
        <v>346</v>
      </c>
      <c r="CG44" s="619"/>
      <c r="CH44" s="619"/>
      <c r="CI44" s="619"/>
      <c r="CJ44" s="619"/>
      <c r="CK44" s="619"/>
      <c r="CL44" s="619"/>
      <c r="CM44" s="619"/>
      <c r="CN44" s="619"/>
      <c r="CO44" s="619"/>
      <c r="CP44" s="619"/>
      <c r="CQ44" s="620"/>
      <c r="CR44" s="621">
        <v>347777</v>
      </c>
      <c r="CS44" s="622"/>
      <c r="CT44" s="622"/>
      <c r="CU44" s="622"/>
      <c r="CV44" s="622"/>
      <c r="CW44" s="622"/>
      <c r="CX44" s="622"/>
      <c r="CY44" s="623"/>
      <c r="CZ44" s="626">
        <v>4.5</v>
      </c>
      <c r="DA44" s="627"/>
      <c r="DB44" s="627"/>
      <c r="DC44" s="633"/>
      <c r="DD44" s="630">
        <v>119568</v>
      </c>
      <c r="DE44" s="622"/>
      <c r="DF44" s="622"/>
      <c r="DG44" s="622"/>
      <c r="DH44" s="622"/>
      <c r="DI44" s="622"/>
      <c r="DJ44" s="622"/>
      <c r="DK44" s="623"/>
      <c r="DL44" s="704"/>
      <c r="DM44" s="705"/>
      <c r="DN44" s="705"/>
      <c r="DO44" s="705"/>
      <c r="DP44" s="705"/>
      <c r="DQ44" s="705"/>
      <c r="DR44" s="705"/>
      <c r="DS44" s="705"/>
      <c r="DT44" s="705"/>
      <c r="DU44" s="705"/>
      <c r="DV44" s="706"/>
      <c r="DW44" s="695"/>
      <c r="DX44" s="696"/>
      <c r="DY44" s="696"/>
      <c r="DZ44" s="696"/>
      <c r="EA44" s="696"/>
      <c r="EB44" s="696"/>
      <c r="EC44" s="697"/>
    </row>
    <row r="45" spans="2:133" ht="11.25" customHeight="1" x14ac:dyDescent="0.15">
      <c r="B45" s="707" t="s">
        <v>347</v>
      </c>
      <c r="C45" s="707"/>
      <c r="D45" s="707"/>
      <c r="E45" s="707"/>
      <c r="F45" s="707"/>
      <c r="G45" s="707"/>
      <c r="H45" s="707"/>
      <c r="I45" s="707"/>
      <c r="J45" s="707"/>
      <c r="K45" s="707"/>
      <c r="L45" s="707"/>
      <c r="M45" s="707"/>
      <c r="N45" s="707"/>
      <c r="O45" s="707"/>
      <c r="P45" s="707"/>
      <c r="Q45" s="707"/>
      <c r="R45" s="707"/>
      <c r="S45" s="707"/>
      <c r="T45" s="707"/>
      <c r="U45" s="707"/>
      <c r="V45" s="707"/>
      <c r="W45" s="707"/>
      <c r="X45" s="707"/>
      <c r="Y45" s="707"/>
      <c r="Z45" s="707"/>
      <c r="AA45" s="707"/>
      <c r="AB45" s="707"/>
      <c r="AC45" s="707"/>
      <c r="AD45" s="707"/>
      <c r="AE45" s="707"/>
      <c r="AF45" s="707"/>
      <c r="AG45" s="707"/>
      <c r="AH45" s="707"/>
      <c r="AI45" s="707"/>
      <c r="AJ45" s="707"/>
      <c r="AK45" s="707"/>
      <c r="AL45" s="707"/>
      <c r="AM45" s="707"/>
      <c r="AN45" s="707"/>
      <c r="AO45" s="707"/>
      <c r="AP45" s="707"/>
      <c r="AQ45" s="707"/>
      <c r="AR45" s="707"/>
      <c r="AS45" s="707"/>
      <c r="AT45" s="707"/>
      <c r="AU45" s="707"/>
      <c r="AV45" s="707"/>
      <c r="AW45" s="707"/>
      <c r="AX45" s="707"/>
      <c r="AY45" s="707"/>
      <c r="AZ45" s="707"/>
      <c r="BA45" s="707"/>
      <c r="BB45" s="707"/>
      <c r="BC45" s="707"/>
      <c r="BD45" s="707"/>
      <c r="BE45" s="707"/>
      <c r="BF45" s="707"/>
      <c r="BG45" s="707"/>
      <c r="BH45" s="707"/>
      <c r="BI45" s="707"/>
      <c r="BJ45" s="707"/>
      <c r="BK45" s="707"/>
      <c r="BL45" s="707"/>
      <c r="BM45" s="707"/>
      <c r="BN45" s="707"/>
      <c r="BO45" s="707"/>
      <c r="BP45" s="707"/>
      <c r="BQ45" s="707"/>
      <c r="BR45" s="707"/>
      <c r="BS45" s="707"/>
      <c r="BT45" s="707"/>
      <c r="BU45" s="707"/>
      <c r="BV45" s="707"/>
      <c r="BW45" s="707"/>
      <c r="BX45" s="707"/>
      <c r="BY45" s="707"/>
      <c r="BZ45" s="707"/>
      <c r="CA45" s="707"/>
      <c r="CB45" s="707"/>
      <c r="CC45" s="708"/>
      <c r="CD45" s="661"/>
      <c r="CE45" s="662"/>
      <c r="CF45" s="618" t="s">
        <v>348</v>
      </c>
      <c r="CG45" s="619"/>
      <c r="CH45" s="619"/>
      <c r="CI45" s="619"/>
      <c r="CJ45" s="619"/>
      <c r="CK45" s="619"/>
      <c r="CL45" s="619"/>
      <c r="CM45" s="619"/>
      <c r="CN45" s="619"/>
      <c r="CO45" s="619"/>
      <c r="CP45" s="619"/>
      <c r="CQ45" s="620"/>
      <c r="CR45" s="621">
        <v>59610</v>
      </c>
      <c r="CS45" s="642"/>
      <c r="CT45" s="642"/>
      <c r="CU45" s="642"/>
      <c r="CV45" s="642"/>
      <c r="CW45" s="642"/>
      <c r="CX45" s="642"/>
      <c r="CY45" s="643"/>
      <c r="CZ45" s="626">
        <v>0.8</v>
      </c>
      <c r="DA45" s="654"/>
      <c r="DB45" s="654"/>
      <c r="DC45" s="656"/>
      <c r="DD45" s="630">
        <v>6871</v>
      </c>
      <c r="DE45" s="642"/>
      <c r="DF45" s="642"/>
      <c r="DG45" s="642"/>
      <c r="DH45" s="642"/>
      <c r="DI45" s="642"/>
      <c r="DJ45" s="642"/>
      <c r="DK45" s="643"/>
      <c r="DL45" s="704"/>
      <c r="DM45" s="705"/>
      <c r="DN45" s="705"/>
      <c r="DO45" s="705"/>
      <c r="DP45" s="705"/>
      <c r="DQ45" s="705"/>
      <c r="DR45" s="705"/>
      <c r="DS45" s="705"/>
      <c r="DT45" s="705"/>
      <c r="DU45" s="705"/>
      <c r="DV45" s="706"/>
      <c r="DW45" s="695"/>
      <c r="DX45" s="696"/>
      <c r="DY45" s="696"/>
      <c r="DZ45" s="696"/>
      <c r="EA45" s="696"/>
      <c r="EB45" s="696"/>
      <c r="EC45" s="697"/>
    </row>
    <row r="46" spans="2:133" ht="11.25" customHeight="1" x14ac:dyDescent="0.15">
      <c r="B46" s="162"/>
      <c r="CD46" s="661"/>
      <c r="CE46" s="662"/>
      <c r="CF46" s="618" t="s">
        <v>349</v>
      </c>
      <c r="CG46" s="619"/>
      <c r="CH46" s="619"/>
      <c r="CI46" s="619"/>
      <c r="CJ46" s="619"/>
      <c r="CK46" s="619"/>
      <c r="CL46" s="619"/>
      <c r="CM46" s="619"/>
      <c r="CN46" s="619"/>
      <c r="CO46" s="619"/>
      <c r="CP46" s="619"/>
      <c r="CQ46" s="620"/>
      <c r="CR46" s="621">
        <v>179875</v>
      </c>
      <c r="CS46" s="622"/>
      <c r="CT46" s="622"/>
      <c r="CU46" s="622"/>
      <c r="CV46" s="622"/>
      <c r="CW46" s="622"/>
      <c r="CX46" s="622"/>
      <c r="CY46" s="623"/>
      <c r="CZ46" s="626">
        <v>2.2999999999999998</v>
      </c>
      <c r="DA46" s="627"/>
      <c r="DB46" s="627"/>
      <c r="DC46" s="633"/>
      <c r="DD46" s="630">
        <v>106651</v>
      </c>
      <c r="DE46" s="622"/>
      <c r="DF46" s="622"/>
      <c r="DG46" s="622"/>
      <c r="DH46" s="622"/>
      <c r="DI46" s="622"/>
      <c r="DJ46" s="622"/>
      <c r="DK46" s="623"/>
      <c r="DL46" s="704"/>
      <c r="DM46" s="705"/>
      <c r="DN46" s="705"/>
      <c r="DO46" s="705"/>
      <c r="DP46" s="705"/>
      <c r="DQ46" s="705"/>
      <c r="DR46" s="705"/>
      <c r="DS46" s="705"/>
      <c r="DT46" s="705"/>
      <c r="DU46" s="705"/>
      <c r="DV46" s="706"/>
      <c r="DW46" s="695"/>
      <c r="DX46" s="696"/>
      <c r="DY46" s="696"/>
      <c r="DZ46" s="696"/>
      <c r="EA46" s="696"/>
      <c r="EB46" s="696"/>
      <c r="EC46" s="697"/>
    </row>
    <row r="47" spans="2:133" ht="11.25" customHeight="1" x14ac:dyDescent="0.15">
      <c r="B47" s="162"/>
      <c r="CD47" s="661"/>
      <c r="CE47" s="662"/>
      <c r="CF47" s="618" t="s">
        <v>350</v>
      </c>
      <c r="CG47" s="619"/>
      <c r="CH47" s="619"/>
      <c r="CI47" s="619"/>
      <c r="CJ47" s="619"/>
      <c r="CK47" s="619"/>
      <c r="CL47" s="619"/>
      <c r="CM47" s="619"/>
      <c r="CN47" s="619"/>
      <c r="CO47" s="619"/>
      <c r="CP47" s="619"/>
      <c r="CQ47" s="620"/>
      <c r="CR47" s="621">
        <v>912701</v>
      </c>
      <c r="CS47" s="642"/>
      <c r="CT47" s="642"/>
      <c r="CU47" s="642"/>
      <c r="CV47" s="642"/>
      <c r="CW47" s="642"/>
      <c r="CX47" s="642"/>
      <c r="CY47" s="643"/>
      <c r="CZ47" s="626">
        <v>11.8</v>
      </c>
      <c r="DA47" s="654"/>
      <c r="DB47" s="654"/>
      <c r="DC47" s="656"/>
      <c r="DD47" s="630">
        <v>66980</v>
      </c>
      <c r="DE47" s="642"/>
      <c r="DF47" s="642"/>
      <c r="DG47" s="642"/>
      <c r="DH47" s="642"/>
      <c r="DI47" s="642"/>
      <c r="DJ47" s="642"/>
      <c r="DK47" s="643"/>
      <c r="DL47" s="704"/>
      <c r="DM47" s="705"/>
      <c r="DN47" s="705"/>
      <c r="DO47" s="705"/>
      <c r="DP47" s="705"/>
      <c r="DQ47" s="705"/>
      <c r="DR47" s="705"/>
      <c r="DS47" s="705"/>
      <c r="DT47" s="705"/>
      <c r="DU47" s="705"/>
      <c r="DV47" s="706"/>
      <c r="DW47" s="695"/>
      <c r="DX47" s="696"/>
      <c r="DY47" s="696"/>
      <c r="DZ47" s="696"/>
      <c r="EA47" s="696"/>
      <c r="EB47" s="696"/>
      <c r="EC47" s="697"/>
    </row>
    <row r="48" spans="2:133" x14ac:dyDescent="0.15">
      <c r="B48" s="162"/>
      <c r="CD48" s="663"/>
      <c r="CE48" s="664"/>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6" t="s">
        <v>122</v>
      </c>
      <c r="DA48" s="627"/>
      <c r="DB48" s="627"/>
      <c r="DC48" s="633"/>
      <c r="DD48" s="630" t="s">
        <v>122</v>
      </c>
      <c r="DE48" s="622"/>
      <c r="DF48" s="622"/>
      <c r="DG48" s="622"/>
      <c r="DH48" s="622"/>
      <c r="DI48" s="622"/>
      <c r="DJ48" s="622"/>
      <c r="DK48" s="623"/>
      <c r="DL48" s="704"/>
      <c r="DM48" s="705"/>
      <c r="DN48" s="705"/>
      <c r="DO48" s="705"/>
      <c r="DP48" s="705"/>
      <c r="DQ48" s="705"/>
      <c r="DR48" s="705"/>
      <c r="DS48" s="705"/>
      <c r="DT48" s="705"/>
      <c r="DU48" s="705"/>
      <c r="DV48" s="706"/>
      <c r="DW48" s="695"/>
      <c r="DX48" s="696"/>
      <c r="DY48" s="696"/>
      <c r="DZ48" s="696"/>
      <c r="EA48" s="696"/>
      <c r="EB48" s="696"/>
      <c r="EC48" s="697"/>
    </row>
    <row r="49" spans="2:133" ht="11.25" customHeight="1" x14ac:dyDescent="0.15">
      <c r="B49" s="162"/>
      <c r="CD49" s="644" t="s">
        <v>352</v>
      </c>
      <c r="CE49" s="645"/>
      <c r="CF49" s="645"/>
      <c r="CG49" s="645"/>
      <c r="CH49" s="645"/>
      <c r="CI49" s="645"/>
      <c r="CJ49" s="645"/>
      <c r="CK49" s="645"/>
      <c r="CL49" s="645"/>
      <c r="CM49" s="645"/>
      <c r="CN49" s="645"/>
      <c r="CO49" s="645"/>
      <c r="CP49" s="645"/>
      <c r="CQ49" s="646"/>
      <c r="CR49" s="693">
        <v>7733194</v>
      </c>
      <c r="CS49" s="680"/>
      <c r="CT49" s="680"/>
      <c r="CU49" s="680"/>
      <c r="CV49" s="680"/>
      <c r="CW49" s="680"/>
      <c r="CX49" s="680"/>
      <c r="CY49" s="709"/>
      <c r="CZ49" s="701">
        <v>100</v>
      </c>
      <c r="DA49" s="710"/>
      <c r="DB49" s="710"/>
      <c r="DC49" s="711"/>
      <c r="DD49" s="712">
        <v>5330068</v>
      </c>
      <c r="DE49" s="680"/>
      <c r="DF49" s="680"/>
      <c r="DG49" s="680"/>
      <c r="DH49" s="680"/>
      <c r="DI49" s="680"/>
      <c r="DJ49" s="680"/>
      <c r="DK49" s="709"/>
      <c r="DL49" s="713"/>
      <c r="DM49" s="714"/>
      <c r="DN49" s="714"/>
      <c r="DO49" s="714"/>
      <c r="DP49" s="714"/>
      <c r="DQ49" s="714"/>
      <c r="DR49" s="714"/>
      <c r="DS49" s="714"/>
      <c r="DT49" s="714"/>
      <c r="DU49" s="714"/>
      <c r="DV49" s="715"/>
      <c r="DW49" s="716"/>
      <c r="DX49" s="717"/>
      <c r="DY49" s="717"/>
      <c r="DZ49" s="717"/>
      <c r="EA49" s="717"/>
      <c r="EB49" s="717"/>
      <c r="EC49" s="718"/>
    </row>
  </sheetData>
  <sheetProtection algorithmName="SHA-512" hashValue="ROUwbkLPdI5ybZWefomEzexDpDhrRAKbGq2GpR0alzRmxbrfqPSYfQMAVZ0BjGFdag21G0EH7FKw04ltV+OWrA==" saltValue="MJQYrJjMv/NJl4tNx6Trm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59DA1B-72F1-4A78-8C92-94E272733A33}">
  <sheetPr>
    <pageSetUpPr fitToPage="1"/>
  </sheetPr>
  <dimension ref="A1:EA135"/>
  <sheetViews>
    <sheetView topLeftCell="A43" zoomScale="55" zoomScaleNormal="55" zoomScaleSheetLayoutView="70" workbookViewId="0"/>
  </sheetViews>
  <sheetFormatPr defaultColWidth="0" defaultRowHeight="13.5" zeroHeight="1" x14ac:dyDescent="0.15"/>
  <cols>
    <col min="1" max="130" width="2.75" style="168" customWidth="1"/>
    <col min="131" max="131" width="1.625" style="168" customWidth="1"/>
    <col min="132" max="16384" width="9" style="168" hidden="1"/>
  </cols>
  <sheetData>
    <row r="1" spans="1:131" ht="11.25" customHeight="1" thickBot="1" x14ac:dyDescent="0.2">
      <c r="A1" s="164"/>
      <c r="B1" s="164"/>
      <c r="C1" s="164"/>
      <c r="D1" s="164"/>
      <c r="E1" s="164"/>
      <c r="F1" s="164"/>
      <c r="G1" s="164"/>
      <c r="H1" s="164"/>
      <c r="I1" s="164"/>
      <c r="J1" s="164"/>
      <c r="K1" s="164"/>
      <c r="L1" s="164"/>
      <c r="M1" s="164"/>
      <c r="N1" s="165"/>
      <c r="O1" s="165"/>
      <c r="P1" s="165"/>
      <c r="Q1" s="165"/>
      <c r="R1" s="165"/>
      <c r="S1" s="165"/>
      <c r="T1" s="165"/>
      <c r="U1" s="165"/>
      <c r="V1" s="165"/>
      <c r="W1" s="165"/>
      <c r="X1" s="165"/>
      <c r="Y1" s="165"/>
      <c r="Z1" s="165"/>
      <c r="AA1" s="165"/>
      <c r="AB1" s="165"/>
      <c r="AC1" s="165"/>
      <c r="AD1" s="165"/>
      <c r="AE1" s="165"/>
      <c r="AF1" s="165"/>
      <c r="AG1" s="165"/>
      <c r="AH1" s="165"/>
      <c r="AI1" s="165"/>
      <c r="AJ1" s="165"/>
      <c r="AK1" s="165"/>
      <c r="AL1" s="165"/>
      <c r="AM1" s="165"/>
      <c r="AN1" s="165"/>
      <c r="AO1" s="165"/>
      <c r="AP1" s="165"/>
      <c r="AQ1" s="165"/>
      <c r="AR1" s="165"/>
      <c r="AS1" s="165"/>
      <c r="AT1" s="165"/>
      <c r="AU1" s="165"/>
      <c r="AV1" s="165"/>
      <c r="AW1" s="165"/>
      <c r="AX1" s="165"/>
      <c r="AY1" s="165"/>
      <c r="AZ1" s="165"/>
      <c r="BA1" s="165"/>
      <c r="BB1" s="165"/>
      <c r="BC1" s="165"/>
      <c r="BD1" s="165"/>
      <c r="BE1" s="165"/>
      <c r="BF1" s="165"/>
      <c r="BG1" s="165"/>
      <c r="BH1" s="165"/>
      <c r="BI1" s="165"/>
      <c r="BJ1" s="165"/>
      <c r="BK1" s="165"/>
      <c r="BL1" s="165"/>
      <c r="BM1" s="165"/>
      <c r="BN1" s="165"/>
      <c r="BO1" s="165"/>
      <c r="BP1" s="165"/>
      <c r="BQ1" s="165"/>
      <c r="BR1" s="165"/>
      <c r="BS1" s="165"/>
      <c r="BT1" s="165"/>
      <c r="BU1" s="165"/>
      <c r="BV1" s="165"/>
      <c r="BW1" s="165"/>
      <c r="BX1" s="165"/>
      <c r="BY1" s="165"/>
      <c r="BZ1" s="165"/>
      <c r="CA1" s="165"/>
      <c r="CB1" s="165"/>
      <c r="CC1" s="165"/>
      <c r="CD1" s="165"/>
      <c r="CE1" s="165"/>
      <c r="CF1" s="165"/>
      <c r="CG1" s="165"/>
      <c r="CH1" s="165"/>
      <c r="CI1" s="165"/>
      <c r="CJ1" s="165"/>
      <c r="CK1" s="165"/>
      <c r="CL1" s="165"/>
      <c r="CM1" s="165"/>
      <c r="CN1" s="165"/>
      <c r="CO1" s="165"/>
      <c r="CP1" s="165"/>
      <c r="CQ1" s="165"/>
      <c r="CR1" s="165"/>
      <c r="CS1" s="165"/>
      <c r="CT1" s="165"/>
      <c r="CU1" s="165"/>
      <c r="CV1" s="165"/>
      <c r="CW1" s="165"/>
      <c r="CX1" s="165"/>
      <c r="CY1" s="165"/>
      <c r="CZ1" s="165"/>
      <c r="DA1" s="165"/>
      <c r="DB1" s="165"/>
      <c r="DC1" s="165"/>
      <c r="DD1" s="165"/>
      <c r="DE1" s="165"/>
      <c r="DF1" s="165"/>
      <c r="DG1" s="165"/>
      <c r="DH1" s="165"/>
      <c r="DI1" s="165"/>
      <c r="DJ1" s="165"/>
      <c r="DK1" s="165"/>
      <c r="DL1" s="165"/>
      <c r="DM1" s="165"/>
      <c r="DN1" s="165"/>
      <c r="DO1" s="165"/>
      <c r="DP1" s="165"/>
      <c r="DQ1" s="166"/>
      <c r="DR1" s="166"/>
      <c r="DS1" s="166"/>
      <c r="DT1" s="166"/>
      <c r="DU1" s="166"/>
      <c r="DV1" s="166"/>
      <c r="DW1" s="166"/>
      <c r="DX1" s="166"/>
      <c r="DY1" s="166"/>
      <c r="DZ1" s="166"/>
      <c r="EA1" s="167"/>
    </row>
    <row r="2" spans="1:131" ht="26.25" customHeight="1" thickBot="1" x14ac:dyDescent="0.2">
      <c r="A2" s="719" t="s">
        <v>353</v>
      </c>
      <c r="B2" s="719"/>
      <c r="C2" s="719"/>
      <c r="D2" s="719"/>
      <c r="E2" s="719"/>
      <c r="F2" s="719"/>
      <c r="G2" s="719"/>
      <c r="H2" s="719"/>
      <c r="I2" s="719"/>
      <c r="J2" s="719"/>
      <c r="K2" s="719"/>
      <c r="L2" s="719"/>
      <c r="M2" s="719"/>
      <c r="N2" s="719"/>
      <c r="O2" s="719"/>
      <c r="P2" s="719"/>
      <c r="Q2" s="719"/>
      <c r="R2" s="719"/>
      <c r="S2" s="719"/>
      <c r="T2" s="719"/>
      <c r="U2" s="719"/>
      <c r="V2" s="719"/>
      <c r="W2" s="719"/>
      <c r="X2" s="719"/>
      <c r="Y2" s="719"/>
      <c r="Z2" s="719"/>
      <c r="AA2" s="719"/>
      <c r="AB2" s="719"/>
      <c r="AC2" s="719"/>
      <c r="AD2" s="719"/>
      <c r="AE2" s="719"/>
      <c r="AF2" s="719"/>
      <c r="AG2" s="719"/>
      <c r="AH2" s="719"/>
      <c r="AI2" s="719"/>
      <c r="AJ2" s="719"/>
      <c r="AK2" s="719"/>
      <c r="AL2" s="719"/>
      <c r="AM2" s="719"/>
      <c r="AN2" s="719"/>
      <c r="AO2" s="719"/>
      <c r="AP2" s="719"/>
      <c r="AQ2" s="719"/>
      <c r="AR2" s="719"/>
      <c r="AS2" s="719"/>
      <c r="AT2" s="719"/>
      <c r="AU2" s="719"/>
      <c r="AV2" s="719"/>
      <c r="AW2" s="719"/>
      <c r="AX2" s="719"/>
      <c r="AY2" s="719"/>
      <c r="AZ2" s="719"/>
      <c r="BA2" s="719"/>
      <c r="BB2" s="719"/>
      <c r="BC2" s="719"/>
      <c r="BD2" s="719"/>
      <c r="BE2" s="719"/>
      <c r="BF2" s="719"/>
      <c r="BG2" s="719"/>
      <c r="BH2" s="719"/>
      <c r="BI2" s="719"/>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720" t="s">
        <v>354</v>
      </c>
      <c r="DK2" s="721"/>
      <c r="DL2" s="721"/>
      <c r="DM2" s="721"/>
      <c r="DN2" s="721"/>
      <c r="DO2" s="722"/>
      <c r="DP2" s="165"/>
      <c r="DQ2" s="720" t="s">
        <v>355</v>
      </c>
      <c r="DR2" s="721"/>
      <c r="DS2" s="721"/>
      <c r="DT2" s="721"/>
      <c r="DU2" s="721"/>
      <c r="DV2" s="721"/>
      <c r="DW2" s="721"/>
      <c r="DX2" s="721"/>
      <c r="DY2" s="721"/>
      <c r="DZ2" s="722"/>
      <c r="EA2" s="167"/>
    </row>
    <row r="3" spans="1:131" ht="11.25" customHeight="1" x14ac:dyDescent="0.15">
      <c r="A3" s="165"/>
      <c r="B3" s="165"/>
      <c r="C3" s="165"/>
      <c r="D3" s="165"/>
      <c r="E3" s="165"/>
      <c r="F3" s="165"/>
      <c r="G3" s="165"/>
      <c r="H3" s="165"/>
      <c r="I3" s="165"/>
      <c r="J3" s="165"/>
      <c r="K3" s="165"/>
      <c r="L3" s="165"/>
      <c r="M3" s="165"/>
      <c r="N3" s="165"/>
      <c r="O3" s="165"/>
      <c r="P3" s="165"/>
      <c r="Q3" s="165"/>
      <c r="R3" s="165"/>
      <c r="S3" s="165"/>
      <c r="T3" s="16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7"/>
    </row>
    <row r="4" spans="1:131" s="171" customFormat="1" ht="26.25" customHeight="1" thickBot="1" x14ac:dyDescent="0.2">
      <c r="A4" s="723" t="s">
        <v>356</v>
      </c>
      <c r="B4" s="723"/>
      <c r="C4" s="723"/>
      <c r="D4" s="723"/>
      <c r="E4" s="723"/>
      <c r="F4" s="723"/>
      <c r="G4" s="723"/>
      <c r="H4" s="723"/>
      <c r="I4" s="723"/>
      <c r="J4" s="723"/>
      <c r="K4" s="723"/>
      <c r="L4" s="723"/>
      <c r="M4" s="723"/>
      <c r="N4" s="723"/>
      <c r="O4" s="723"/>
      <c r="P4" s="723"/>
      <c r="Q4" s="723"/>
      <c r="R4" s="723"/>
      <c r="S4" s="723"/>
      <c r="T4" s="723"/>
      <c r="U4" s="723"/>
      <c r="V4" s="723"/>
      <c r="W4" s="723"/>
      <c r="X4" s="723"/>
      <c r="Y4" s="723"/>
      <c r="Z4" s="723"/>
      <c r="AA4" s="723"/>
      <c r="AB4" s="723"/>
      <c r="AC4" s="723"/>
      <c r="AD4" s="723"/>
      <c r="AE4" s="723"/>
      <c r="AF4" s="723"/>
      <c r="AG4" s="723"/>
      <c r="AH4" s="723"/>
      <c r="AI4" s="723"/>
      <c r="AJ4" s="723"/>
      <c r="AK4" s="723"/>
      <c r="AL4" s="723"/>
      <c r="AM4" s="723"/>
      <c r="AN4" s="723"/>
      <c r="AO4" s="723"/>
      <c r="AP4" s="723"/>
      <c r="AQ4" s="723"/>
      <c r="AR4" s="723"/>
      <c r="AS4" s="723"/>
      <c r="AT4" s="723"/>
      <c r="AU4" s="723"/>
      <c r="AV4" s="723"/>
      <c r="AW4" s="723"/>
      <c r="AX4" s="723"/>
      <c r="AY4" s="723"/>
      <c r="AZ4" s="298"/>
      <c r="BA4" s="298"/>
      <c r="BB4" s="298"/>
      <c r="BC4" s="298"/>
      <c r="BD4" s="298"/>
      <c r="BE4" s="169"/>
      <c r="BF4" s="169"/>
      <c r="BG4" s="169"/>
      <c r="BH4" s="169"/>
      <c r="BI4" s="169"/>
      <c r="BJ4" s="169"/>
      <c r="BK4" s="169"/>
      <c r="BL4" s="169"/>
      <c r="BM4" s="169"/>
      <c r="BN4" s="169"/>
      <c r="BO4" s="169"/>
      <c r="BP4" s="169"/>
      <c r="BQ4" s="724" t="s">
        <v>357</v>
      </c>
      <c r="BR4" s="724"/>
      <c r="BS4" s="724"/>
      <c r="BT4" s="724"/>
      <c r="BU4" s="724"/>
      <c r="BV4" s="724"/>
      <c r="BW4" s="724"/>
      <c r="BX4" s="724"/>
      <c r="BY4" s="724"/>
      <c r="BZ4" s="724"/>
      <c r="CA4" s="724"/>
      <c r="CB4" s="724"/>
      <c r="CC4" s="724"/>
      <c r="CD4" s="724"/>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170"/>
    </row>
    <row r="5" spans="1:131" s="171" customFormat="1" ht="26.25" customHeight="1" x14ac:dyDescent="0.15">
      <c r="A5" s="725" t="s">
        <v>358</v>
      </c>
      <c r="B5" s="726"/>
      <c r="C5" s="726"/>
      <c r="D5" s="726"/>
      <c r="E5" s="726"/>
      <c r="F5" s="726"/>
      <c r="G5" s="726"/>
      <c r="H5" s="726"/>
      <c r="I5" s="726"/>
      <c r="J5" s="726"/>
      <c r="K5" s="726"/>
      <c r="L5" s="726"/>
      <c r="M5" s="726"/>
      <c r="N5" s="726"/>
      <c r="O5" s="726"/>
      <c r="P5" s="727"/>
      <c r="Q5" s="731" t="s">
        <v>359</v>
      </c>
      <c r="R5" s="732"/>
      <c r="S5" s="732"/>
      <c r="T5" s="732"/>
      <c r="U5" s="733"/>
      <c r="V5" s="731" t="s">
        <v>360</v>
      </c>
      <c r="W5" s="732"/>
      <c r="X5" s="732"/>
      <c r="Y5" s="732"/>
      <c r="Z5" s="733"/>
      <c r="AA5" s="731" t="s">
        <v>361</v>
      </c>
      <c r="AB5" s="732"/>
      <c r="AC5" s="732"/>
      <c r="AD5" s="732"/>
      <c r="AE5" s="732"/>
      <c r="AF5" s="737" t="s">
        <v>362</v>
      </c>
      <c r="AG5" s="732"/>
      <c r="AH5" s="732"/>
      <c r="AI5" s="732"/>
      <c r="AJ5" s="738"/>
      <c r="AK5" s="732" t="s">
        <v>363</v>
      </c>
      <c r="AL5" s="732"/>
      <c r="AM5" s="732"/>
      <c r="AN5" s="732"/>
      <c r="AO5" s="733"/>
      <c r="AP5" s="731" t="s">
        <v>364</v>
      </c>
      <c r="AQ5" s="732"/>
      <c r="AR5" s="732"/>
      <c r="AS5" s="732"/>
      <c r="AT5" s="733"/>
      <c r="AU5" s="731" t="s">
        <v>365</v>
      </c>
      <c r="AV5" s="732"/>
      <c r="AW5" s="732"/>
      <c r="AX5" s="732"/>
      <c r="AY5" s="738"/>
      <c r="AZ5" s="298"/>
      <c r="BA5" s="298"/>
      <c r="BB5" s="298"/>
      <c r="BC5" s="298"/>
      <c r="BD5" s="298"/>
      <c r="BE5" s="169"/>
      <c r="BF5" s="169"/>
      <c r="BG5" s="169"/>
      <c r="BH5" s="169"/>
      <c r="BI5" s="169"/>
      <c r="BJ5" s="169"/>
      <c r="BK5" s="169"/>
      <c r="BL5" s="169"/>
      <c r="BM5" s="169"/>
      <c r="BN5" s="169"/>
      <c r="BO5" s="169"/>
      <c r="BP5" s="169"/>
      <c r="BQ5" s="725" t="s">
        <v>366</v>
      </c>
      <c r="BR5" s="726"/>
      <c r="BS5" s="726"/>
      <c r="BT5" s="726"/>
      <c r="BU5" s="726"/>
      <c r="BV5" s="726"/>
      <c r="BW5" s="726"/>
      <c r="BX5" s="726"/>
      <c r="BY5" s="726"/>
      <c r="BZ5" s="726"/>
      <c r="CA5" s="726"/>
      <c r="CB5" s="726"/>
      <c r="CC5" s="726"/>
      <c r="CD5" s="726"/>
      <c r="CE5" s="726"/>
      <c r="CF5" s="726"/>
      <c r="CG5" s="727"/>
      <c r="CH5" s="731" t="s">
        <v>367</v>
      </c>
      <c r="CI5" s="732"/>
      <c r="CJ5" s="732"/>
      <c r="CK5" s="732"/>
      <c r="CL5" s="733"/>
      <c r="CM5" s="731" t="s">
        <v>368</v>
      </c>
      <c r="CN5" s="732"/>
      <c r="CO5" s="732"/>
      <c r="CP5" s="732"/>
      <c r="CQ5" s="733"/>
      <c r="CR5" s="731" t="s">
        <v>369</v>
      </c>
      <c r="CS5" s="732"/>
      <c r="CT5" s="732"/>
      <c r="CU5" s="732"/>
      <c r="CV5" s="733"/>
      <c r="CW5" s="731" t="s">
        <v>370</v>
      </c>
      <c r="CX5" s="732"/>
      <c r="CY5" s="732"/>
      <c r="CZ5" s="732"/>
      <c r="DA5" s="733"/>
      <c r="DB5" s="731" t="s">
        <v>371</v>
      </c>
      <c r="DC5" s="732"/>
      <c r="DD5" s="732"/>
      <c r="DE5" s="732"/>
      <c r="DF5" s="733"/>
      <c r="DG5" s="761" t="s">
        <v>372</v>
      </c>
      <c r="DH5" s="762"/>
      <c r="DI5" s="762"/>
      <c r="DJ5" s="762"/>
      <c r="DK5" s="763"/>
      <c r="DL5" s="761" t="s">
        <v>373</v>
      </c>
      <c r="DM5" s="762"/>
      <c r="DN5" s="762"/>
      <c r="DO5" s="762"/>
      <c r="DP5" s="763"/>
      <c r="DQ5" s="731" t="s">
        <v>374</v>
      </c>
      <c r="DR5" s="732"/>
      <c r="DS5" s="732"/>
      <c r="DT5" s="732"/>
      <c r="DU5" s="733"/>
      <c r="DV5" s="731" t="s">
        <v>365</v>
      </c>
      <c r="DW5" s="732"/>
      <c r="DX5" s="732"/>
      <c r="DY5" s="732"/>
      <c r="DZ5" s="738"/>
      <c r="EA5" s="170"/>
    </row>
    <row r="6" spans="1:131" s="171" customFormat="1" ht="26.25" customHeight="1" thickBot="1" x14ac:dyDescent="0.2">
      <c r="A6" s="728"/>
      <c r="B6" s="729"/>
      <c r="C6" s="729"/>
      <c r="D6" s="729"/>
      <c r="E6" s="729"/>
      <c r="F6" s="729"/>
      <c r="G6" s="729"/>
      <c r="H6" s="729"/>
      <c r="I6" s="729"/>
      <c r="J6" s="729"/>
      <c r="K6" s="729"/>
      <c r="L6" s="729"/>
      <c r="M6" s="729"/>
      <c r="N6" s="729"/>
      <c r="O6" s="729"/>
      <c r="P6" s="730"/>
      <c r="Q6" s="734"/>
      <c r="R6" s="735"/>
      <c r="S6" s="735"/>
      <c r="T6" s="735"/>
      <c r="U6" s="736"/>
      <c r="V6" s="734"/>
      <c r="W6" s="735"/>
      <c r="X6" s="735"/>
      <c r="Y6" s="735"/>
      <c r="Z6" s="736"/>
      <c r="AA6" s="734"/>
      <c r="AB6" s="735"/>
      <c r="AC6" s="735"/>
      <c r="AD6" s="735"/>
      <c r="AE6" s="735"/>
      <c r="AF6" s="739"/>
      <c r="AG6" s="735"/>
      <c r="AH6" s="735"/>
      <c r="AI6" s="735"/>
      <c r="AJ6" s="740"/>
      <c r="AK6" s="735"/>
      <c r="AL6" s="735"/>
      <c r="AM6" s="735"/>
      <c r="AN6" s="735"/>
      <c r="AO6" s="736"/>
      <c r="AP6" s="734"/>
      <c r="AQ6" s="735"/>
      <c r="AR6" s="735"/>
      <c r="AS6" s="735"/>
      <c r="AT6" s="736"/>
      <c r="AU6" s="734"/>
      <c r="AV6" s="735"/>
      <c r="AW6" s="735"/>
      <c r="AX6" s="735"/>
      <c r="AY6" s="740"/>
      <c r="AZ6" s="298"/>
      <c r="BA6" s="298"/>
      <c r="BB6" s="298"/>
      <c r="BC6" s="298"/>
      <c r="BD6" s="298"/>
      <c r="BE6" s="169"/>
      <c r="BF6" s="169"/>
      <c r="BG6" s="169"/>
      <c r="BH6" s="169"/>
      <c r="BI6" s="169"/>
      <c r="BJ6" s="169"/>
      <c r="BK6" s="169"/>
      <c r="BL6" s="169"/>
      <c r="BM6" s="169"/>
      <c r="BN6" s="169"/>
      <c r="BO6" s="169"/>
      <c r="BP6" s="169"/>
      <c r="BQ6" s="728"/>
      <c r="BR6" s="729"/>
      <c r="BS6" s="729"/>
      <c r="BT6" s="729"/>
      <c r="BU6" s="729"/>
      <c r="BV6" s="729"/>
      <c r="BW6" s="729"/>
      <c r="BX6" s="729"/>
      <c r="BY6" s="729"/>
      <c r="BZ6" s="729"/>
      <c r="CA6" s="729"/>
      <c r="CB6" s="729"/>
      <c r="CC6" s="729"/>
      <c r="CD6" s="729"/>
      <c r="CE6" s="729"/>
      <c r="CF6" s="729"/>
      <c r="CG6" s="730"/>
      <c r="CH6" s="734"/>
      <c r="CI6" s="735"/>
      <c r="CJ6" s="735"/>
      <c r="CK6" s="735"/>
      <c r="CL6" s="736"/>
      <c r="CM6" s="734"/>
      <c r="CN6" s="735"/>
      <c r="CO6" s="735"/>
      <c r="CP6" s="735"/>
      <c r="CQ6" s="736"/>
      <c r="CR6" s="734"/>
      <c r="CS6" s="735"/>
      <c r="CT6" s="735"/>
      <c r="CU6" s="735"/>
      <c r="CV6" s="736"/>
      <c r="CW6" s="734"/>
      <c r="CX6" s="735"/>
      <c r="CY6" s="735"/>
      <c r="CZ6" s="735"/>
      <c r="DA6" s="736"/>
      <c r="DB6" s="734"/>
      <c r="DC6" s="735"/>
      <c r="DD6" s="735"/>
      <c r="DE6" s="735"/>
      <c r="DF6" s="736"/>
      <c r="DG6" s="764"/>
      <c r="DH6" s="765"/>
      <c r="DI6" s="765"/>
      <c r="DJ6" s="765"/>
      <c r="DK6" s="766"/>
      <c r="DL6" s="764"/>
      <c r="DM6" s="765"/>
      <c r="DN6" s="765"/>
      <c r="DO6" s="765"/>
      <c r="DP6" s="766"/>
      <c r="DQ6" s="734"/>
      <c r="DR6" s="735"/>
      <c r="DS6" s="735"/>
      <c r="DT6" s="735"/>
      <c r="DU6" s="736"/>
      <c r="DV6" s="734"/>
      <c r="DW6" s="735"/>
      <c r="DX6" s="735"/>
      <c r="DY6" s="735"/>
      <c r="DZ6" s="740"/>
      <c r="EA6" s="170"/>
    </row>
    <row r="7" spans="1:131" s="171" customFormat="1" ht="26.25" customHeight="1" thickTop="1" x14ac:dyDescent="0.15">
      <c r="A7" s="172">
        <v>1</v>
      </c>
      <c r="B7" s="747" t="s">
        <v>375</v>
      </c>
      <c r="C7" s="748"/>
      <c r="D7" s="748"/>
      <c r="E7" s="748"/>
      <c r="F7" s="748"/>
      <c r="G7" s="748"/>
      <c r="H7" s="748"/>
      <c r="I7" s="748"/>
      <c r="J7" s="748"/>
      <c r="K7" s="748"/>
      <c r="L7" s="748"/>
      <c r="M7" s="748"/>
      <c r="N7" s="748"/>
      <c r="O7" s="748"/>
      <c r="P7" s="749"/>
      <c r="Q7" s="750">
        <v>8107</v>
      </c>
      <c r="R7" s="751"/>
      <c r="S7" s="751"/>
      <c r="T7" s="751"/>
      <c r="U7" s="751"/>
      <c r="V7" s="751">
        <v>7733</v>
      </c>
      <c r="W7" s="751"/>
      <c r="X7" s="751"/>
      <c r="Y7" s="751"/>
      <c r="Z7" s="751"/>
      <c r="AA7" s="751">
        <v>374</v>
      </c>
      <c r="AB7" s="751"/>
      <c r="AC7" s="751"/>
      <c r="AD7" s="751"/>
      <c r="AE7" s="752"/>
      <c r="AF7" s="753">
        <v>141</v>
      </c>
      <c r="AG7" s="754"/>
      <c r="AH7" s="754"/>
      <c r="AI7" s="754"/>
      <c r="AJ7" s="755"/>
      <c r="AK7" s="756">
        <v>127</v>
      </c>
      <c r="AL7" s="757"/>
      <c r="AM7" s="757"/>
      <c r="AN7" s="757"/>
      <c r="AO7" s="757"/>
      <c r="AP7" s="757">
        <v>7550</v>
      </c>
      <c r="AQ7" s="757"/>
      <c r="AR7" s="757"/>
      <c r="AS7" s="757"/>
      <c r="AT7" s="757"/>
      <c r="AU7" s="758"/>
      <c r="AV7" s="758"/>
      <c r="AW7" s="758"/>
      <c r="AX7" s="758"/>
      <c r="AY7" s="759"/>
      <c r="AZ7" s="298"/>
      <c r="BA7" s="298"/>
      <c r="BB7" s="298"/>
      <c r="BC7" s="298"/>
      <c r="BD7" s="298"/>
      <c r="BE7" s="169"/>
      <c r="BF7" s="169"/>
      <c r="BG7" s="169"/>
      <c r="BH7" s="169"/>
      <c r="BI7" s="169"/>
      <c r="BJ7" s="169"/>
      <c r="BK7" s="169"/>
      <c r="BL7" s="169"/>
      <c r="BM7" s="169"/>
      <c r="BN7" s="169"/>
      <c r="BO7" s="169"/>
      <c r="BP7" s="169"/>
      <c r="BQ7" s="172">
        <v>1</v>
      </c>
      <c r="BR7" s="173" t="s">
        <v>556</v>
      </c>
      <c r="BS7" s="744" t="s">
        <v>557</v>
      </c>
      <c r="BT7" s="745"/>
      <c r="BU7" s="745"/>
      <c r="BV7" s="745"/>
      <c r="BW7" s="745"/>
      <c r="BX7" s="745"/>
      <c r="BY7" s="745"/>
      <c r="BZ7" s="745"/>
      <c r="CA7" s="745"/>
      <c r="CB7" s="745"/>
      <c r="CC7" s="745"/>
      <c r="CD7" s="745"/>
      <c r="CE7" s="745"/>
      <c r="CF7" s="745"/>
      <c r="CG7" s="760"/>
      <c r="CH7" s="741">
        <v>5</v>
      </c>
      <c r="CI7" s="742"/>
      <c r="CJ7" s="742"/>
      <c r="CK7" s="742"/>
      <c r="CL7" s="743"/>
      <c r="CM7" s="741">
        <v>-53</v>
      </c>
      <c r="CN7" s="742"/>
      <c r="CO7" s="742"/>
      <c r="CP7" s="742"/>
      <c r="CQ7" s="743"/>
      <c r="CR7" s="741">
        <v>51</v>
      </c>
      <c r="CS7" s="742"/>
      <c r="CT7" s="742"/>
      <c r="CU7" s="742"/>
      <c r="CV7" s="743"/>
      <c r="CW7" s="741">
        <v>96</v>
      </c>
      <c r="CX7" s="742"/>
      <c r="CY7" s="742"/>
      <c r="CZ7" s="742"/>
      <c r="DA7" s="743"/>
      <c r="DB7" s="741">
        <v>28</v>
      </c>
      <c r="DC7" s="742"/>
      <c r="DD7" s="742"/>
      <c r="DE7" s="742"/>
      <c r="DF7" s="743"/>
      <c r="DG7" s="741" t="s">
        <v>558</v>
      </c>
      <c r="DH7" s="742"/>
      <c r="DI7" s="742"/>
      <c r="DJ7" s="742"/>
      <c r="DK7" s="743"/>
      <c r="DL7" s="741">
        <v>39</v>
      </c>
      <c r="DM7" s="742"/>
      <c r="DN7" s="742"/>
      <c r="DO7" s="742"/>
      <c r="DP7" s="743"/>
      <c r="DQ7" s="741">
        <v>12</v>
      </c>
      <c r="DR7" s="742"/>
      <c r="DS7" s="742"/>
      <c r="DT7" s="742"/>
      <c r="DU7" s="743"/>
      <c r="DV7" s="744"/>
      <c r="DW7" s="745"/>
      <c r="DX7" s="745"/>
      <c r="DY7" s="745"/>
      <c r="DZ7" s="746"/>
      <c r="EA7" s="170"/>
    </row>
    <row r="8" spans="1:131" s="171" customFormat="1" ht="26.25" customHeight="1" x14ac:dyDescent="0.15">
      <c r="A8" s="174">
        <v>2</v>
      </c>
      <c r="B8" s="778"/>
      <c r="C8" s="779"/>
      <c r="D8" s="779"/>
      <c r="E8" s="779"/>
      <c r="F8" s="779"/>
      <c r="G8" s="779"/>
      <c r="H8" s="779"/>
      <c r="I8" s="779"/>
      <c r="J8" s="779"/>
      <c r="K8" s="779"/>
      <c r="L8" s="779"/>
      <c r="M8" s="779"/>
      <c r="N8" s="779"/>
      <c r="O8" s="779"/>
      <c r="P8" s="780"/>
      <c r="Q8" s="781"/>
      <c r="R8" s="782"/>
      <c r="S8" s="782"/>
      <c r="T8" s="782"/>
      <c r="U8" s="782"/>
      <c r="V8" s="782"/>
      <c r="W8" s="782"/>
      <c r="X8" s="782"/>
      <c r="Y8" s="782"/>
      <c r="Z8" s="782"/>
      <c r="AA8" s="782"/>
      <c r="AB8" s="782"/>
      <c r="AC8" s="782"/>
      <c r="AD8" s="782"/>
      <c r="AE8" s="783"/>
      <c r="AF8" s="784"/>
      <c r="AG8" s="785"/>
      <c r="AH8" s="785"/>
      <c r="AI8" s="785"/>
      <c r="AJ8" s="786"/>
      <c r="AK8" s="767"/>
      <c r="AL8" s="768"/>
      <c r="AM8" s="768"/>
      <c r="AN8" s="768"/>
      <c r="AO8" s="768"/>
      <c r="AP8" s="768"/>
      <c r="AQ8" s="768"/>
      <c r="AR8" s="768"/>
      <c r="AS8" s="768"/>
      <c r="AT8" s="768"/>
      <c r="AU8" s="769"/>
      <c r="AV8" s="769"/>
      <c r="AW8" s="769"/>
      <c r="AX8" s="769"/>
      <c r="AY8" s="770"/>
      <c r="AZ8" s="298"/>
      <c r="BA8" s="298"/>
      <c r="BB8" s="298"/>
      <c r="BC8" s="298"/>
      <c r="BD8" s="298"/>
      <c r="BE8" s="169"/>
      <c r="BF8" s="169"/>
      <c r="BG8" s="169"/>
      <c r="BH8" s="169"/>
      <c r="BI8" s="169"/>
      <c r="BJ8" s="169"/>
      <c r="BK8" s="169"/>
      <c r="BL8" s="169"/>
      <c r="BM8" s="169"/>
      <c r="BN8" s="169"/>
      <c r="BO8" s="169"/>
      <c r="BP8" s="169"/>
      <c r="BQ8" s="174">
        <v>2</v>
      </c>
      <c r="BR8" s="175" t="s">
        <v>556</v>
      </c>
      <c r="BS8" s="771" t="s">
        <v>559</v>
      </c>
      <c r="BT8" s="772"/>
      <c r="BU8" s="772"/>
      <c r="BV8" s="772"/>
      <c r="BW8" s="772"/>
      <c r="BX8" s="772"/>
      <c r="BY8" s="772"/>
      <c r="BZ8" s="772"/>
      <c r="CA8" s="772"/>
      <c r="CB8" s="772"/>
      <c r="CC8" s="772"/>
      <c r="CD8" s="772"/>
      <c r="CE8" s="772"/>
      <c r="CF8" s="772"/>
      <c r="CG8" s="773"/>
      <c r="CH8" s="774">
        <v>-19</v>
      </c>
      <c r="CI8" s="775"/>
      <c r="CJ8" s="775"/>
      <c r="CK8" s="775"/>
      <c r="CL8" s="776"/>
      <c r="CM8" s="774">
        <v>-100</v>
      </c>
      <c r="CN8" s="775"/>
      <c r="CO8" s="775"/>
      <c r="CP8" s="775"/>
      <c r="CQ8" s="776"/>
      <c r="CR8" s="774">
        <v>42</v>
      </c>
      <c r="CS8" s="775"/>
      <c r="CT8" s="775"/>
      <c r="CU8" s="775"/>
      <c r="CV8" s="776"/>
      <c r="CW8" s="774">
        <v>8</v>
      </c>
      <c r="CX8" s="775"/>
      <c r="CY8" s="775"/>
      <c r="CZ8" s="775"/>
      <c r="DA8" s="776"/>
      <c r="DB8" s="774" t="s">
        <v>558</v>
      </c>
      <c r="DC8" s="775"/>
      <c r="DD8" s="775"/>
      <c r="DE8" s="775"/>
      <c r="DF8" s="776"/>
      <c r="DG8" s="774" t="s">
        <v>558</v>
      </c>
      <c r="DH8" s="775"/>
      <c r="DI8" s="775"/>
      <c r="DJ8" s="775"/>
      <c r="DK8" s="776"/>
      <c r="DL8" s="774">
        <v>27</v>
      </c>
      <c r="DM8" s="775"/>
      <c r="DN8" s="775"/>
      <c r="DO8" s="775"/>
      <c r="DP8" s="776"/>
      <c r="DQ8" s="774">
        <v>24</v>
      </c>
      <c r="DR8" s="775"/>
      <c r="DS8" s="775"/>
      <c r="DT8" s="775"/>
      <c r="DU8" s="776"/>
      <c r="DV8" s="771"/>
      <c r="DW8" s="772"/>
      <c r="DX8" s="772"/>
      <c r="DY8" s="772"/>
      <c r="DZ8" s="777"/>
      <c r="EA8" s="170"/>
    </row>
    <row r="9" spans="1:131" s="171" customFormat="1" ht="26.25" customHeight="1" x14ac:dyDescent="0.15">
      <c r="A9" s="174">
        <v>3</v>
      </c>
      <c r="B9" s="778"/>
      <c r="C9" s="779"/>
      <c r="D9" s="779"/>
      <c r="E9" s="779"/>
      <c r="F9" s="779"/>
      <c r="G9" s="779"/>
      <c r="H9" s="779"/>
      <c r="I9" s="779"/>
      <c r="J9" s="779"/>
      <c r="K9" s="779"/>
      <c r="L9" s="779"/>
      <c r="M9" s="779"/>
      <c r="N9" s="779"/>
      <c r="O9" s="779"/>
      <c r="P9" s="780"/>
      <c r="Q9" s="781"/>
      <c r="R9" s="782"/>
      <c r="S9" s="782"/>
      <c r="T9" s="782"/>
      <c r="U9" s="782"/>
      <c r="V9" s="782"/>
      <c r="W9" s="782"/>
      <c r="X9" s="782"/>
      <c r="Y9" s="782"/>
      <c r="Z9" s="782"/>
      <c r="AA9" s="782"/>
      <c r="AB9" s="782"/>
      <c r="AC9" s="782"/>
      <c r="AD9" s="782"/>
      <c r="AE9" s="783"/>
      <c r="AF9" s="784"/>
      <c r="AG9" s="785"/>
      <c r="AH9" s="785"/>
      <c r="AI9" s="785"/>
      <c r="AJ9" s="786"/>
      <c r="AK9" s="767"/>
      <c r="AL9" s="768"/>
      <c r="AM9" s="768"/>
      <c r="AN9" s="768"/>
      <c r="AO9" s="768"/>
      <c r="AP9" s="768"/>
      <c r="AQ9" s="768"/>
      <c r="AR9" s="768"/>
      <c r="AS9" s="768"/>
      <c r="AT9" s="768"/>
      <c r="AU9" s="769"/>
      <c r="AV9" s="769"/>
      <c r="AW9" s="769"/>
      <c r="AX9" s="769"/>
      <c r="AY9" s="770"/>
      <c r="AZ9" s="298"/>
      <c r="BA9" s="298"/>
      <c r="BB9" s="298"/>
      <c r="BC9" s="298"/>
      <c r="BD9" s="298"/>
      <c r="BE9" s="169"/>
      <c r="BF9" s="169"/>
      <c r="BG9" s="169"/>
      <c r="BH9" s="169"/>
      <c r="BI9" s="169"/>
      <c r="BJ9" s="169"/>
      <c r="BK9" s="169"/>
      <c r="BL9" s="169"/>
      <c r="BM9" s="169"/>
      <c r="BN9" s="169"/>
      <c r="BO9" s="169"/>
      <c r="BP9" s="169"/>
      <c r="BQ9" s="174">
        <v>3</v>
      </c>
      <c r="BR9" s="175"/>
      <c r="BS9" s="771" t="s">
        <v>560</v>
      </c>
      <c r="BT9" s="772"/>
      <c r="BU9" s="772"/>
      <c r="BV9" s="772"/>
      <c r="BW9" s="772"/>
      <c r="BX9" s="772"/>
      <c r="BY9" s="772"/>
      <c r="BZ9" s="772"/>
      <c r="CA9" s="772"/>
      <c r="CB9" s="772"/>
      <c r="CC9" s="772"/>
      <c r="CD9" s="772"/>
      <c r="CE9" s="772"/>
      <c r="CF9" s="772"/>
      <c r="CG9" s="773"/>
      <c r="CH9" s="774">
        <v>-11</v>
      </c>
      <c r="CI9" s="775"/>
      <c r="CJ9" s="775"/>
      <c r="CK9" s="775"/>
      <c r="CL9" s="776"/>
      <c r="CM9" s="774">
        <v>9</v>
      </c>
      <c r="CN9" s="775"/>
      <c r="CO9" s="775"/>
      <c r="CP9" s="775"/>
      <c r="CQ9" s="776"/>
      <c r="CR9" s="774">
        <v>3</v>
      </c>
      <c r="CS9" s="775"/>
      <c r="CT9" s="775"/>
      <c r="CU9" s="775"/>
      <c r="CV9" s="776"/>
      <c r="CW9" s="774">
        <v>0</v>
      </c>
      <c r="CX9" s="775"/>
      <c r="CY9" s="775"/>
      <c r="CZ9" s="775"/>
      <c r="DA9" s="776"/>
      <c r="DB9" s="774" t="s">
        <v>558</v>
      </c>
      <c r="DC9" s="775"/>
      <c r="DD9" s="775"/>
      <c r="DE9" s="775"/>
      <c r="DF9" s="776"/>
      <c r="DG9" s="774" t="s">
        <v>558</v>
      </c>
      <c r="DH9" s="775"/>
      <c r="DI9" s="775"/>
      <c r="DJ9" s="775"/>
      <c r="DK9" s="776"/>
      <c r="DL9" s="774" t="s">
        <v>558</v>
      </c>
      <c r="DM9" s="775"/>
      <c r="DN9" s="775"/>
      <c r="DO9" s="775"/>
      <c r="DP9" s="776"/>
      <c r="DQ9" s="774" t="s">
        <v>558</v>
      </c>
      <c r="DR9" s="775"/>
      <c r="DS9" s="775"/>
      <c r="DT9" s="775"/>
      <c r="DU9" s="776"/>
      <c r="DV9" s="771"/>
      <c r="DW9" s="772"/>
      <c r="DX9" s="772"/>
      <c r="DY9" s="772"/>
      <c r="DZ9" s="777"/>
      <c r="EA9" s="170"/>
    </row>
    <row r="10" spans="1:131" s="171" customFormat="1" ht="26.25" customHeight="1" x14ac:dyDescent="0.15">
      <c r="A10" s="174">
        <v>4</v>
      </c>
      <c r="B10" s="778"/>
      <c r="C10" s="779"/>
      <c r="D10" s="779"/>
      <c r="E10" s="779"/>
      <c r="F10" s="779"/>
      <c r="G10" s="779"/>
      <c r="H10" s="779"/>
      <c r="I10" s="779"/>
      <c r="J10" s="779"/>
      <c r="K10" s="779"/>
      <c r="L10" s="779"/>
      <c r="M10" s="779"/>
      <c r="N10" s="779"/>
      <c r="O10" s="779"/>
      <c r="P10" s="780"/>
      <c r="Q10" s="781"/>
      <c r="R10" s="782"/>
      <c r="S10" s="782"/>
      <c r="T10" s="782"/>
      <c r="U10" s="782"/>
      <c r="V10" s="782"/>
      <c r="W10" s="782"/>
      <c r="X10" s="782"/>
      <c r="Y10" s="782"/>
      <c r="Z10" s="782"/>
      <c r="AA10" s="782"/>
      <c r="AB10" s="782"/>
      <c r="AC10" s="782"/>
      <c r="AD10" s="782"/>
      <c r="AE10" s="783"/>
      <c r="AF10" s="784"/>
      <c r="AG10" s="785"/>
      <c r="AH10" s="785"/>
      <c r="AI10" s="785"/>
      <c r="AJ10" s="786"/>
      <c r="AK10" s="767"/>
      <c r="AL10" s="768"/>
      <c r="AM10" s="768"/>
      <c r="AN10" s="768"/>
      <c r="AO10" s="768"/>
      <c r="AP10" s="768"/>
      <c r="AQ10" s="768"/>
      <c r="AR10" s="768"/>
      <c r="AS10" s="768"/>
      <c r="AT10" s="768"/>
      <c r="AU10" s="769"/>
      <c r="AV10" s="769"/>
      <c r="AW10" s="769"/>
      <c r="AX10" s="769"/>
      <c r="AY10" s="770"/>
      <c r="AZ10" s="298"/>
      <c r="BA10" s="298"/>
      <c r="BB10" s="298"/>
      <c r="BC10" s="298"/>
      <c r="BD10" s="298"/>
      <c r="BE10" s="169"/>
      <c r="BF10" s="169"/>
      <c r="BG10" s="169"/>
      <c r="BH10" s="169"/>
      <c r="BI10" s="169"/>
      <c r="BJ10" s="169"/>
      <c r="BK10" s="169"/>
      <c r="BL10" s="169"/>
      <c r="BM10" s="169"/>
      <c r="BN10" s="169"/>
      <c r="BO10" s="169"/>
      <c r="BP10" s="169"/>
      <c r="BQ10" s="174">
        <v>4</v>
      </c>
      <c r="BR10" s="175"/>
      <c r="BS10" s="771"/>
      <c r="BT10" s="772"/>
      <c r="BU10" s="772"/>
      <c r="BV10" s="772"/>
      <c r="BW10" s="772"/>
      <c r="BX10" s="772"/>
      <c r="BY10" s="772"/>
      <c r="BZ10" s="772"/>
      <c r="CA10" s="772"/>
      <c r="CB10" s="772"/>
      <c r="CC10" s="772"/>
      <c r="CD10" s="772"/>
      <c r="CE10" s="772"/>
      <c r="CF10" s="772"/>
      <c r="CG10" s="773"/>
      <c r="CH10" s="774"/>
      <c r="CI10" s="775"/>
      <c r="CJ10" s="775"/>
      <c r="CK10" s="775"/>
      <c r="CL10" s="776"/>
      <c r="CM10" s="774"/>
      <c r="CN10" s="775"/>
      <c r="CO10" s="775"/>
      <c r="CP10" s="775"/>
      <c r="CQ10" s="776"/>
      <c r="CR10" s="774"/>
      <c r="CS10" s="775"/>
      <c r="CT10" s="775"/>
      <c r="CU10" s="775"/>
      <c r="CV10" s="776"/>
      <c r="CW10" s="774"/>
      <c r="CX10" s="775"/>
      <c r="CY10" s="775"/>
      <c r="CZ10" s="775"/>
      <c r="DA10" s="776"/>
      <c r="DB10" s="774"/>
      <c r="DC10" s="775"/>
      <c r="DD10" s="775"/>
      <c r="DE10" s="775"/>
      <c r="DF10" s="776"/>
      <c r="DG10" s="774"/>
      <c r="DH10" s="775"/>
      <c r="DI10" s="775"/>
      <c r="DJ10" s="775"/>
      <c r="DK10" s="776"/>
      <c r="DL10" s="774"/>
      <c r="DM10" s="775"/>
      <c r="DN10" s="775"/>
      <c r="DO10" s="775"/>
      <c r="DP10" s="776"/>
      <c r="DQ10" s="774"/>
      <c r="DR10" s="775"/>
      <c r="DS10" s="775"/>
      <c r="DT10" s="775"/>
      <c r="DU10" s="776"/>
      <c r="DV10" s="771"/>
      <c r="DW10" s="772"/>
      <c r="DX10" s="772"/>
      <c r="DY10" s="772"/>
      <c r="DZ10" s="777"/>
      <c r="EA10" s="170"/>
    </row>
    <row r="11" spans="1:131" s="171" customFormat="1" ht="26.25" customHeight="1" x14ac:dyDescent="0.15">
      <c r="A11" s="174">
        <v>5</v>
      </c>
      <c r="B11" s="778"/>
      <c r="C11" s="779"/>
      <c r="D11" s="779"/>
      <c r="E11" s="779"/>
      <c r="F11" s="779"/>
      <c r="G11" s="779"/>
      <c r="H11" s="779"/>
      <c r="I11" s="779"/>
      <c r="J11" s="779"/>
      <c r="K11" s="779"/>
      <c r="L11" s="779"/>
      <c r="M11" s="779"/>
      <c r="N11" s="779"/>
      <c r="O11" s="779"/>
      <c r="P11" s="780"/>
      <c r="Q11" s="781"/>
      <c r="R11" s="782"/>
      <c r="S11" s="782"/>
      <c r="T11" s="782"/>
      <c r="U11" s="782"/>
      <c r="V11" s="782"/>
      <c r="W11" s="782"/>
      <c r="X11" s="782"/>
      <c r="Y11" s="782"/>
      <c r="Z11" s="782"/>
      <c r="AA11" s="782"/>
      <c r="AB11" s="782"/>
      <c r="AC11" s="782"/>
      <c r="AD11" s="782"/>
      <c r="AE11" s="783"/>
      <c r="AF11" s="784"/>
      <c r="AG11" s="785"/>
      <c r="AH11" s="785"/>
      <c r="AI11" s="785"/>
      <c r="AJ11" s="786"/>
      <c r="AK11" s="767"/>
      <c r="AL11" s="768"/>
      <c r="AM11" s="768"/>
      <c r="AN11" s="768"/>
      <c r="AO11" s="768"/>
      <c r="AP11" s="768"/>
      <c r="AQ11" s="768"/>
      <c r="AR11" s="768"/>
      <c r="AS11" s="768"/>
      <c r="AT11" s="768"/>
      <c r="AU11" s="769"/>
      <c r="AV11" s="769"/>
      <c r="AW11" s="769"/>
      <c r="AX11" s="769"/>
      <c r="AY11" s="770"/>
      <c r="AZ11" s="298"/>
      <c r="BA11" s="298"/>
      <c r="BB11" s="298"/>
      <c r="BC11" s="298"/>
      <c r="BD11" s="298"/>
      <c r="BE11" s="169"/>
      <c r="BF11" s="169"/>
      <c r="BG11" s="169"/>
      <c r="BH11" s="169"/>
      <c r="BI11" s="169"/>
      <c r="BJ11" s="169"/>
      <c r="BK11" s="169"/>
      <c r="BL11" s="169"/>
      <c r="BM11" s="169"/>
      <c r="BN11" s="169"/>
      <c r="BO11" s="169"/>
      <c r="BP11" s="169"/>
      <c r="BQ11" s="174">
        <v>5</v>
      </c>
      <c r="BR11" s="175"/>
      <c r="BS11" s="771"/>
      <c r="BT11" s="772"/>
      <c r="BU11" s="772"/>
      <c r="BV11" s="772"/>
      <c r="BW11" s="772"/>
      <c r="BX11" s="772"/>
      <c r="BY11" s="772"/>
      <c r="BZ11" s="772"/>
      <c r="CA11" s="772"/>
      <c r="CB11" s="772"/>
      <c r="CC11" s="772"/>
      <c r="CD11" s="772"/>
      <c r="CE11" s="772"/>
      <c r="CF11" s="772"/>
      <c r="CG11" s="773"/>
      <c r="CH11" s="774"/>
      <c r="CI11" s="775"/>
      <c r="CJ11" s="775"/>
      <c r="CK11" s="775"/>
      <c r="CL11" s="776"/>
      <c r="CM11" s="774"/>
      <c r="CN11" s="775"/>
      <c r="CO11" s="775"/>
      <c r="CP11" s="775"/>
      <c r="CQ11" s="776"/>
      <c r="CR11" s="774"/>
      <c r="CS11" s="775"/>
      <c r="CT11" s="775"/>
      <c r="CU11" s="775"/>
      <c r="CV11" s="776"/>
      <c r="CW11" s="774"/>
      <c r="CX11" s="775"/>
      <c r="CY11" s="775"/>
      <c r="CZ11" s="775"/>
      <c r="DA11" s="776"/>
      <c r="DB11" s="774"/>
      <c r="DC11" s="775"/>
      <c r="DD11" s="775"/>
      <c r="DE11" s="775"/>
      <c r="DF11" s="776"/>
      <c r="DG11" s="774"/>
      <c r="DH11" s="775"/>
      <c r="DI11" s="775"/>
      <c r="DJ11" s="775"/>
      <c r="DK11" s="776"/>
      <c r="DL11" s="774"/>
      <c r="DM11" s="775"/>
      <c r="DN11" s="775"/>
      <c r="DO11" s="775"/>
      <c r="DP11" s="776"/>
      <c r="DQ11" s="774"/>
      <c r="DR11" s="775"/>
      <c r="DS11" s="775"/>
      <c r="DT11" s="775"/>
      <c r="DU11" s="776"/>
      <c r="DV11" s="771"/>
      <c r="DW11" s="772"/>
      <c r="DX11" s="772"/>
      <c r="DY11" s="772"/>
      <c r="DZ11" s="777"/>
      <c r="EA11" s="170"/>
    </row>
    <row r="12" spans="1:131" s="171" customFormat="1" ht="26.25" customHeight="1" x14ac:dyDescent="0.15">
      <c r="A12" s="174">
        <v>6</v>
      </c>
      <c r="B12" s="778"/>
      <c r="C12" s="779"/>
      <c r="D12" s="779"/>
      <c r="E12" s="779"/>
      <c r="F12" s="779"/>
      <c r="G12" s="779"/>
      <c r="H12" s="779"/>
      <c r="I12" s="779"/>
      <c r="J12" s="779"/>
      <c r="K12" s="779"/>
      <c r="L12" s="779"/>
      <c r="M12" s="779"/>
      <c r="N12" s="779"/>
      <c r="O12" s="779"/>
      <c r="P12" s="780"/>
      <c r="Q12" s="781"/>
      <c r="R12" s="782"/>
      <c r="S12" s="782"/>
      <c r="T12" s="782"/>
      <c r="U12" s="782"/>
      <c r="V12" s="782"/>
      <c r="W12" s="782"/>
      <c r="X12" s="782"/>
      <c r="Y12" s="782"/>
      <c r="Z12" s="782"/>
      <c r="AA12" s="782"/>
      <c r="AB12" s="782"/>
      <c r="AC12" s="782"/>
      <c r="AD12" s="782"/>
      <c r="AE12" s="783"/>
      <c r="AF12" s="784"/>
      <c r="AG12" s="785"/>
      <c r="AH12" s="785"/>
      <c r="AI12" s="785"/>
      <c r="AJ12" s="786"/>
      <c r="AK12" s="767"/>
      <c r="AL12" s="768"/>
      <c r="AM12" s="768"/>
      <c r="AN12" s="768"/>
      <c r="AO12" s="768"/>
      <c r="AP12" s="768"/>
      <c r="AQ12" s="768"/>
      <c r="AR12" s="768"/>
      <c r="AS12" s="768"/>
      <c r="AT12" s="768"/>
      <c r="AU12" s="769"/>
      <c r="AV12" s="769"/>
      <c r="AW12" s="769"/>
      <c r="AX12" s="769"/>
      <c r="AY12" s="770"/>
      <c r="AZ12" s="298"/>
      <c r="BA12" s="298"/>
      <c r="BB12" s="298"/>
      <c r="BC12" s="298"/>
      <c r="BD12" s="298"/>
      <c r="BE12" s="169"/>
      <c r="BF12" s="169"/>
      <c r="BG12" s="169"/>
      <c r="BH12" s="169"/>
      <c r="BI12" s="169"/>
      <c r="BJ12" s="169"/>
      <c r="BK12" s="169"/>
      <c r="BL12" s="169"/>
      <c r="BM12" s="169"/>
      <c r="BN12" s="169"/>
      <c r="BO12" s="169"/>
      <c r="BP12" s="169"/>
      <c r="BQ12" s="174">
        <v>6</v>
      </c>
      <c r="BR12" s="175"/>
      <c r="BS12" s="771"/>
      <c r="BT12" s="772"/>
      <c r="BU12" s="772"/>
      <c r="BV12" s="772"/>
      <c r="BW12" s="772"/>
      <c r="BX12" s="772"/>
      <c r="BY12" s="772"/>
      <c r="BZ12" s="772"/>
      <c r="CA12" s="772"/>
      <c r="CB12" s="772"/>
      <c r="CC12" s="772"/>
      <c r="CD12" s="772"/>
      <c r="CE12" s="772"/>
      <c r="CF12" s="772"/>
      <c r="CG12" s="773"/>
      <c r="CH12" s="774"/>
      <c r="CI12" s="775"/>
      <c r="CJ12" s="775"/>
      <c r="CK12" s="775"/>
      <c r="CL12" s="776"/>
      <c r="CM12" s="774"/>
      <c r="CN12" s="775"/>
      <c r="CO12" s="775"/>
      <c r="CP12" s="775"/>
      <c r="CQ12" s="776"/>
      <c r="CR12" s="774"/>
      <c r="CS12" s="775"/>
      <c r="CT12" s="775"/>
      <c r="CU12" s="775"/>
      <c r="CV12" s="776"/>
      <c r="CW12" s="774"/>
      <c r="CX12" s="775"/>
      <c r="CY12" s="775"/>
      <c r="CZ12" s="775"/>
      <c r="DA12" s="776"/>
      <c r="DB12" s="774"/>
      <c r="DC12" s="775"/>
      <c r="DD12" s="775"/>
      <c r="DE12" s="775"/>
      <c r="DF12" s="776"/>
      <c r="DG12" s="774"/>
      <c r="DH12" s="775"/>
      <c r="DI12" s="775"/>
      <c r="DJ12" s="775"/>
      <c r="DK12" s="776"/>
      <c r="DL12" s="774"/>
      <c r="DM12" s="775"/>
      <c r="DN12" s="775"/>
      <c r="DO12" s="775"/>
      <c r="DP12" s="776"/>
      <c r="DQ12" s="774"/>
      <c r="DR12" s="775"/>
      <c r="DS12" s="775"/>
      <c r="DT12" s="775"/>
      <c r="DU12" s="776"/>
      <c r="DV12" s="771"/>
      <c r="DW12" s="772"/>
      <c r="DX12" s="772"/>
      <c r="DY12" s="772"/>
      <c r="DZ12" s="777"/>
      <c r="EA12" s="170"/>
    </row>
    <row r="13" spans="1:131" s="171" customFormat="1" ht="26.25" customHeight="1" x14ac:dyDescent="0.15">
      <c r="A13" s="174">
        <v>7</v>
      </c>
      <c r="B13" s="778"/>
      <c r="C13" s="779"/>
      <c r="D13" s="779"/>
      <c r="E13" s="779"/>
      <c r="F13" s="779"/>
      <c r="G13" s="779"/>
      <c r="H13" s="779"/>
      <c r="I13" s="779"/>
      <c r="J13" s="779"/>
      <c r="K13" s="779"/>
      <c r="L13" s="779"/>
      <c r="M13" s="779"/>
      <c r="N13" s="779"/>
      <c r="O13" s="779"/>
      <c r="P13" s="780"/>
      <c r="Q13" s="781"/>
      <c r="R13" s="782"/>
      <c r="S13" s="782"/>
      <c r="T13" s="782"/>
      <c r="U13" s="782"/>
      <c r="V13" s="782"/>
      <c r="W13" s="782"/>
      <c r="X13" s="782"/>
      <c r="Y13" s="782"/>
      <c r="Z13" s="782"/>
      <c r="AA13" s="782"/>
      <c r="AB13" s="782"/>
      <c r="AC13" s="782"/>
      <c r="AD13" s="782"/>
      <c r="AE13" s="783"/>
      <c r="AF13" s="784"/>
      <c r="AG13" s="785"/>
      <c r="AH13" s="785"/>
      <c r="AI13" s="785"/>
      <c r="AJ13" s="786"/>
      <c r="AK13" s="767"/>
      <c r="AL13" s="768"/>
      <c r="AM13" s="768"/>
      <c r="AN13" s="768"/>
      <c r="AO13" s="768"/>
      <c r="AP13" s="768"/>
      <c r="AQ13" s="768"/>
      <c r="AR13" s="768"/>
      <c r="AS13" s="768"/>
      <c r="AT13" s="768"/>
      <c r="AU13" s="769"/>
      <c r="AV13" s="769"/>
      <c r="AW13" s="769"/>
      <c r="AX13" s="769"/>
      <c r="AY13" s="770"/>
      <c r="AZ13" s="298"/>
      <c r="BA13" s="298"/>
      <c r="BB13" s="298"/>
      <c r="BC13" s="298"/>
      <c r="BD13" s="298"/>
      <c r="BE13" s="169"/>
      <c r="BF13" s="169"/>
      <c r="BG13" s="169"/>
      <c r="BH13" s="169"/>
      <c r="BI13" s="169"/>
      <c r="BJ13" s="169"/>
      <c r="BK13" s="169"/>
      <c r="BL13" s="169"/>
      <c r="BM13" s="169"/>
      <c r="BN13" s="169"/>
      <c r="BO13" s="169"/>
      <c r="BP13" s="169"/>
      <c r="BQ13" s="174">
        <v>7</v>
      </c>
      <c r="BR13" s="175"/>
      <c r="BS13" s="771"/>
      <c r="BT13" s="772"/>
      <c r="BU13" s="772"/>
      <c r="BV13" s="772"/>
      <c r="BW13" s="772"/>
      <c r="BX13" s="772"/>
      <c r="BY13" s="772"/>
      <c r="BZ13" s="772"/>
      <c r="CA13" s="772"/>
      <c r="CB13" s="772"/>
      <c r="CC13" s="772"/>
      <c r="CD13" s="772"/>
      <c r="CE13" s="772"/>
      <c r="CF13" s="772"/>
      <c r="CG13" s="773"/>
      <c r="CH13" s="774"/>
      <c r="CI13" s="775"/>
      <c r="CJ13" s="775"/>
      <c r="CK13" s="775"/>
      <c r="CL13" s="776"/>
      <c r="CM13" s="774"/>
      <c r="CN13" s="775"/>
      <c r="CO13" s="775"/>
      <c r="CP13" s="775"/>
      <c r="CQ13" s="776"/>
      <c r="CR13" s="774"/>
      <c r="CS13" s="775"/>
      <c r="CT13" s="775"/>
      <c r="CU13" s="775"/>
      <c r="CV13" s="776"/>
      <c r="CW13" s="774"/>
      <c r="CX13" s="775"/>
      <c r="CY13" s="775"/>
      <c r="CZ13" s="775"/>
      <c r="DA13" s="776"/>
      <c r="DB13" s="774"/>
      <c r="DC13" s="775"/>
      <c r="DD13" s="775"/>
      <c r="DE13" s="775"/>
      <c r="DF13" s="776"/>
      <c r="DG13" s="774"/>
      <c r="DH13" s="775"/>
      <c r="DI13" s="775"/>
      <c r="DJ13" s="775"/>
      <c r="DK13" s="776"/>
      <c r="DL13" s="774"/>
      <c r="DM13" s="775"/>
      <c r="DN13" s="775"/>
      <c r="DO13" s="775"/>
      <c r="DP13" s="776"/>
      <c r="DQ13" s="774"/>
      <c r="DR13" s="775"/>
      <c r="DS13" s="775"/>
      <c r="DT13" s="775"/>
      <c r="DU13" s="776"/>
      <c r="DV13" s="771"/>
      <c r="DW13" s="772"/>
      <c r="DX13" s="772"/>
      <c r="DY13" s="772"/>
      <c r="DZ13" s="777"/>
      <c r="EA13" s="170"/>
    </row>
    <row r="14" spans="1:131" s="171" customFormat="1" ht="26.25" customHeight="1" x14ac:dyDescent="0.15">
      <c r="A14" s="174">
        <v>8</v>
      </c>
      <c r="B14" s="778"/>
      <c r="C14" s="779"/>
      <c r="D14" s="779"/>
      <c r="E14" s="779"/>
      <c r="F14" s="779"/>
      <c r="G14" s="779"/>
      <c r="H14" s="779"/>
      <c r="I14" s="779"/>
      <c r="J14" s="779"/>
      <c r="K14" s="779"/>
      <c r="L14" s="779"/>
      <c r="M14" s="779"/>
      <c r="N14" s="779"/>
      <c r="O14" s="779"/>
      <c r="P14" s="780"/>
      <c r="Q14" s="781"/>
      <c r="R14" s="782"/>
      <c r="S14" s="782"/>
      <c r="T14" s="782"/>
      <c r="U14" s="782"/>
      <c r="V14" s="782"/>
      <c r="W14" s="782"/>
      <c r="X14" s="782"/>
      <c r="Y14" s="782"/>
      <c r="Z14" s="782"/>
      <c r="AA14" s="782"/>
      <c r="AB14" s="782"/>
      <c r="AC14" s="782"/>
      <c r="AD14" s="782"/>
      <c r="AE14" s="783"/>
      <c r="AF14" s="784"/>
      <c r="AG14" s="785"/>
      <c r="AH14" s="785"/>
      <c r="AI14" s="785"/>
      <c r="AJ14" s="786"/>
      <c r="AK14" s="767"/>
      <c r="AL14" s="768"/>
      <c r="AM14" s="768"/>
      <c r="AN14" s="768"/>
      <c r="AO14" s="768"/>
      <c r="AP14" s="768"/>
      <c r="AQ14" s="768"/>
      <c r="AR14" s="768"/>
      <c r="AS14" s="768"/>
      <c r="AT14" s="768"/>
      <c r="AU14" s="769"/>
      <c r="AV14" s="769"/>
      <c r="AW14" s="769"/>
      <c r="AX14" s="769"/>
      <c r="AY14" s="770"/>
      <c r="AZ14" s="298"/>
      <c r="BA14" s="298"/>
      <c r="BB14" s="298"/>
      <c r="BC14" s="298"/>
      <c r="BD14" s="298"/>
      <c r="BE14" s="169"/>
      <c r="BF14" s="169"/>
      <c r="BG14" s="169"/>
      <c r="BH14" s="169"/>
      <c r="BI14" s="169"/>
      <c r="BJ14" s="169"/>
      <c r="BK14" s="169"/>
      <c r="BL14" s="169"/>
      <c r="BM14" s="169"/>
      <c r="BN14" s="169"/>
      <c r="BO14" s="169"/>
      <c r="BP14" s="169"/>
      <c r="BQ14" s="174">
        <v>8</v>
      </c>
      <c r="BR14" s="175"/>
      <c r="BS14" s="771"/>
      <c r="BT14" s="772"/>
      <c r="BU14" s="772"/>
      <c r="BV14" s="772"/>
      <c r="BW14" s="772"/>
      <c r="BX14" s="772"/>
      <c r="BY14" s="772"/>
      <c r="BZ14" s="772"/>
      <c r="CA14" s="772"/>
      <c r="CB14" s="772"/>
      <c r="CC14" s="772"/>
      <c r="CD14" s="772"/>
      <c r="CE14" s="772"/>
      <c r="CF14" s="772"/>
      <c r="CG14" s="773"/>
      <c r="CH14" s="774"/>
      <c r="CI14" s="775"/>
      <c r="CJ14" s="775"/>
      <c r="CK14" s="775"/>
      <c r="CL14" s="776"/>
      <c r="CM14" s="774"/>
      <c r="CN14" s="775"/>
      <c r="CO14" s="775"/>
      <c r="CP14" s="775"/>
      <c r="CQ14" s="776"/>
      <c r="CR14" s="774"/>
      <c r="CS14" s="775"/>
      <c r="CT14" s="775"/>
      <c r="CU14" s="775"/>
      <c r="CV14" s="776"/>
      <c r="CW14" s="774"/>
      <c r="CX14" s="775"/>
      <c r="CY14" s="775"/>
      <c r="CZ14" s="775"/>
      <c r="DA14" s="776"/>
      <c r="DB14" s="774"/>
      <c r="DC14" s="775"/>
      <c r="DD14" s="775"/>
      <c r="DE14" s="775"/>
      <c r="DF14" s="776"/>
      <c r="DG14" s="774"/>
      <c r="DH14" s="775"/>
      <c r="DI14" s="775"/>
      <c r="DJ14" s="775"/>
      <c r="DK14" s="776"/>
      <c r="DL14" s="774"/>
      <c r="DM14" s="775"/>
      <c r="DN14" s="775"/>
      <c r="DO14" s="775"/>
      <c r="DP14" s="776"/>
      <c r="DQ14" s="774"/>
      <c r="DR14" s="775"/>
      <c r="DS14" s="775"/>
      <c r="DT14" s="775"/>
      <c r="DU14" s="776"/>
      <c r="DV14" s="771"/>
      <c r="DW14" s="772"/>
      <c r="DX14" s="772"/>
      <c r="DY14" s="772"/>
      <c r="DZ14" s="777"/>
      <c r="EA14" s="170"/>
    </row>
    <row r="15" spans="1:131" s="171" customFormat="1" ht="26.25" customHeight="1" x14ac:dyDescent="0.15">
      <c r="A15" s="174">
        <v>9</v>
      </c>
      <c r="B15" s="778"/>
      <c r="C15" s="779"/>
      <c r="D15" s="779"/>
      <c r="E15" s="779"/>
      <c r="F15" s="779"/>
      <c r="G15" s="779"/>
      <c r="H15" s="779"/>
      <c r="I15" s="779"/>
      <c r="J15" s="779"/>
      <c r="K15" s="779"/>
      <c r="L15" s="779"/>
      <c r="M15" s="779"/>
      <c r="N15" s="779"/>
      <c r="O15" s="779"/>
      <c r="P15" s="780"/>
      <c r="Q15" s="781"/>
      <c r="R15" s="782"/>
      <c r="S15" s="782"/>
      <c r="T15" s="782"/>
      <c r="U15" s="782"/>
      <c r="V15" s="782"/>
      <c r="W15" s="782"/>
      <c r="X15" s="782"/>
      <c r="Y15" s="782"/>
      <c r="Z15" s="782"/>
      <c r="AA15" s="782"/>
      <c r="AB15" s="782"/>
      <c r="AC15" s="782"/>
      <c r="AD15" s="782"/>
      <c r="AE15" s="783"/>
      <c r="AF15" s="784"/>
      <c r="AG15" s="785"/>
      <c r="AH15" s="785"/>
      <c r="AI15" s="785"/>
      <c r="AJ15" s="786"/>
      <c r="AK15" s="767"/>
      <c r="AL15" s="768"/>
      <c r="AM15" s="768"/>
      <c r="AN15" s="768"/>
      <c r="AO15" s="768"/>
      <c r="AP15" s="768"/>
      <c r="AQ15" s="768"/>
      <c r="AR15" s="768"/>
      <c r="AS15" s="768"/>
      <c r="AT15" s="768"/>
      <c r="AU15" s="769"/>
      <c r="AV15" s="769"/>
      <c r="AW15" s="769"/>
      <c r="AX15" s="769"/>
      <c r="AY15" s="770"/>
      <c r="AZ15" s="298"/>
      <c r="BA15" s="298"/>
      <c r="BB15" s="298"/>
      <c r="BC15" s="298"/>
      <c r="BD15" s="298"/>
      <c r="BE15" s="169"/>
      <c r="BF15" s="169"/>
      <c r="BG15" s="169"/>
      <c r="BH15" s="169"/>
      <c r="BI15" s="169"/>
      <c r="BJ15" s="169"/>
      <c r="BK15" s="169"/>
      <c r="BL15" s="169"/>
      <c r="BM15" s="169"/>
      <c r="BN15" s="169"/>
      <c r="BO15" s="169"/>
      <c r="BP15" s="169"/>
      <c r="BQ15" s="174">
        <v>9</v>
      </c>
      <c r="BR15" s="175"/>
      <c r="BS15" s="771"/>
      <c r="BT15" s="772"/>
      <c r="BU15" s="772"/>
      <c r="BV15" s="772"/>
      <c r="BW15" s="772"/>
      <c r="BX15" s="772"/>
      <c r="BY15" s="772"/>
      <c r="BZ15" s="772"/>
      <c r="CA15" s="772"/>
      <c r="CB15" s="772"/>
      <c r="CC15" s="772"/>
      <c r="CD15" s="772"/>
      <c r="CE15" s="772"/>
      <c r="CF15" s="772"/>
      <c r="CG15" s="773"/>
      <c r="CH15" s="774"/>
      <c r="CI15" s="775"/>
      <c r="CJ15" s="775"/>
      <c r="CK15" s="775"/>
      <c r="CL15" s="776"/>
      <c r="CM15" s="774"/>
      <c r="CN15" s="775"/>
      <c r="CO15" s="775"/>
      <c r="CP15" s="775"/>
      <c r="CQ15" s="776"/>
      <c r="CR15" s="774"/>
      <c r="CS15" s="775"/>
      <c r="CT15" s="775"/>
      <c r="CU15" s="775"/>
      <c r="CV15" s="776"/>
      <c r="CW15" s="774"/>
      <c r="CX15" s="775"/>
      <c r="CY15" s="775"/>
      <c r="CZ15" s="775"/>
      <c r="DA15" s="776"/>
      <c r="DB15" s="774"/>
      <c r="DC15" s="775"/>
      <c r="DD15" s="775"/>
      <c r="DE15" s="775"/>
      <c r="DF15" s="776"/>
      <c r="DG15" s="774"/>
      <c r="DH15" s="775"/>
      <c r="DI15" s="775"/>
      <c r="DJ15" s="775"/>
      <c r="DK15" s="776"/>
      <c r="DL15" s="774"/>
      <c r="DM15" s="775"/>
      <c r="DN15" s="775"/>
      <c r="DO15" s="775"/>
      <c r="DP15" s="776"/>
      <c r="DQ15" s="774"/>
      <c r="DR15" s="775"/>
      <c r="DS15" s="775"/>
      <c r="DT15" s="775"/>
      <c r="DU15" s="776"/>
      <c r="DV15" s="771"/>
      <c r="DW15" s="772"/>
      <c r="DX15" s="772"/>
      <c r="DY15" s="772"/>
      <c r="DZ15" s="777"/>
      <c r="EA15" s="170"/>
    </row>
    <row r="16" spans="1:131" s="171" customFormat="1" ht="26.25" customHeight="1" x14ac:dyDescent="0.15">
      <c r="A16" s="174">
        <v>10</v>
      </c>
      <c r="B16" s="778"/>
      <c r="C16" s="779"/>
      <c r="D16" s="779"/>
      <c r="E16" s="779"/>
      <c r="F16" s="779"/>
      <c r="G16" s="779"/>
      <c r="H16" s="779"/>
      <c r="I16" s="779"/>
      <c r="J16" s="779"/>
      <c r="K16" s="779"/>
      <c r="L16" s="779"/>
      <c r="M16" s="779"/>
      <c r="N16" s="779"/>
      <c r="O16" s="779"/>
      <c r="P16" s="780"/>
      <c r="Q16" s="781"/>
      <c r="R16" s="782"/>
      <c r="S16" s="782"/>
      <c r="T16" s="782"/>
      <c r="U16" s="782"/>
      <c r="V16" s="782"/>
      <c r="W16" s="782"/>
      <c r="X16" s="782"/>
      <c r="Y16" s="782"/>
      <c r="Z16" s="782"/>
      <c r="AA16" s="782"/>
      <c r="AB16" s="782"/>
      <c r="AC16" s="782"/>
      <c r="AD16" s="782"/>
      <c r="AE16" s="783"/>
      <c r="AF16" s="784"/>
      <c r="AG16" s="785"/>
      <c r="AH16" s="785"/>
      <c r="AI16" s="785"/>
      <c r="AJ16" s="786"/>
      <c r="AK16" s="767"/>
      <c r="AL16" s="768"/>
      <c r="AM16" s="768"/>
      <c r="AN16" s="768"/>
      <c r="AO16" s="768"/>
      <c r="AP16" s="768"/>
      <c r="AQ16" s="768"/>
      <c r="AR16" s="768"/>
      <c r="AS16" s="768"/>
      <c r="AT16" s="768"/>
      <c r="AU16" s="769"/>
      <c r="AV16" s="769"/>
      <c r="AW16" s="769"/>
      <c r="AX16" s="769"/>
      <c r="AY16" s="770"/>
      <c r="AZ16" s="298"/>
      <c r="BA16" s="298"/>
      <c r="BB16" s="298"/>
      <c r="BC16" s="298"/>
      <c r="BD16" s="298"/>
      <c r="BE16" s="169"/>
      <c r="BF16" s="169"/>
      <c r="BG16" s="169"/>
      <c r="BH16" s="169"/>
      <c r="BI16" s="169"/>
      <c r="BJ16" s="169"/>
      <c r="BK16" s="169"/>
      <c r="BL16" s="169"/>
      <c r="BM16" s="169"/>
      <c r="BN16" s="169"/>
      <c r="BO16" s="169"/>
      <c r="BP16" s="169"/>
      <c r="BQ16" s="174">
        <v>10</v>
      </c>
      <c r="BR16" s="175"/>
      <c r="BS16" s="771"/>
      <c r="BT16" s="772"/>
      <c r="BU16" s="772"/>
      <c r="BV16" s="772"/>
      <c r="BW16" s="772"/>
      <c r="BX16" s="772"/>
      <c r="BY16" s="772"/>
      <c r="BZ16" s="772"/>
      <c r="CA16" s="772"/>
      <c r="CB16" s="772"/>
      <c r="CC16" s="772"/>
      <c r="CD16" s="772"/>
      <c r="CE16" s="772"/>
      <c r="CF16" s="772"/>
      <c r="CG16" s="773"/>
      <c r="CH16" s="774"/>
      <c r="CI16" s="775"/>
      <c r="CJ16" s="775"/>
      <c r="CK16" s="775"/>
      <c r="CL16" s="776"/>
      <c r="CM16" s="774"/>
      <c r="CN16" s="775"/>
      <c r="CO16" s="775"/>
      <c r="CP16" s="775"/>
      <c r="CQ16" s="776"/>
      <c r="CR16" s="774"/>
      <c r="CS16" s="775"/>
      <c r="CT16" s="775"/>
      <c r="CU16" s="775"/>
      <c r="CV16" s="776"/>
      <c r="CW16" s="774"/>
      <c r="CX16" s="775"/>
      <c r="CY16" s="775"/>
      <c r="CZ16" s="775"/>
      <c r="DA16" s="776"/>
      <c r="DB16" s="774"/>
      <c r="DC16" s="775"/>
      <c r="DD16" s="775"/>
      <c r="DE16" s="775"/>
      <c r="DF16" s="776"/>
      <c r="DG16" s="774"/>
      <c r="DH16" s="775"/>
      <c r="DI16" s="775"/>
      <c r="DJ16" s="775"/>
      <c r="DK16" s="776"/>
      <c r="DL16" s="774"/>
      <c r="DM16" s="775"/>
      <c r="DN16" s="775"/>
      <c r="DO16" s="775"/>
      <c r="DP16" s="776"/>
      <c r="DQ16" s="774"/>
      <c r="DR16" s="775"/>
      <c r="DS16" s="775"/>
      <c r="DT16" s="775"/>
      <c r="DU16" s="776"/>
      <c r="DV16" s="771"/>
      <c r="DW16" s="772"/>
      <c r="DX16" s="772"/>
      <c r="DY16" s="772"/>
      <c r="DZ16" s="777"/>
      <c r="EA16" s="170"/>
    </row>
    <row r="17" spans="1:131" s="171" customFormat="1" ht="26.25" customHeight="1" x14ac:dyDescent="0.15">
      <c r="A17" s="174">
        <v>11</v>
      </c>
      <c r="B17" s="778"/>
      <c r="C17" s="779"/>
      <c r="D17" s="779"/>
      <c r="E17" s="779"/>
      <c r="F17" s="779"/>
      <c r="G17" s="779"/>
      <c r="H17" s="779"/>
      <c r="I17" s="779"/>
      <c r="J17" s="779"/>
      <c r="K17" s="779"/>
      <c r="L17" s="779"/>
      <c r="M17" s="779"/>
      <c r="N17" s="779"/>
      <c r="O17" s="779"/>
      <c r="P17" s="780"/>
      <c r="Q17" s="781"/>
      <c r="R17" s="782"/>
      <c r="S17" s="782"/>
      <c r="T17" s="782"/>
      <c r="U17" s="782"/>
      <c r="V17" s="782"/>
      <c r="W17" s="782"/>
      <c r="X17" s="782"/>
      <c r="Y17" s="782"/>
      <c r="Z17" s="782"/>
      <c r="AA17" s="782"/>
      <c r="AB17" s="782"/>
      <c r="AC17" s="782"/>
      <c r="AD17" s="782"/>
      <c r="AE17" s="783"/>
      <c r="AF17" s="784"/>
      <c r="AG17" s="785"/>
      <c r="AH17" s="785"/>
      <c r="AI17" s="785"/>
      <c r="AJ17" s="786"/>
      <c r="AK17" s="767"/>
      <c r="AL17" s="768"/>
      <c r="AM17" s="768"/>
      <c r="AN17" s="768"/>
      <c r="AO17" s="768"/>
      <c r="AP17" s="768"/>
      <c r="AQ17" s="768"/>
      <c r="AR17" s="768"/>
      <c r="AS17" s="768"/>
      <c r="AT17" s="768"/>
      <c r="AU17" s="769"/>
      <c r="AV17" s="769"/>
      <c r="AW17" s="769"/>
      <c r="AX17" s="769"/>
      <c r="AY17" s="770"/>
      <c r="AZ17" s="298"/>
      <c r="BA17" s="298"/>
      <c r="BB17" s="298"/>
      <c r="BC17" s="298"/>
      <c r="BD17" s="298"/>
      <c r="BE17" s="169"/>
      <c r="BF17" s="169"/>
      <c r="BG17" s="169"/>
      <c r="BH17" s="169"/>
      <c r="BI17" s="169"/>
      <c r="BJ17" s="169"/>
      <c r="BK17" s="169"/>
      <c r="BL17" s="169"/>
      <c r="BM17" s="169"/>
      <c r="BN17" s="169"/>
      <c r="BO17" s="169"/>
      <c r="BP17" s="169"/>
      <c r="BQ17" s="174">
        <v>11</v>
      </c>
      <c r="BR17" s="175"/>
      <c r="BS17" s="771"/>
      <c r="BT17" s="772"/>
      <c r="BU17" s="772"/>
      <c r="BV17" s="772"/>
      <c r="BW17" s="772"/>
      <c r="BX17" s="772"/>
      <c r="BY17" s="772"/>
      <c r="BZ17" s="772"/>
      <c r="CA17" s="772"/>
      <c r="CB17" s="772"/>
      <c r="CC17" s="772"/>
      <c r="CD17" s="772"/>
      <c r="CE17" s="772"/>
      <c r="CF17" s="772"/>
      <c r="CG17" s="773"/>
      <c r="CH17" s="774"/>
      <c r="CI17" s="775"/>
      <c r="CJ17" s="775"/>
      <c r="CK17" s="775"/>
      <c r="CL17" s="776"/>
      <c r="CM17" s="774"/>
      <c r="CN17" s="775"/>
      <c r="CO17" s="775"/>
      <c r="CP17" s="775"/>
      <c r="CQ17" s="776"/>
      <c r="CR17" s="774"/>
      <c r="CS17" s="775"/>
      <c r="CT17" s="775"/>
      <c r="CU17" s="775"/>
      <c r="CV17" s="776"/>
      <c r="CW17" s="774"/>
      <c r="CX17" s="775"/>
      <c r="CY17" s="775"/>
      <c r="CZ17" s="775"/>
      <c r="DA17" s="776"/>
      <c r="DB17" s="774"/>
      <c r="DC17" s="775"/>
      <c r="DD17" s="775"/>
      <c r="DE17" s="775"/>
      <c r="DF17" s="776"/>
      <c r="DG17" s="774"/>
      <c r="DH17" s="775"/>
      <c r="DI17" s="775"/>
      <c r="DJ17" s="775"/>
      <c r="DK17" s="776"/>
      <c r="DL17" s="774"/>
      <c r="DM17" s="775"/>
      <c r="DN17" s="775"/>
      <c r="DO17" s="775"/>
      <c r="DP17" s="776"/>
      <c r="DQ17" s="774"/>
      <c r="DR17" s="775"/>
      <c r="DS17" s="775"/>
      <c r="DT17" s="775"/>
      <c r="DU17" s="776"/>
      <c r="DV17" s="771"/>
      <c r="DW17" s="772"/>
      <c r="DX17" s="772"/>
      <c r="DY17" s="772"/>
      <c r="DZ17" s="777"/>
      <c r="EA17" s="170"/>
    </row>
    <row r="18" spans="1:131" s="171" customFormat="1" ht="26.25" customHeight="1" x14ac:dyDescent="0.15">
      <c r="A18" s="174">
        <v>12</v>
      </c>
      <c r="B18" s="778"/>
      <c r="C18" s="779"/>
      <c r="D18" s="779"/>
      <c r="E18" s="779"/>
      <c r="F18" s="779"/>
      <c r="G18" s="779"/>
      <c r="H18" s="779"/>
      <c r="I18" s="779"/>
      <c r="J18" s="779"/>
      <c r="K18" s="779"/>
      <c r="L18" s="779"/>
      <c r="M18" s="779"/>
      <c r="N18" s="779"/>
      <c r="O18" s="779"/>
      <c r="P18" s="780"/>
      <c r="Q18" s="781"/>
      <c r="R18" s="782"/>
      <c r="S18" s="782"/>
      <c r="T18" s="782"/>
      <c r="U18" s="782"/>
      <c r="V18" s="782"/>
      <c r="W18" s="782"/>
      <c r="X18" s="782"/>
      <c r="Y18" s="782"/>
      <c r="Z18" s="782"/>
      <c r="AA18" s="782"/>
      <c r="AB18" s="782"/>
      <c r="AC18" s="782"/>
      <c r="AD18" s="782"/>
      <c r="AE18" s="783"/>
      <c r="AF18" s="784"/>
      <c r="AG18" s="785"/>
      <c r="AH18" s="785"/>
      <c r="AI18" s="785"/>
      <c r="AJ18" s="786"/>
      <c r="AK18" s="767"/>
      <c r="AL18" s="768"/>
      <c r="AM18" s="768"/>
      <c r="AN18" s="768"/>
      <c r="AO18" s="768"/>
      <c r="AP18" s="768"/>
      <c r="AQ18" s="768"/>
      <c r="AR18" s="768"/>
      <c r="AS18" s="768"/>
      <c r="AT18" s="768"/>
      <c r="AU18" s="769"/>
      <c r="AV18" s="769"/>
      <c r="AW18" s="769"/>
      <c r="AX18" s="769"/>
      <c r="AY18" s="770"/>
      <c r="AZ18" s="298"/>
      <c r="BA18" s="298"/>
      <c r="BB18" s="298"/>
      <c r="BC18" s="298"/>
      <c r="BD18" s="298"/>
      <c r="BE18" s="169"/>
      <c r="BF18" s="169"/>
      <c r="BG18" s="169"/>
      <c r="BH18" s="169"/>
      <c r="BI18" s="169"/>
      <c r="BJ18" s="169"/>
      <c r="BK18" s="169"/>
      <c r="BL18" s="169"/>
      <c r="BM18" s="169"/>
      <c r="BN18" s="169"/>
      <c r="BO18" s="169"/>
      <c r="BP18" s="169"/>
      <c r="BQ18" s="174">
        <v>12</v>
      </c>
      <c r="BR18" s="175"/>
      <c r="BS18" s="771"/>
      <c r="BT18" s="772"/>
      <c r="BU18" s="772"/>
      <c r="BV18" s="772"/>
      <c r="BW18" s="772"/>
      <c r="BX18" s="772"/>
      <c r="BY18" s="772"/>
      <c r="BZ18" s="772"/>
      <c r="CA18" s="772"/>
      <c r="CB18" s="772"/>
      <c r="CC18" s="772"/>
      <c r="CD18" s="772"/>
      <c r="CE18" s="772"/>
      <c r="CF18" s="772"/>
      <c r="CG18" s="773"/>
      <c r="CH18" s="774"/>
      <c r="CI18" s="775"/>
      <c r="CJ18" s="775"/>
      <c r="CK18" s="775"/>
      <c r="CL18" s="776"/>
      <c r="CM18" s="774"/>
      <c r="CN18" s="775"/>
      <c r="CO18" s="775"/>
      <c r="CP18" s="775"/>
      <c r="CQ18" s="776"/>
      <c r="CR18" s="774"/>
      <c r="CS18" s="775"/>
      <c r="CT18" s="775"/>
      <c r="CU18" s="775"/>
      <c r="CV18" s="776"/>
      <c r="CW18" s="774"/>
      <c r="CX18" s="775"/>
      <c r="CY18" s="775"/>
      <c r="CZ18" s="775"/>
      <c r="DA18" s="776"/>
      <c r="DB18" s="774"/>
      <c r="DC18" s="775"/>
      <c r="DD18" s="775"/>
      <c r="DE18" s="775"/>
      <c r="DF18" s="776"/>
      <c r="DG18" s="774"/>
      <c r="DH18" s="775"/>
      <c r="DI18" s="775"/>
      <c r="DJ18" s="775"/>
      <c r="DK18" s="776"/>
      <c r="DL18" s="774"/>
      <c r="DM18" s="775"/>
      <c r="DN18" s="775"/>
      <c r="DO18" s="775"/>
      <c r="DP18" s="776"/>
      <c r="DQ18" s="774"/>
      <c r="DR18" s="775"/>
      <c r="DS18" s="775"/>
      <c r="DT18" s="775"/>
      <c r="DU18" s="776"/>
      <c r="DV18" s="771"/>
      <c r="DW18" s="772"/>
      <c r="DX18" s="772"/>
      <c r="DY18" s="772"/>
      <c r="DZ18" s="777"/>
      <c r="EA18" s="170"/>
    </row>
    <row r="19" spans="1:131" s="171" customFormat="1" ht="26.25" customHeight="1" x14ac:dyDescent="0.15">
      <c r="A19" s="174">
        <v>13</v>
      </c>
      <c r="B19" s="778"/>
      <c r="C19" s="779"/>
      <c r="D19" s="779"/>
      <c r="E19" s="779"/>
      <c r="F19" s="779"/>
      <c r="G19" s="779"/>
      <c r="H19" s="779"/>
      <c r="I19" s="779"/>
      <c r="J19" s="779"/>
      <c r="K19" s="779"/>
      <c r="L19" s="779"/>
      <c r="M19" s="779"/>
      <c r="N19" s="779"/>
      <c r="O19" s="779"/>
      <c r="P19" s="780"/>
      <c r="Q19" s="781"/>
      <c r="R19" s="782"/>
      <c r="S19" s="782"/>
      <c r="T19" s="782"/>
      <c r="U19" s="782"/>
      <c r="V19" s="782"/>
      <c r="W19" s="782"/>
      <c r="X19" s="782"/>
      <c r="Y19" s="782"/>
      <c r="Z19" s="782"/>
      <c r="AA19" s="782"/>
      <c r="AB19" s="782"/>
      <c r="AC19" s="782"/>
      <c r="AD19" s="782"/>
      <c r="AE19" s="783"/>
      <c r="AF19" s="784"/>
      <c r="AG19" s="785"/>
      <c r="AH19" s="785"/>
      <c r="AI19" s="785"/>
      <c r="AJ19" s="786"/>
      <c r="AK19" s="767"/>
      <c r="AL19" s="768"/>
      <c r="AM19" s="768"/>
      <c r="AN19" s="768"/>
      <c r="AO19" s="768"/>
      <c r="AP19" s="768"/>
      <c r="AQ19" s="768"/>
      <c r="AR19" s="768"/>
      <c r="AS19" s="768"/>
      <c r="AT19" s="768"/>
      <c r="AU19" s="769"/>
      <c r="AV19" s="769"/>
      <c r="AW19" s="769"/>
      <c r="AX19" s="769"/>
      <c r="AY19" s="770"/>
      <c r="AZ19" s="298"/>
      <c r="BA19" s="298"/>
      <c r="BB19" s="298"/>
      <c r="BC19" s="298"/>
      <c r="BD19" s="298"/>
      <c r="BE19" s="169"/>
      <c r="BF19" s="169"/>
      <c r="BG19" s="169"/>
      <c r="BH19" s="169"/>
      <c r="BI19" s="169"/>
      <c r="BJ19" s="169"/>
      <c r="BK19" s="169"/>
      <c r="BL19" s="169"/>
      <c r="BM19" s="169"/>
      <c r="BN19" s="169"/>
      <c r="BO19" s="169"/>
      <c r="BP19" s="169"/>
      <c r="BQ19" s="174">
        <v>13</v>
      </c>
      <c r="BR19" s="175"/>
      <c r="BS19" s="771"/>
      <c r="BT19" s="772"/>
      <c r="BU19" s="772"/>
      <c r="BV19" s="772"/>
      <c r="BW19" s="772"/>
      <c r="BX19" s="772"/>
      <c r="BY19" s="772"/>
      <c r="BZ19" s="772"/>
      <c r="CA19" s="772"/>
      <c r="CB19" s="772"/>
      <c r="CC19" s="772"/>
      <c r="CD19" s="772"/>
      <c r="CE19" s="772"/>
      <c r="CF19" s="772"/>
      <c r="CG19" s="773"/>
      <c r="CH19" s="774"/>
      <c r="CI19" s="775"/>
      <c r="CJ19" s="775"/>
      <c r="CK19" s="775"/>
      <c r="CL19" s="776"/>
      <c r="CM19" s="774"/>
      <c r="CN19" s="775"/>
      <c r="CO19" s="775"/>
      <c r="CP19" s="775"/>
      <c r="CQ19" s="776"/>
      <c r="CR19" s="774"/>
      <c r="CS19" s="775"/>
      <c r="CT19" s="775"/>
      <c r="CU19" s="775"/>
      <c r="CV19" s="776"/>
      <c r="CW19" s="774"/>
      <c r="CX19" s="775"/>
      <c r="CY19" s="775"/>
      <c r="CZ19" s="775"/>
      <c r="DA19" s="776"/>
      <c r="DB19" s="774"/>
      <c r="DC19" s="775"/>
      <c r="DD19" s="775"/>
      <c r="DE19" s="775"/>
      <c r="DF19" s="776"/>
      <c r="DG19" s="774"/>
      <c r="DH19" s="775"/>
      <c r="DI19" s="775"/>
      <c r="DJ19" s="775"/>
      <c r="DK19" s="776"/>
      <c r="DL19" s="774"/>
      <c r="DM19" s="775"/>
      <c r="DN19" s="775"/>
      <c r="DO19" s="775"/>
      <c r="DP19" s="776"/>
      <c r="DQ19" s="774"/>
      <c r="DR19" s="775"/>
      <c r="DS19" s="775"/>
      <c r="DT19" s="775"/>
      <c r="DU19" s="776"/>
      <c r="DV19" s="771"/>
      <c r="DW19" s="772"/>
      <c r="DX19" s="772"/>
      <c r="DY19" s="772"/>
      <c r="DZ19" s="777"/>
      <c r="EA19" s="170"/>
    </row>
    <row r="20" spans="1:131" s="171" customFormat="1" ht="26.25" customHeight="1" x14ac:dyDescent="0.15">
      <c r="A20" s="174">
        <v>14</v>
      </c>
      <c r="B20" s="778"/>
      <c r="C20" s="779"/>
      <c r="D20" s="779"/>
      <c r="E20" s="779"/>
      <c r="F20" s="779"/>
      <c r="G20" s="779"/>
      <c r="H20" s="779"/>
      <c r="I20" s="779"/>
      <c r="J20" s="779"/>
      <c r="K20" s="779"/>
      <c r="L20" s="779"/>
      <c r="M20" s="779"/>
      <c r="N20" s="779"/>
      <c r="O20" s="779"/>
      <c r="P20" s="780"/>
      <c r="Q20" s="781"/>
      <c r="R20" s="782"/>
      <c r="S20" s="782"/>
      <c r="T20" s="782"/>
      <c r="U20" s="782"/>
      <c r="V20" s="782"/>
      <c r="W20" s="782"/>
      <c r="X20" s="782"/>
      <c r="Y20" s="782"/>
      <c r="Z20" s="782"/>
      <c r="AA20" s="782"/>
      <c r="AB20" s="782"/>
      <c r="AC20" s="782"/>
      <c r="AD20" s="782"/>
      <c r="AE20" s="783"/>
      <c r="AF20" s="784"/>
      <c r="AG20" s="785"/>
      <c r="AH20" s="785"/>
      <c r="AI20" s="785"/>
      <c r="AJ20" s="786"/>
      <c r="AK20" s="767"/>
      <c r="AL20" s="768"/>
      <c r="AM20" s="768"/>
      <c r="AN20" s="768"/>
      <c r="AO20" s="768"/>
      <c r="AP20" s="768"/>
      <c r="AQ20" s="768"/>
      <c r="AR20" s="768"/>
      <c r="AS20" s="768"/>
      <c r="AT20" s="768"/>
      <c r="AU20" s="769"/>
      <c r="AV20" s="769"/>
      <c r="AW20" s="769"/>
      <c r="AX20" s="769"/>
      <c r="AY20" s="770"/>
      <c r="AZ20" s="298"/>
      <c r="BA20" s="298"/>
      <c r="BB20" s="298"/>
      <c r="BC20" s="298"/>
      <c r="BD20" s="298"/>
      <c r="BE20" s="169"/>
      <c r="BF20" s="169"/>
      <c r="BG20" s="169"/>
      <c r="BH20" s="169"/>
      <c r="BI20" s="169"/>
      <c r="BJ20" s="169"/>
      <c r="BK20" s="169"/>
      <c r="BL20" s="169"/>
      <c r="BM20" s="169"/>
      <c r="BN20" s="169"/>
      <c r="BO20" s="169"/>
      <c r="BP20" s="169"/>
      <c r="BQ20" s="174">
        <v>14</v>
      </c>
      <c r="BR20" s="175"/>
      <c r="BS20" s="771"/>
      <c r="BT20" s="772"/>
      <c r="BU20" s="772"/>
      <c r="BV20" s="772"/>
      <c r="BW20" s="772"/>
      <c r="BX20" s="772"/>
      <c r="BY20" s="772"/>
      <c r="BZ20" s="772"/>
      <c r="CA20" s="772"/>
      <c r="CB20" s="772"/>
      <c r="CC20" s="772"/>
      <c r="CD20" s="772"/>
      <c r="CE20" s="772"/>
      <c r="CF20" s="772"/>
      <c r="CG20" s="773"/>
      <c r="CH20" s="774"/>
      <c r="CI20" s="775"/>
      <c r="CJ20" s="775"/>
      <c r="CK20" s="775"/>
      <c r="CL20" s="776"/>
      <c r="CM20" s="774"/>
      <c r="CN20" s="775"/>
      <c r="CO20" s="775"/>
      <c r="CP20" s="775"/>
      <c r="CQ20" s="776"/>
      <c r="CR20" s="774"/>
      <c r="CS20" s="775"/>
      <c r="CT20" s="775"/>
      <c r="CU20" s="775"/>
      <c r="CV20" s="776"/>
      <c r="CW20" s="774"/>
      <c r="CX20" s="775"/>
      <c r="CY20" s="775"/>
      <c r="CZ20" s="775"/>
      <c r="DA20" s="776"/>
      <c r="DB20" s="774"/>
      <c r="DC20" s="775"/>
      <c r="DD20" s="775"/>
      <c r="DE20" s="775"/>
      <c r="DF20" s="776"/>
      <c r="DG20" s="774"/>
      <c r="DH20" s="775"/>
      <c r="DI20" s="775"/>
      <c r="DJ20" s="775"/>
      <c r="DK20" s="776"/>
      <c r="DL20" s="774"/>
      <c r="DM20" s="775"/>
      <c r="DN20" s="775"/>
      <c r="DO20" s="775"/>
      <c r="DP20" s="776"/>
      <c r="DQ20" s="774"/>
      <c r="DR20" s="775"/>
      <c r="DS20" s="775"/>
      <c r="DT20" s="775"/>
      <c r="DU20" s="776"/>
      <c r="DV20" s="771"/>
      <c r="DW20" s="772"/>
      <c r="DX20" s="772"/>
      <c r="DY20" s="772"/>
      <c r="DZ20" s="777"/>
      <c r="EA20" s="170"/>
    </row>
    <row r="21" spans="1:131" s="171" customFormat="1" ht="26.25" customHeight="1" thickBot="1" x14ac:dyDescent="0.2">
      <c r="A21" s="174">
        <v>15</v>
      </c>
      <c r="B21" s="778"/>
      <c r="C21" s="779"/>
      <c r="D21" s="779"/>
      <c r="E21" s="779"/>
      <c r="F21" s="779"/>
      <c r="G21" s="779"/>
      <c r="H21" s="779"/>
      <c r="I21" s="779"/>
      <c r="J21" s="779"/>
      <c r="K21" s="779"/>
      <c r="L21" s="779"/>
      <c r="M21" s="779"/>
      <c r="N21" s="779"/>
      <c r="O21" s="779"/>
      <c r="P21" s="780"/>
      <c r="Q21" s="781"/>
      <c r="R21" s="782"/>
      <c r="S21" s="782"/>
      <c r="T21" s="782"/>
      <c r="U21" s="782"/>
      <c r="V21" s="782"/>
      <c r="W21" s="782"/>
      <c r="X21" s="782"/>
      <c r="Y21" s="782"/>
      <c r="Z21" s="782"/>
      <c r="AA21" s="782"/>
      <c r="AB21" s="782"/>
      <c r="AC21" s="782"/>
      <c r="AD21" s="782"/>
      <c r="AE21" s="783"/>
      <c r="AF21" s="784"/>
      <c r="AG21" s="785"/>
      <c r="AH21" s="785"/>
      <c r="AI21" s="785"/>
      <c r="AJ21" s="786"/>
      <c r="AK21" s="767"/>
      <c r="AL21" s="768"/>
      <c r="AM21" s="768"/>
      <c r="AN21" s="768"/>
      <c r="AO21" s="768"/>
      <c r="AP21" s="768"/>
      <c r="AQ21" s="768"/>
      <c r="AR21" s="768"/>
      <c r="AS21" s="768"/>
      <c r="AT21" s="768"/>
      <c r="AU21" s="769"/>
      <c r="AV21" s="769"/>
      <c r="AW21" s="769"/>
      <c r="AX21" s="769"/>
      <c r="AY21" s="770"/>
      <c r="AZ21" s="298"/>
      <c r="BA21" s="298"/>
      <c r="BB21" s="298"/>
      <c r="BC21" s="298"/>
      <c r="BD21" s="298"/>
      <c r="BE21" s="169"/>
      <c r="BF21" s="169"/>
      <c r="BG21" s="169"/>
      <c r="BH21" s="169"/>
      <c r="BI21" s="169"/>
      <c r="BJ21" s="169"/>
      <c r="BK21" s="169"/>
      <c r="BL21" s="169"/>
      <c r="BM21" s="169"/>
      <c r="BN21" s="169"/>
      <c r="BO21" s="169"/>
      <c r="BP21" s="169"/>
      <c r="BQ21" s="174">
        <v>15</v>
      </c>
      <c r="BR21" s="175"/>
      <c r="BS21" s="771"/>
      <c r="BT21" s="772"/>
      <c r="BU21" s="772"/>
      <c r="BV21" s="772"/>
      <c r="BW21" s="772"/>
      <c r="BX21" s="772"/>
      <c r="BY21" s="772"/>
      <c r="BZ21" s="772"/>
      <c r="CA21" s="772"/>
      <c r="CB21" s="772"/>
      <c r="CC21" s="772"/>
      <c r="CD21" s="772"/>
      <c r="CE21" s="772"/>
      <c r="CF21" s="772"/>
      <c r="CG21" s="773"/>
      <c r="CH21" s="774"/>
      <c r="CI21" s="775"/>
      <c r="CJ21" s="775"/>
      <c r="CK21" s="775"/>
      <c r="CL21" s="776"/>
      <c r="CM21" s="774"/>
      <c r="CN21" s="775"/>
      <c r="CO21" s="775"/>
      <c r="CP21" s="775"/>
      <c r="CQ21" s="776"/>
      <c r="CR21" s="774"/>
      <c r="CS21" s="775"/>
      <c r="CT21" s="775"/>
      <c r="CU21" s="775"/>
      <c r="CV21" s="776"/>
      <c r="CW21" s="774"/>
      <c r="CX21" s="775"/>
      <c r="CY21" s="775"/>
      <c r="CZ21" s="775"/>
      <c r="DA21" s="776"/>
      <c r="DB21" s="774"/>
      <c r="DC21" s="775"/>
      <c r="DD21" s="775"/>
      <c r="DE21" s="775"/>
      <c r="DF21" s="776"/>
      <c r="DG21" s="774"/>
      <c r="DH21" s="775"/>
      <c r="DI21" s="775"/>
      <c r="DJ21" s="775"/>
      <c r="DK21" s="776"/>
      <c r="DL21" s="774"/>
      <c r="DM21" s="775"/>
      <c r="DN21" s="775"/>
      <c r="DO21" s="775"/>
      <c r="DP21" s="776"/>
      <c r="DQ21" s="774"/>
      <c r="DR21" s="775"/>
      <c r="DS21" s="775"/>
      <c r="DT21" s="775"/>
      <c r="DU21" s="776"/>
      <c r="DV21" s="771"/>
      <c r="DW21" s="772"/>
      <c r="DX21" s="772"/>
      <c r="DY21" s="772"/>
      <c r="DZ21" s="777"/>
      <c r="EA21" s="170"/>
    </row>
    <row r="22" spans="1:131" s="171" customFormat="1" ht="26.25" customHeight="1" x14ac:dyDescent="0.15">
      <c r="A22" s="174">
        <v>16</v>
      </c>
      <c r="B22" s="778"/>
      <c r="C22" s="779"/>
      <c r="D22" s="779"/>
      <c r="E22" s="779"/>
      <c r="F22" s="779"/>
      <c r="G22" s="779"/>
      <c r="H22" s="779"/>
      <c r="I22" s="779"/>
      <c r="J22" s="779"/>
      <c r="K22" s="779"/>
      <c r="L22" s="779"/>
      <c r="M22" s="779"/>
      <c r="N22" s="779"/>
      <c r="O22" s="779"/>
      <c r="P22" s="780"/>
      <c r="Q22" s="797"/>
      <c r="R22" s="798"/>
      <c r="S22" s="798"/>
      <c r="T22" s="798"/>
      <c r="U22" s="798"/>
      <c r="V22" s="798"/>
      <c r="W22" s="798"/>
      <c r="X22" s="798"/>
      <c r="Y22" s="798"/>
      <c r="Z22" s="798"/>
      <c r="AA22" s="798"/>
      <c r="AB22" s="798"/>
      <c r="AC22" s="798"/>
      <c r="AD22" s="798"/>
      <c r="AE22" s="799"/>
      <c r="AF22" s="784"/>
      <c r="AG22" s="785"/>
      <c r="AH22" s="785"/>
      <c r="AI22" s="785"/>
      <c r="AJ22" s="786"/>
      <c r="AK22" s="800"/>
      <c r="AL22" s="801"/>
      <c r="AM22" s="801"/>
      <c r="AN22" s="801"/>
      <c r="AO22" s="801"/>
      <c r="AP22" s="801"/>
      <c r="AQ22" s="801"/>
      <c r="AR22" s="801"/>
      <c r="AS22" s="801"/>
      <c r="AT22" s="801"/>
      <c r="AU22" s="802"/>
      <c r="AV22" s="802"/>
      <c r="AW22" s="802"/>
      <c r="AX22" s="802"/>
      <c r="AY22" s="803"/>
      <c r="AZ22" s="804" t="s">
        <v>376</v>
      </c>
      <c r="BA22" s="804"/>
      <c r="BB22" s="804"/>
      <c r="BC22" s="804"/>
      <c r="BD22" s="805"/>
      <c r="BE22" s="169"/>
      <c r="BF22" s="169"/>
      <c r="BG22" s="169"/>
      <c r="BH22" s="169"/>
      <c r="BI22" s="169"/>
      <c r="BJ22" s="169"/>
      <c r="BK22" s="169"/>
      <c r="BL22" s="169"/>
      <c r="BM22" s="169"/>
      <c r="BN22" s="169"/>
      <c r="BO22" s="169"/>
      <c r="BP22" s="169"/>
      <c r="BQ22" s="174">
        <v>16</v>
      </c>
      <c r="BR22" s="175"/>
      <c r="BS22" s="771"/>
      <c r="BT22" s="772"/>
      <c r="BU22" s="772"/>
      <c r="BV22" s="772"/>
      <c r="BW22" s="772"/>
      <c r="BX22" s="772"/>
      <c r="BY22" s="772"/>
      <c r="BZ22" s="772"/>
      <c r="CA22" s="772"/>
      <c r="CB22" s="772"/>
      <c r="CC22" s="772"/>
      <c r="CD22" s="772"/>
      <c r="CE22" s="772"/>
      <c r="CF22" s="772"/>
      <c r="CG22" s="773"/>
      <c r="CH22" s="774"/>
      <c r="CI22" s="775"/>
      <c r="CJ22" s="775"/>
      <c r="CK22" s="775"/>
      <c r="CL22" s="776"/>
      <c r="CM22" s="774"/>
      <c r="CN22" s="775"/>
      <c r="CO22" s="775"/>
      <c r="CP22" s="775"/>
      <c r="CQ22" s="776"/>
      <c r="CR22" s="774"/>
      <c r="CS22" s="775"/>
      <c r="CT22" s="775"/>
      <c r="CU22" s="775"/>
      <c r="CV22" s="776"/>
      <c r="CW22" s="774"/>
      <c r="CX22" s="775"/>
      <c r="CY22" s="775"/>
      <c r="CZ22" s="775"/>
      <c r="DA22" s="776"/>
      <c r="DB22" s="774"/>
      <c r="DC22" s="775"/>
      <c r="DD22" s="775"/>
      <c r="DE22" s="775"/>
      <c r="DF22" s="776"/>
      <c r="DG22" s="774"/>
      <c r="DH22" s="775"/>
      <c r="DI22" s="775"/>
      <c r="DJ22" s="775"/>
      <c r="DK22" s="776"/>
      <c r="DL22" s="774"/>
      <c r="DM22" s="775"/>
      <c r="DN22" s="775"/>
      <c r="DO22" s="775"/>
      <c r="DP22" s="776"/>
      <c r="DQ22" s="774"/>
      <c r="DR22" s="775"/>
      <c r="DS22" s="775"/>
      <c r="DT22" s="775"/>
      <c r="DU22" s="776"/>
      <c r="DV22" s="771"/>
      <c r="DW22" s="772"/>
      <c r="DX22" s="772"/>
      <c r="DY22" s="772"/>
      <c r="DZ22" s="777"/>
      <c r="EA22" s="170"/>
    </row>
    <row r="23" spans="1:131" s="171" customFormat="1" ht="26.25" customHeight="1" thickBot="1" x14ac:dyDescent="0.2">
      <c r="A23" s="176" t="s">
        <v>377</v>
      </c>
      <c r="B23" s="787" t="s">
        <v>378</v>
      </c>
      <c r="C23" s="788"/>
      <c r="D23" s="788"/>
      <c r="E23" s="788"/>
      <c r="F23" s="788"/>
      <c r="G23" s="788"/>
      <c r="H23" s="788"/>
      <c r="I23" s="788"/>
      <c r="J23" s="788"/>
      <c r="K23" s="788"/>
      <c r="L23" s="788"/>
      <c r="M23" s="788"/>
      <c r="N23" s="788"/>
      <c r="O23" s="788"/>
      <c r="P23" s="789"/>
      <c r="Q23" s="790">
        <v>8107</v>
      </c>
      <c r="R23" s="791"/>
      <c r="S23" s="791"/>
      <c r="T23" s="791"/>
      <c r="U23" s="791"/>
      <c r="V23" s="791">
        <v>7733</v>
      </c>
      <c r="W23" s="791"/>
      <c r="X23" s="791"/>
      <c r="Y23" s="791"/>
      <c r="Z23" s="791"/>
      <c r="AA23" s="791">
        <v>374</v>
      </c>
      <c r="AB23" s="791"/>
      <c r="AC23" s="791"/>
      <c r="AD23" s="791"/>
      <c r="AE23" s="792"/>
      <c r="AF23" s="793">
        <v>141</v>
      </c>
      <c r="AG23" s="791"/>
      <c r="AH23" s="791"/>
      <c r="AI23" s="791"/>
      <c r="AJ23" s="794"/>
      <c r="AK23" s="795">
        <v>127</v>
      </c>
      <c r="AL23" s="796"/>
      <c r="AM23" s="796"/>
      <c r="AN23" s="796"/>
      <c r="AO23" s="796"/>
      <c r="AP23" s="791">
        <v>7550</v>
      </c>
      <c r="AQ23" s="791"/>
      <c r="AR23" s="791"/>
      <c r="AS23" s="791"/>
      <c r="AT23" s="791"/>
      <c r="AU23" s="807"/>
      <c r="AV23" s="807"/>
      <c r="AW23" s="807"/>
      <c r="AX23" s="807"/>
      <c r="AY23" s="808"/>
      <c r="AZ23" s="809" t="s">
        <v>122</v>
      </c>
      <c r="BA23" s="810"/>
      <c r="BB23" s="810"/>
      <c r="BC23" s="810"/>
      <c r="BD23" s="811"/>
      <c r="BE23" s="169"/>
      <c r="BF23" s="169"/>
      <c r="BG23" s="169"/>
      <c r="BH23" s="169"/>
      <c r="BI23" s="169"/>
      <c r="BJ23" s="169"/>
      <c r="BK23" s="169"/>
      <c r="BL23" s="169"/>
      <c r="BM23" s="169"/>
      <c r="BN23" s="169"/>
      <c r="BO23" s="169"/>
      <c r="BP23" s="169"/>
      <c r="BQ23" s="174">
        <v>17</v>
      </c>
      <c r="BR23" s="175"/>
      <c r="BS23" s="771"/>
      <c r="BT23" s="772"/>
      <c r="BU23" s="772"/>
      <c r="BV23" s="772"/>
      <c r="BW23" s="772"/>
      <c r="BX23" s="772"/>
      <c r="BY23" s="772"/>
      <c r="BZ23" s="772"/>
      <c r="CA23" s="772"/>
      <c r="CB23" s="772"/>
      <c r="CC23" s="772"/>
      <c r="CD23" s="772"/>
      <c r="CE23" s="772"/>
      <c r="CF23" s="772"/>
      <c r="CG23" s="773"/>
      <c r="CH23" s="774"/>
      <c r="CI23" s="775"/>
      <c r="CJ23" s="775"/>
      <c r="CK23" s="775"/>
      <c r="CL23" s="776"/>
      <c r="CM23" s="774"/>
      <c r="CN23" s="775"/>
      <c r="CO23" s="775"/>
      <c r="CP23" s="775"/>
      <c r="CQ23" s="776"/>
      <c r="CR23" s="774"/>
      <c r="CS23" s="775"/>
      <c r="CT23" s="775"/>
      <c r="CU23" s="775"/>
      <c r="CV23" s="776"/>
      <c r="CW23" s="774"/>
      <c r="CX23" s="775"/>
      <c r="CY23" s="775"/>
      <c r="CZ23" s="775"/>
      <c r="DA23" s="776"/>
      <c r="DB23" s="774"/>
      <c r="DC23" s="775"/>
      <c r="DD23" s="775"/>
      <c r="DE23" s="775"/>
      <c r="DF23" s="776"/>
      <c r="DG23" s="774"/>
      <c r="DH23" s="775"/>
      <c r="DI23" s="775"/>
      <c r="DJ23" s="775"/>
      <c r="DK23" s="776"/>
      <c r="DL23" s="774"/>
      <c r="DM23" s="775"/>
      <c r="DN23" s="775"/>
      <c r="DO23" s="775"/>
      <c r="DP23" s="776"/>
      <c r="DQ23" s="774"/>
      <c r="DR23" s="775"/>
      <c r="DS23" s="775"/>
      <c r="DT23" s="775"/>
      <c r="DU23" s="776"/>
      <c r="DV23" s="771"/>
      <c r="DW23" s="772"/>
      <c r="DX23" s="772"/>
      <c r="DY23" s="772"/>
      <c r="DZ23" s="777"/>
      <c r="EA23" s="170"/>
    </row>
    <row r="24" spans="1:131" s="171" customFormat="1" ht="26.25" customHeight="1" x14ac:dyDescent="0.15">
      <c r="A24" s="806" t="s">
        <v>379</v>
      </c>
      <c r="B24" s="806"/>
      <c r="C24" s="806"/>
      <c r="D24" s="806"/>
      <c r="E24" s="806"/>
      <c r="F24" s="806"/>
      <c r="G24" s="806"/>
      <c r="H24" s="806"/>
      <c r="I24" s="806"/>
      <c r="J24" s="806"/>
      <c r="K24" s="806"/>
      <c r="L24" s="806"/>
      <c r="M24" s="806"/>
      <c r="N24" s="806"/>
      <c r="O24" s="806"/>
      <c r="P24" s="806"/>
      <c r="Q24" s="806"/>
      <c r="R24" s="806"/>
      <c r="S24" s="806"/>
      <c r="T24" s="806"/>
      <c r="U24" s="806"/>
      <c r="V24" s="806"/>
      <c r="W24" s="806"/>
      <c r="X24" s="806"/>
      <c r="Y24" s="806"/>
      <c r="Z24" s="806"/>
      <c r="AA24" s="806"/>
      <c r="AB24" s="806"/>
      <c r="AC24" s="806"/>
      <c r="AD24" s="806"/>
      <c r="AE24" s="806"/>
      <c r="AF24" s="806"/>
      <c r="AG24" s="806"/>
      <c r="AH24" s="806"/>
      <c r="AI24" s="806"/>
      <c r="AJ24" s="806"/>
      <c r="AK24" s="806"/>
      <c r="AL24" s="806"/>
      <c r="AM24" s="806"/>
      <c r="AN24" s="806"/>
      <c r="AO24" s="806"/>
      <c r="AP24" s="806"/>
      <c r="AQ24" s="806"/>
      <c r="AR24" s="806"/>
      <c r="AS24" s="806"/>
      <c r="AT24" s="806"/>
      <c r="AU24" s="806"/>
      <c r="AV24" s="806"/>
      <c r="AW24" s="806"/>
      <c r="AX24" s="806"/>
      <c r="AY24" s="806"/>
      <c r="AZ24" s="298"/>
      <c r="BA24" s="298"/>
      <c r="BB24" s="298"/>
      <c r="BC24" s="298"/>
      <c r="BD24" s="298"/>
      <c r="BE24" s="169"/>
      <c r="BF24" s="169"/>
      <c r="BG24" s="169"/>
      <c r="BH24" s="169"/>
      <c r="BI24" s="169"/>
      <c r="BJ24" s="169"/>
      <c r="BK24" s="169"/>
      <c r="BL24" s="169"/>
      <c r="BM24" s="169"/>
      <c r="BN24" s="169"/>
      <c r="BO24" s="169"/>
      <c r="BP24" s="169"/>
      <c r="BQ24" s="174">
        <v>18</v>
      </c>
      <c r="BR24" s="175"/>
      <c r="BS24" s="771"/>
      <c r="BT24" s="772"/>
      <c r="BU24" s="772"/>
      <c r="BV24" s="772"/>
      <c r="BW24" s="772"/>
      <c r="BX24" s="772"/>
      <c r="BY24" s="772"/>
      <c r="BZ24" s="772"/>
      <c r="CA24" s="772"/>
      <c r="CB24" s="772"/>
      <c r="CC24" s="772"/>
      <c r="CD24" s="772"/>
      <c r="CE24" s="772"/>
      <c r="CF24" s="772"/>
      <c r="CG24" s="773"/>
      <c r="CH24" s="774"/>
      <c r="CI24" s="775"/>
      <c r="CJ24" s="775"/>
      <c r="CK24" s="775"/>
      <c r="CL24" s="776"/>
      <c r="CM24" s="774"/>
      <c r="CN24" s="775"/>
      <c r="CO24" s="775"/>
      <c r="CP24" s="775"/>
      <c r="CQ24" s="776"/>
      <c r="CR24" s="774"/>
      <c r="CS24" s="775"/>
      <c r="CT24" s="775"/>
      <c r="CU24" s="775"/>
      <c r="CV24" s="776"/>
      <c r="CW24" s="774"/>
      <c r="CX24" s="775"/>
      <c r="CY24" s="775"/>
      <c r="CZ24" s="775"/>
      <c r="DA24" s="776"/>
      <c r="DB24" s="774"/>
      <c r="DC24" s="775"/>
      <c r="DD24" s="775"/>
      <c r="DE24" s="775"/>
      <c r="DF24" s="776"/>
      <c r="DG24" s="774"/>
      <c r="DH24" s="775"/>
      <c r="DI24" s="775"/>
      <c r="DJ24" s="775"/>
      <c r="DK24" s="776"/>
      <c r="DL24" s="774"/>
      <c r="DM24" s="775"/>
      <c r="DN24" s="775"/>
      <c r="DO24" s="775"/>
      <c r="DP24" s="776"/>
      <c r="DQ24" s="774"/>
      <c r="DR24" s="775"/>
      <c r="DS24" s="775"/>
      <c r="DT24" s="775"/>
      <c r="DU24" s="776"/>
      <c r="DV24" s="771"/>
      <c r="DW24" s="772"/>
      <c r="DX24" s="772"/>
      <c r="DY24" s="772"/>
      <c r="DZ24" s="777"/>
      <c r="EA24" s="170"/>
    </row>
    <row r="25" spans="1:131" ht="26.25" customHeight="1" thickBot="1" x14ac:dyDescent="0.2">
      <c r="A25" s="723" t="s">
        <v>380</v>
      </c>
      <c r="B25" s="723"/>
      <c r="C25" s="723"/>
      <c r="D25" s="723"/>
      <c r="E25" s="723"/>
      <c r="F25" s="723"/>
      <c r="G25" s="723"/>
      <c r="H25" s="723"/>
      <c r="I25" s="723"/>
      <c r="J25" s="723"/>
      <c r="K25" s="723"/>
      <c r="L25" s="723"/>
      <c r="M25" s="723"/>
      <c r="N25" s="723"/>
      <c r="O25" s="723"/>
      <c r="P25" s="723"/>
      <c r="Q25" s="723"/>
      <c r="R25" s="723"/>
      <c r="S25" s="723"/>
      <c r="T25" s="723"/>
      <c r="U25" s="723"/>
      <c r="V25" s="723"/>
      <c r="W25" s="723"/>
      <c r="X25" s="723"/>
      <c r="Y25" s="723"/>
      <c r="Z25" s="723"/>
      <c r="AA25" s="723"/>
      <c r="AB25" s="723"/>
      <c r="AC25" s="723"/>
      <c r="AD25" s="723"/>
      <c r="AE25" s="723"/>
      <c r="AF25" s="723"/>
      <c r="AG25" s="723"/>
      <c r="AH25" s="723"/>
      <c r="AI25" s="723"/>
      <c r="AJ25" s="723"/>
      <c r="AK25" s="723"/>
      <c r="AL25" s="723"/>
      <c r="AM25" s="723"/>
      <c r="AN25" s="723"/>
      <c r="AO25" s="723"/>
      <c r="AP25" s="723"/>
      <c r="AQ25" s="723"/>
      <c r="AR25" s="723"/>
      <c r="AS25" s="723"/>
      <c r="AT25" s="723"/>
      <c r="AU25" s="723"/>
      <c r="AV25" s="723"/>
      <c r="AW25" s="723"/>
      <c r="AX25" s="723"/>
      <c r="AY25" s="723"/>
      <c r="AZ25" s="723"/>
      <c r="BA25" s="723"/>
      <c r="BB25" s="723"/>
      <c r="BC25" s="723"/>
      <c r="BD25" s="723"/>
      <c r="BE25" s="723"/>
      <c r="BF25" s="723"/>
      <c r="BG25" s="723"/>
      <c r="BH25" s="723"/>
      <c r="BI25" s="723"/>
      <c r="BJ25" s="298"/>
      <c r="BK25" s="298"/>
      <c r="BL25" s="298"/>
      <c r="BM25" s="298"/>
      <c r="BN25" s="298"/>
      <c r="BO25" s="177"/>
      <c r="BP25" s="177"/>
      <c r="BQ25" s="174">
        <v>19</v>
      </c>
      <c r="BR25" s="175"/>
      <c r="BS25" s="771"/>
      <c r="BT25" s="772"/>
      <c r="BU25" s="772"/>
      <c r="BV25" s="772"/>
      <c r="BW25" s="772"/>
      <c r="BX25" s="772"/>
      <c r="BY25" s="772"/>
      <c r="BZ25" s="772"/>
      <c r="CA25" s="772"/>
      <c r="CB25" s="772"/>
      <c r="CC25" s="772"/>
      <c r="CD25" s="772"/>
      <c r="CE25" s="772"/>
      <c r="CF25" s="772"/>
      <c r="CG25" s="773"/>
      <c r="CH25" s="774"/>
      <c r="CI25" s="775"/>
      <c r="CJ25" s="775"/>
      <c r="CK25" s="775"/>
      <c r="CL25" s="776"/>
      <c r="CM25" s="774"/>
      <c r="CN25" s="775"/>
      <c r="CO25" s="775"/>
      <c r="CP25" s="775"/>
      <c r="CQ25" s="776"/>
      <c r="CR25" s="774"/>
      <c r="CS25" s="775"/>
      <c r="CT25" s="775"/>
      <c r="CU25" s="775"/>
      <c r="CV25" s="776"/>
      <c r="CW25" s="774"/>
      <c r="CX25" s="775"/>
      <c r="CY25" s="775"/>
      <c r="CZ25" s="775"/>
      <c r="DA25" s="776"/>
      <c r="DB25" s="774"/>
      <c r="DC25" s="775"/>
      <c r="DD25" s="775"/>
      <c r="DE25" s="775"/>
      <c r="DF25" s="776"/>
      <c r="DG25" s="774"/>
      <c r="DH25" s="775"/>
      <c r="DI25" s="775"/>
      <c r="DJ25" s="775"/>
      <c r="DK25" s="776"/>
      <c r="DL25" s="774"/>
      <c r="DM25" s="775"/>
      <c r="DN25" s="775"/>
      <c r="DO25" s="775"/>
      <c r="DP25" s="776"/>
      <c r="DQ25" s="774"/>
      <c r="DR25" s="775"/>
      <c r="DS25" s="775"/>
      <c r="DT25" s="775"/>
      <c r="DU25" s="776"/>
      <c r="DV25" s="771"/>
      <c r="DW25" s="772"/>
      <c r="DX25" s="772"/>
      <c r="DY25" s="772"/>
      <c r="DZ25" s="777"/>
      <c r="EA25" s="167"/>
    </row>
    <row r="26" spans="1:131" ht="26.25" customHeight="1" x14ac:dyDescent="0.15">
      <c r="A26" s="725" t="s">
        <v>358</v>
      </c>
      <c r="B26" s="726"/>
      <c r="C26" s="726"/>
      <c r="D26" s="726"/>
      <c r="E26" s="726"/>
      <c r="F26" s="726"/>
      <c r="G26" s="726"/>
      <c r="H26" s="726"/>
      <c r="I26" s="726"/>
      <c r="J26" s="726"/>
      <c r="K26" s="726"/>
      <c r="L26" s="726"/>
      <c r="M26" s="726"/>
      <c r="N26" s="726"/>
      <c r="O26" s="726"/>
      <c r="P26" s="727"/>
      <c r="Q26" s="731" t="s">
        <v>381</v>
      </c>
      <c r="R26" s="732"/>
      <c r="S26" s="732"/>
      <c r="T26" s="732"/>
      <c r="U26" s="733"/>
      <c r="V26" s="731" t="s">
        <v>382</v>
      </c>
      <c r="W26" s="732"/>
      <c r="X26" s="732"/>
      <c r="Y26" s="732"/>
      <c r="Z26" s="733"/>
      <c r="AA26" s="731" t="s">
        <v>383</v>
      </c>
      <c r="AB26" s="732"/>
      <c r="AC26" s="732"/>
      <c r="AD26" s="732"/>
      <c r="AE26" s="732"/>
      <c r="AF26" s="812" t="s">
        <v>384</v>
      </c>
      <c r="AG26" s="813"/>
      <c r="AH26" s="813"/>
      <c r="AI26" s="813"/>
      <c r="AJ26" s="814"/>
      <c r="AK26" s="732" t="s">
        <v>385</v>
      </c>
      <c r="AL26" s="732"/>
      <c r="AM26" s="732"/>
      <c r="AN26" s="732"/>
      <c r="AO26" s="733"/>
      <c r="AP26" s="731" t="s">
        <v>386</v>
      </c>
      <c r="AQ26" s="732"/>
      <c r="AR26" s="732"/>
      <c r="AS26" s="732"/>
      <c r="AT26" s="733"/>
      <c r="AU26" s="731" t="s">
        <v>387</v>
      </c>
      <c r="AV26" s="732"/>
      <c r="AW26" s="732"/>
      <c r="AX26" s="732"/>
      <c r="AY26" s="733"/>
      <c r="AZ26" s="731" t="s">
        <v>388</v>
      </c>
      <c r="BA26" s="732"/>
      <c r="BB26" s="732"/>
      <c r="BC26" s="732"/>
      <c r="BD26" s="733"/>
      <c r="BE26" s="731" t="s">
        <v>365</v>
      </c>
      <c r="BF26" s="732"/>
      <c r="BG26" s="732"/>
      <c r="BH26" s="732"/>
      <c r="BI26" s="738"/>
      <c r="BJ26" s="298"/>
      <c r="BK26" s="298"/>
      <c r="BL26" s="298"/>
      <c r="BM26" s="298"/>
      <c r="BN26" s="298"/>
      <c r="BO26" s="177"/>
      <c r="BP26" s="177"/>
      <c r="BQ26" s="174">
        <v>20</v>
      </c>
      <c r="BR26" s="175"/>
      <c r="BS26" s="771"/>
      <c r="BT26" s="772"/>
      <c r="BU26" s="772"/>
      <c r="BV26" s="772"/>
      <c r="BW26" s="772"/>
      <c r="BX26" s="772"/>
      <c r="BY26" s="772"/>
      <c r="BZ26" s="772"/>
      <c r="CA26" s="772"/>
      <c r="CB26" s="772"/>
      <c r="CC26" s="772"/>
      <c r="CD26" s="772"/>
      <c r="CE26" s="772"/>
      <c r="CF26" s="772"/>
      <c r="CG26" s="773"/>
      <c r="CH26" s="774"/>
      <c r="CI26" s="775"/>
      <c r="CJ26" s="775"/>
      <c r="CK26" s="775"/>
      <c r="CL26" s="776"/>
      <c r="CM26" s="774"/>
      <c r="CN26" s="775"/>
      <c r="CO26" s="775"/>
      <c r="CP26" s="775"/>
      <c r="CQ26" s="776"/>
      <c r="CR26" s="774"/>
      <c r="CS26" s="775"/>
      <c r="CT26" s="775"/>
      <c r="CU26" s="775"/>
      <c r="CV26" s="776"/>
      <c r="CW26" s="774"/>
      <c r="CX26" s="775"/>
      <c r="CY26" s="775"/>
      <c r="CZ26" s="775"/>
      <c r="DA26" s="776"/>
      <c r="DB26" s="774"/>
      <c r="DC26" s="775"/>
      <c r="DD26" s="775"/>
      <c r="DE26" s="775"/>
      <c r="DF26" s="776"/>
      <c r="DG26" s="774"/>
      <c r="DH26" s="775"/>
      <c r="DI26" s="775"/>
      <c r="DJ26" s="775"/>
      <c r="DK26" s="776"/>
      <c r="DL26" s="774"/>
      <c r="DM26" s="775"/>
      <c r="DN26" s="775"/>
      <c r="DO26" s="775"/>
      <c r="DP26" s="776"/>
      <c r="DQ26" s="774"/>
      <c r="DR26" s="775"/>
      <c r="DS26" s="775"/>
      <c r="DT26" s="775"/>
      <c r="DU26" s="776"/>
      <c r="DV26" s="771"/>
      <c r="DW26" s="772"/>
      <c r="DX26" s="772"/>
      <c r="DY26" s="772"/>
      <c r="DZ26" s="777"/>
      <c r="EA26" s="167"/>
    </row>
    <row r="27" spans="1:131" ht="26.25" customHeight="1" thickBot="1" x14ac:dyDescent="0.2">
      <c r="A27" s="728"/>
      <c r="B27" s="729"/>
      <c r="C27" s="729"/>
      <c r="D27" s="729"/>
      <c r="E27" s="729"/>
      <c r="F27" s="729"/>
      <c r="G27" s="729"/>
      <c r="H27" s="729"/>
      <c r="I27" s="729"/>
      <c r="J27" s="729"/>
      <c r="K27" s="729"/>
      <c r="L27" s="729"/>
      <c r="M27" s="729"/>
      <c r="N27" s="729"/>
      <c r="O27" s="729"/>
      <c r="P27" s="730"/>
      <c r="Q27" s="734"/>
      <c r="R27" s="735"/>
      <c r="S27" s="735"/>
      <c r="T27" s="735"/>
      <c r="U27" s="736"/>
      <c r="V27" s="734"/>
      <c r="W27" s="735"/>
      <c r="X27" s="735"/>
      <c r="Y27" s="735"/>
      <c r="Z27" s="736"/>
      <c r="AA27" s="734"/>
      <c r="AB27" s="735"/>
      <c r="AC27" s="735"/>
      <c r="AD27" s="735"/>
      <c r="AE27" s="735"/>
      <c r="AF27" s="815"/>
      <c r="AG27" s="816"/>
      <c r="AH27" s="816"/>
      <c r="AI27" s="816"/>
      <c r="AJ27" s="817"/>
      <c r="AK27" s="735"/>
      <c r="AL27" s="735"/>
      <c r="AM27" s="735"/>
      <c r="AN27" s="735"/>
      <c r="AO27" s="736"/>
      <c r="AP27" s="734"/>
      <c r="AQ27" s="735"/>
      <c r="AR27" s="735"/>
      <c r="AS27" s="735"/>
      <c r="AT27" s="736"/>
      <c r="AU27" s="734"/>
      <c r="AV27" s="735"/>
      <c r="AW27" s="735"/>
      <c r="AX27" s="735"/>
      <c r="AY27" s="736"/>
      <c r="AZ27" s="734"/>
      <c r="BA27" s="735"/>
      <c r="BB27" s="735"/>
      <c r="BC27" s="735"/>
      <c r="BD27" s="736"/>
      <c r="BE27" s="734"/>
      <c r="BF27" s="735"/>
      <c r="BG27" s="735"/>
      <c r="BH27" s="735"/>
      <c r="BI27" s="740"/>
      <c r="BJ27" s="298"/>
      <c r="BK27" s="298"/>
      <c r="BL27" s="298"/>
      <c r="BM27" s="298"/>
      <c r="BN27" s="298"/>
      <c r="BO27" s="177"/>
      <c r="BP27" s="177"/>
      <c r="BQ27" s="174">
        <v>21</v>
      </c>
      <c r="BR27" s="175"/>
      <c r="BS27" s="771"/>
      <c r="BT27" s="772"/>
      <c r="BU27" s="772"/>
      <c r="BV27" s="772"/>
      <c r="BW27" s="772"/>
      <c r="BX27" s="772"/>
      <c r="BY27" s="772"/>
      <c r="BZ27" s="772"/>
      <c r="CA27" s="772"/>
      <c r="CB27" s="772"/>
      <c r="CC27" s="772"/>
      <c r="CD27" s="772"/>
      <c r="CE27" s="772"/>
      <c r="CF27" s="772"/>
      <c r="CG27" s="773"/>
      <c r="CH27" s="774"/>
      <c r="CI27" s="775"/>
      <c r="CJ27" s="775"/>
      <c r="CK27" s="775"/>
      <c r="CL27" s="776"/>
      <c r="CM27" s="774"/>
      <c r="CN27" s="775"/>
      <c r="CO27" s="775"/>
      <c r="CP27" s="775"/>
      <c r="CQ27" s="776"/>
      <c r="CR27" s="774"/>
      <c r="CS27" s="775"/>
      <c r="CT27" s="775"/>
      <c r="CU27" s="775"/>
      <c r="CV27" s="776"/>
      <c r="CW27" s="774"/>
      <c r="CX27" s="775"/>
      <c r="CY27" s="775"/>
      <c r="CZ27" s="775"/>
      <c r="DA27" s="776"/>
      <c r="DB27" s="774"/>
      <c r="DC27" s="775"/>
      <c r="DD27" s="775"/>
      <c r="DE27" s="775"/>
      <c r="DF27" s="776"/>
      <c r="DG27" s="774"/>
      <c r="DH27" s="775"/>
      <c r="DI27" s="775"/>
      <c r="DJ27" s="775"/>
      <c r="DK27" s="776"/>
      <c r="DL27" s="774"/>
      <c r="DM27" s="775"/>
      <c r="DN27" s="775"/>
      <c r="DO27" s="775"/>
      <c r="DP27" s="776"/>
      <c r="DQ27" s="774"/>
      <c r="DR27" s="775"/>
      <c r="DS27" s="775"/>
      <c r="DT27" s="775"/>
      <c r="DU27" s="776"/>
      <c r="DV27" s="771"/>
      <c r="DW27" s="772"/>
      <c r="DX27" s="772"/>
      <c r="DY27" s="772"/>
      <c r="DZ27" s="777"/>
      <c r="EA27" s="167"/>
    </row>
    <row r="28" spans="1:131" ht="26.25" customHeight="1" thickTop="1" x14ac:dyDescent="0.15">
      <c r="A28" s="178">
        <v>1</v>
      </c>
      <c r="B28" s="747" t="s">
        <v>389</v>
      </c>
      <c r="C28" s="748"/>
      <c r="D28" s="748"/>
      <c r="E28" s="748"/>
      <c r="F28" s="748"/>
      <c r="G28" s="748"/>
      <c r="H28" s="748"/>
      <c r="I28" s="748"/>
      <c r="J28" s="748"/>
      <c r="K28" s="748"/>
      <c r="L28" s="748"/>
      <c r="M28" s="748"/>
      <c r="N28" s="748"/>
      <c r="O28" s="748"/>
      <c r="P28" s="749"/>
      <c r="Q28" s="820">
        <v>1187</v>
      </c>
      <c r="R28" s="821"/>
      <c r="S28" s="821"/>
      <c r="T28" s="821"/>
      <c r="U28" s="821"/>
      <c r="V28" s="821">
        <v>1161</v>
      </c>
      <c r="W28" s="821"/>
      <c r="X28" s="821"/>
      <c r="Y28" s="821"/>
      <c r="Z28" s="821"/>
      <c r="AA28" s="821">
        <v>26</v>
      </c>
      <c r="AB28" s="821"/>
      <c r="AC28" s="821"/>
      <c r="AD28" s="821"/>
      <c r="AE28" s="822"/>
      <c r="AF28" s="823">
        <v>26</v>
      </c>
      <c r="AG28" s="821"/>
      <c r="AH28" s="821"/>
      <c r="AI28" s="821"/>
      <c r="AJ28" s="824"/>
      <c r="AK28" s="825">
        <v>145</v>
      </c>
      <c r="AL28" s="826"/>
      <c r="AM28" s="826"/>
      <c r="AN28" s="826"/>
      <c r="AO28" s="826"/>
      <c r="AP28" s="826">
        <v>0</v>
      </c>
      <c r="AQ28" s="826"/>
      <c r="AR28" s="826"/>
      <c r="AS28" s="826"/>
      <c r="AT28" s="826"/>
      <c r="AU28" s="826">
        <v>0</v>
      </c>
      <c r="AV28" s="826"/>
      <c r="AW28" s="826"/>
      <c r="AX28" s="826"/>
      <c r="AY28" s="826"/>
      <c r="AZ28" s="827" t="s">
        <v>558</v>
      </c>
      <c r="BA28" s="827"/>
      <c r="BB28" s="827"/>
      <c r="BC28" s="827"/>
      <c r="BD28" s="827"/>
      <c r="BE28" s="818"/>
      <c r="BF28" s="818"/>
      <c r="BG28" s="818"/>
      <c r="BH28" s="818"/>
      <c r="BI28" s="819"/>
      <c r="BJ28" s="298"/>
      <c r="BK28" s="298"/>
      <c r="BL28" s="298"/>
      <c r="BM28" s="298"/>
      <c r="BN28" s="298"/>
      <c r="BO28" s="177"/>
      <c r="BP28" s="177"/>
      <c r="BQ28" s="174">
        <v>22</v>
      </c>
      <c r="BR28" s="175"/>
      <c r="BS28" s="771"/>
      <c r="BT28" s="772"/>
      <c r="BU28" s="772"/>
      <c r="BV28" s="772"/>
      <c r="BW28" s="772"/>
      <c r="BX28" s="772"/>
      <c r="BY28" s="772"/>
      <c r="BZ28" s="772"/>
      <c r="CA28" s="772"/>
      <c r="CB28" s="772"/>
      <c r="CC28" s="772"/>
      <c r="CD28" s="772"/>
      <c r="CE28" s="772"/>
      <c r="CF28" s="772"/>
      <c r="CG28" s="773"/>
      <c r="CH28" s="774"/>
      <c r="CI28" s="775"/>
      <c r="CJ28" s="775"/>
      <c r="CK28" s="775"/>
      <c r="CL28" s="776"/>
      <c r="CM28" s="774"/>
      <c r="CN28" s="775"/>
      <c r="CO28" s="775"/>
      <c r="CP28" s="775"/>
      <c r="CQ28" s="776"/>
      <c r="CR28" s="774"/>
      <c r="CS28" s="775"/>
      <c r="CT28" s="775"/>
      <c r="CU28" s="775"/>
      <c r="CV28" s="776"/>
      <c r="CW28" s="774"/>
      <c r="CX28" s="775"/>
      <c r="CY28" s="775"/>
      <c r="CZ28" s="775"/>
      <c r="DA28" s="776"/>
      <c r="DB28" s="774"/>
      <c r="DC28" s="775"/>
      <c r="DD28" s="775"/>
      <c r="DE28" s="775"/>
      <c r="DF28" s="776"/>
      <c r="DG28" s="774"/>
      <c r="DH28" s="775"/>
      <c r="DI28" s="775"/>
      <c r="DJ28" s="775"/>
      <c r="DK28" s="776"/>
      <c r="DL28" s="774"/>
      <c r="DM28" s="775"/>
      <c r="DN28" s="775"/>
      <c r="DO28" s="775"/>
      <c r="DP28" s="776"/>
      <c r="DQ28" s="774"/>
      <c r="DR28" s="775"/>
      <c r="DS28" s="775"/>
      <c r="DT28" s="775"/>
      <c r="DU28" s="776"/>
      <c r="DV28" s="771"/>
      <c r="DW28" s="772"/>
      <c r="DX28" s="772"/>
      <c r="DY28" s="772"/>
      <c r="DZ28" s="777"/>
      <c r="EA28" s="167"/>
    </row>
    <row r="29" spans="1:131" ht="26.25" customHeight="1" x14ac:dyDescent="0.15">
      <c r="A29" s="178">
        <v>2</v>
      </c>
      <c r="B29" s="778" t="s">
        <v>390</v>
      </c>
      <c r="C29" s="779"/>
      <c r="D29" s="779"/>
      <c r="E29" s="779"/>
      <c r="F29" s="779"/>
      <c r="G29" s="779"/>
      <c r="H29" s="779"/>
      <c r="I29" s="779"/>
      <c r="J29" s="779"/>
      <c r="K29" s="779"/>
      <c r="L29" s="779"/>
      <c r="M29" s="779"/>
      <c r="N29" s="779"/>
      <c r="O29" s="779"/>
      <c r="P29" s="780"/>
      <c r="Q29" s="781">
        <v>290</v>
      </c>
      <c r="R29" s="782"/>
      <c r="S29" s="782"/>
      <c r="T29" s="782"/>
      <c r="U29" s="782"/>
      <c r="V29" s="782">
        <v>277</v>
      </c>
      <c r="W29" s="782"/>
      <c r="X29" s="782"/>
      <c r="Y29" s="782"/>
      <c r="Z29" s="782"/>
      <c r="AA29" s="782">
        <v>13</v>
      </c>
      <c r="AB29" s="782"/>
      <c r="AC29" s="782"/>
      <c r="AD29" s="782"/>
      <c r="AE29" s="783"/>
      <c r="AF29" s="784">
        <v>13</v>
      </c>
      <c r="AG29" s="785"/>
      <c r="AH29" s="785"/>
      <c r="AI29" s="785"/>
      <c r="AJ29" s="786"/>
      <c r="AK29" s="832">
        <v>97</v>
      </c>
      <c r="AL29" s="828"/>
      <c r="AM29" s="828"/>
      <c r="AN29" s="828"/>
      <c r="AO29" s="828"/>
      <c r="AP29" s="828">
        <v>558</v>
      </c>
      <c r="AQ29" s="828"/>
      <c r="AR29" s="828"/>
      <c r="AS29" s="828"/>
      <c r="AT29" s="828"/>
      <c r="AU29" s="828">
        <v>149</v>
      </c>
      <c r="AV29" s="828"/>
      <c r="AW29" s="828"/>
      <c r="AX29" s="828"/>
      <c r="AY29" s="828"/>
      <c r="AZ29" s="829" t="s">
        <v>558</v>
      </c>
      <c r="BA29" s="829"/>
      <c r="BB29" s="829"/>
      <c r="BC29" s="829"/>
      <c r="BD29" s="829"/>
      <c r="BE29" s="830"/>
      <c r="BF29" s="830"/>
      <c r="BG29" s="830"/>
      <c r="BH29" s="830"/>
      <c r="BI29" s="831"/>
      <c r="BJ29" s="298"/>
      <c r="BK29" s="298"/>
      <c r="BL29" s="298"/>
      <c r="BM29" s="298"/>
      <c r="BN29" s="298"/>
      <c r="BO29" s="177"/>
      <c r="BP29" s="177"/>
      <c r="BQ29" s="174">
        <v>23</v>
      </c>
      <c r="BR29" s="175"/>
      <c r="BS29" s="771"/>
      <c r="BT29" s="772"/>
      <c r="BU29" s="772"/>
      <c r="BV29" s="772"/>
      <c r="BW29" s="772"/>
      <c r="BX29" s="772"/>
      <c r="BY29" s="772"/>
      <c r="BZ29" s="772"/>
      <c r="CA29" s="772"/>
      <c r="CB29" s="772"/>
      <c r="CC29" s="772"/>
      <c r="CD29" s="772"/>
      <c r="CE29" s="772"/>
      <c r="CF29" s="772"/>
      <c r="CG29" s="773"/>
      <c r="CH29" s="774"/>
      <c r="CI29" s="775"/>
      <c r="CJ29" s="775"/>
      <c r="CK29" s="775"/>
      <c r="CL29" s="776"/>
      <c r="CM29" s="774"/>
      <c r="CN29" s="775"/>
      <c r="CO29" s="775"/>
      <c r="CP29" s="775"/>
      <c r="CQ29" s="776"/>
      <c r="CR29" s="774"/>
      <c r="CS29" s="775"/>
      <c r="CT29" s="775"/>
      <c r="CU29" s="775"/>
      <c r="CV29" s="776"/>
      <c r="CW29" s="774"/>
      <c r="CX29" s="775"/>
      <c r="CY29" s="775"/>
      <c r="CZ29" s="775"/>
      <c r="DA29" s="776"/>
      <c r="DB29" s="774"/>
      <c r="DC29" s="775"/>
      <c r="DD29" s="775"/>
      <c r="DE29" s="775"/>
      <c r="DF29" s="776"/>
      <c r="DG29" s="774"/>
      <c r="DH29" s="775"/>
      <c r="DI29" s="775"/>
      <c r="DJ29" s="775"/>
      <c r="DK29" s="776"/>
      <c r="DL29" s="774"/>
      <c r="DM29" s="775"/>
      <c r="DN29" s="775"/>
      <c r="DO29" s="775"/>
      <c r="DP29" s="776"/>
      <c r="DQ29" s="774"/>
      <c r="DR29" s="775"/>
      <c r="DS29" s="775"/>
      <c r="DT29" s="775"/>
      <c r="DU29" s="776"/>
      <c r="DV29" s="771"/>
      <c r="DW29" s="772"/>
      <c r="DX29" s="772"/>
      <c r="DY29" s="772"/>
      <c r="DZ29" s="777"/>
      <c r="EA29" s="167"/>
    </row>
    <row r="30" spans="1:131" ht="26.25" customHeight="1" x14ac:dyDescent="0.15">
      <c r="A30" s="178">
        <v>3</v>
      </c>
      <c r="B30" s="778" t="s">
        <v>391</v>
      </c>
      <c r="C30" s="779"/>
      <c r="D30" s="779"/>
      <c r="E30" s="779"/>
      <c r="F30" s="779"/>
      <c r="G30" s="779"/>
      <c r="H30" s="779"/>
      <c r="I30" s="779"/>
      <c r="J30" s="779"/>
      <c r="K30" s="779"/>
      <c r="L30" s="779"/>
      <c r="M30" s="779"/>
      <c r="N30" s="779"/>
      <c r="O30" s="779"/>
      <c r="P30" s="780"/>
      <c r="Q30" s="781">
        <v>156</v>
      </c>
      <c r="R30" s="782"/>
      <c r="S30" s="782"/>
      <c r="T30" s="782"/>
      <c r="U30" s="782"/>
      <c r="V30" s="782">
        <v>154</v>
      </c>
      <c r="W30" s="782"/>
      <c r="X30" s="782"/>
      <c r="Y30" s="782"/>
      <c r="Z30" s="782"/>
      <c r="AA30" s="782">
        <v>3</v>
      </c>
      <c r="AB30" s="782"/>
      <c r="AC30" s="782"/>
      <c r="AD30" s="782"/>
      <c r="AE30" s="783"/>
      <c r="AF30" s="784">
        <v>3</v>
      </c>
      <c r="AG30" s="785"/>
      <c r="AH30" s="785"/>
      <c r="AI30" s="785"/>
      <c r="AJ30" s="786"/>
      <c r="AK30" s="832">
        <v>67</v>
      </c>
      <c r="AL30" s="828"/>
      <c r="AM30" s="828"/>
      <c r="AN30" s="828"/>
      <c r="AO30" s="828"/>
      <c r="AP30" s="828">
        <v>0</v>
      </c>
      <c r="AQ30" s="828"/>
      <c r="AR30" s="828"/>
      <c r="AS30" s="828"/>
      <c r="AT30" s="828"/>
      <c r="AU30" s="828">
        <v>0</v>
      </c>
      <c r="AV30" s="828"/>
      <c r="AW30" s="828"/>
      <c r="AX30" s="828"/>
      <c r="AY30" s="828"/>
      <c r="AZ30" s="829" t="s">
        <v>558</v>
      </c>
      <c r="BA30" s="829"/>
      <c r="BB30" s="829"/>
      <c r="BC30" s="829"/>
      <c r="BD30" s="829"/>
      <c r="BE30" s="830"/>
      <c r="BF30" s="830"/>
      <c r="BG30" s="830"/>
      <c r="BH30" s="830"/>
      <c r="BI30" s="831"/>
      <c r="BJ30" s="298"/>
      <c r="BK30" s="298"/>
      <c r="BL30" s="298"/>
      <c r="BM30" s="298"/>
      <c r="BN30" s="298"/>
      <c r="BO30" s="177"/>
      <c r="BP30" s="177"/>
      <c r="BQ30" s="174">
        <v>24</v>
      </c>
      <c r="BR30" s="175"/>
      <c r="BS30" s="771"/>
      <c r="BT30" s="772"/>
      <c r="BU30" s="772"/>
      <c r="BV30" s="772"/>
      <c r="BW30" s="772"/>
      <c r="BX30" s="772"/>
      <c r="BY30" s="772"/>
      <c r="BZ30" s="772"/>
      <c r="CA30" s="772"/>
      <c r="CB30" s="772"/>
      <c r="CC30" s="772"/>
      <c r="CD30" s="772"/>
      <c r="CE30" s="772"/>
      <c r="CF30" s="772"/>
      <c r="CG30" s="773"/>
      <c r="CH30" s="774"/>
      <c r="CI30" s="775"/>
      <c r="CJ30" s="775"/>
      <c r="CK30" s="775"/>
      <c r="CL30" s="776"/>
      <c r="CM30" s="774"/>
      <c r="CN30" s="775"/>
      <c r="CO30" s="775"/>
      <c r="CP30" s="775"/>
      <c r="CQ30" s="776"/>
      <c r="CR30" s="774"/>
      <c r="CS30" s="775"/>
      <c r="CT30" s="775"/>
      <c r="CU30" s="775"/>
      <c r="CV30" s="776"/>
      <c r="CW30" s="774"/>
      <c r="CX30" s="775"/>
      <c r="CY30" s="775"/>
      <c r="CZ30" s="775"/>
      <c r="DA30" s="776"/>
      <c r="DB30" s="774"/>
      <c r="DC30" s="775"/>
      <c r="DD30" s="775"/>
      <c r="DE30" s="775"/>
      <c r="DF30" s="776"/>
      <c r="DG30" s="774"/>
      <c r="DH30" s="775"/>
      <c r="DI30" s="775"/>
      <c r="DJ30" s="775"/>
      <c r="DK30" s="776"/>
      <c r="DL30" s="774"/>
      <c r="DM30" s="775"/>
      <c r="DN30" s="775"/>
      <c r="DO30" s="775"/>
      <c r="DP30" s="776"/>
      <c r="DQ30" s="774"/>
      <c r="DR30" s="775"/>
      <c r="DS30" s="775"/>
      <c r="DT30" s="775"/>
      <c r="DU30" s="776"/>
      <c r="DV30" s="771"/>
      <c r="DW30" s="772"/>
      <c r="DX30" s="772"/>
      <c r="DY30" s="772"/>
      <c r="DZ30" s="777"/>
      <c r="EA30" s="167"/>
    </row>
    <row r="31" spans="1:131" ht="26.25" customHeight="1" x14ac:dyDescent="0.15">
      <c r="A31" s="178">
        <v>4</v>
      </c>
      <c r="B31" s="778" t="s">
        <v>392</v>
      </c>
      <c r="C31" s="779"/>
      <c r="D31" s="779"/>
      <c r="E31" s="779"/>
      <c r="F31" s="779"/>
      <c r="G31" s="779"/>
      <c r="H31" s="779"/>
      <c r="I31" s="779"/>
      <c r="J31" s="779"/>
      <c r="K31" s="779"/>
      <c r="L31" s="779"/>
      <c r="M31" s="779"/>
      <c r="N31" s="779"/>
      <c r="O31" s="779"/>
      <c r="P31" s="780"/>
      <c r="Q31" s="781">
        <v>1653</v>
      </c>
      <c r="R31" s="782"/>
      <c r="S31" s="782"/>
      <c r="T31" s="782"/>
      <c r="U31" s="782"/>
      <c r="V31" s="782">
        <v>1585</v>
      </c>
      <c r="W31" s="782"/>
      <c r="X31" s="782"/>
      <c r="Y31" s="782"/>
      <c r="Z31" s="782"/>
      <c r="AA31" s="782">
        <v>68</v>
      </c>
      <c r="AB31" s="782"/>
      <c r="AC31" s="782"/>
      <c r="AD31" s="782"/>
      <c r="AE31" s="783"/>
      <c r="AF31" s="784">
        <v>68</v>
      </c>
      <c r="AG31" s="785"/>
      <c r="AH31" s="785"/>
      <c r="AI31" s="785"/>
      <c r="AJ31" s="786"/>
      <c r="AK31" s="832">
        <v>309</v>
      </c>
      <c r="AL31" s="828"/>
      <c r="AM31" s="828"/>
      <c r="AN31" s="828"/>
      <c r="AO31" s="828"/>
      <c r="AP31" s="828">
        <v>0</v>
      </c>
      <c r="AQ31" s="828"/>
      <c r="AR31" s="828"/>
      <c r="AS31" s="828"/>
      <c r="AT31" s="828"/>
      <c r="AU31" s="828">
        <v>0</v>
      </c>
      <c r="AV31" s="828"/>
      <c r="AW31" s="828"/>
      <c r="AX31" s="828"/>
      <c r="AY31" s="828"/>
      <c r="AZ31" s="829" t="s">
        <v>558</v>
      </c>
      <c r="BA31" s="829"/>
      <c r="BB31" s="829"/>
      <c r="BC31" s="829"/>
      <c r="BD31" s="829"/>
      <c r="BE31" s="830"/>
      <c r="BF31" s="830"/>
      <c r="BG31" s="830"/>
      <c r="BH31" s="830"/>
      <c r="BI31" s="831"/>
      <c r="BJ31" s="298"/>
      <c r="BK31" s="298"/>
      <c r="BL31" s="298"/>
      <c r="BM31" s="298"/>
      <c r="BN31" s="298"/>
      <c r="BO31" s="177"/>
      <c r="BP31" s="177"/>
      <c r="BQ31" s="174">
        <v>25</v>
      </c>
      <c r="BR31" s="175"/>
      <c r="BS31" s="771"/>
      <c r="BT31" s="772"/>
      <c r="BU31" s="772"/>
      <c r="BV31" s="772"/>
      <c r="BW31" s="772"/>
      <c r="BX31" s="772"/>
      <c r="BY31" s="772"/>
      <c r="BZ31" s="772"/>
      <c r="CA31" s="772"/>
      <c r="CB31" s="772"/>
      <c r="CC31" s="772"/>
      <c r="CD31" s="772"/>
      <c r="CE31" s="772"/>
      <c r="CF31" s="772"/>
      <c r="CG31" s="773"/>
      <c r="CH31" s="774"/>
      <c r="CI31" s="775"/>
      <c r="CJ31" s="775"/>
      <c r="CK31" s="775"/>
      <c r="CL31" s="776"/>
      <c r="CM31" s="774"/>
      <c r="CN31" s="775"/>
      <c r="CO31" s="775"/>
      <c r="CP31" s="775"/>
      <c r="CQ31" s="776"/>
      <c r="CR31" s="774"/>
      <c r="CS31" s="775"/>
      <c r="CT31" s="775"/>
      <c r="CU31" s="775"/>
      <c r="CV31" s="776"/>
      <c r="CW31" s="774"/>
      <c r="CX31" s="775"/>
      <c r="CY31" s="775"/>
      <c r="CZ31" s="775"/>
      <c r="DA31" s="776"/>
      <c r="DB31" s="774"/>
      <c r="DC31" s="775"/>
      <c r="DD31" s="775"/>
      <c r="DE31" s="775"/>
      <c r="DF31" s="776"/>
      <c r="DG31" s="774"/>
      <c r="DH31" s="775"/>
      <c r="DI31" s="775"/>
      <c r="DJ31" s="775"/>
      <c r="DK31" s="776"/>
      <c r="DL31" s="774"/>
      <c r="DM31" s="775"/>
      <c r="DN31" s="775"/>
      <c r="DO31" s="775"/>
      <c r="DP31" s="776"/>
      <c r="DQ31" s="774"/>
      <c r="DR31" s="775"/>
      <c r="DS31" s="775"/>
      <c r="DT31" s="775"/>
      <c r="DU31" s="776"/>
      <c r="DV31" s="771"/>
      <c r="DW31" s="772"/>
      <c r="DX31" s="772"/>
      <c r="DY31" s="772"/>
      <c r="DZ31" s="777"/>
      <c r="EA31" s="167"/>
    </row>
    <row r="32" spans="1:131" ht="26.25" customHeight="1" x14ac:dyDescent="0.15">
      <c r="A32" s="178">
        <v>5</v>
      </c>
      <c r="B32" s="778" t="s">
        <v>393</v>
      </c>
      <c r="C32" s="779"/>
      <c r="D32" s="779"/>
      <c r="E32" s="779"/>
      <c r="F32" s="779"/>
      <c r="G32" s="779"/>
      <c r="H32" s="779"/>
      <c r="I32" s="779"/>
      <c r="J32" s="779"/>
      <c r="K32" s="779"/>
      <c r="L32" s="779"/>
      <c r="M32" s="779"/>
      <c r="N32" s="779"/>
      <c r="O32" s="779"/>
      <c r="P32" s="780"/>
      <c r="Q32" s="781">
        <v>17</v>
      </c>
      <c r="R32" s="782"/>
      <c r="S32" s="782"/>
      <c r="T32" s="782"/>
      <c r="U32" s="782"/>
      <c r="V32" s="782">
        <v>16</v>
      </c>
      <c r="W32" s="782"/>
      <c r="X32" s="782"/>
      <c r="Y32" s="782"/>
      <c r="Z32" s="782"/>
      <c r="AA32" s="782">
        <v>1</v>
      </c>
      <c r="AB32" s="782"/>
      <c r="AC32" s="782"/>
      <c r="AD32" s="782"/>
      <c r="AE32" s="783"/>
      <c r="AF32" s="784">
        <v>1</v>
      </c>
      <c r="AG32" s="785"/>
      <c r="AH32" s="785"/>
      <c r="AI32" s="785"/>
      <c r="AJ32" s="786"/>
      <c r="AK32" s="832">
        <v>6</v>
      </c>
      <c r="AL32" s="828"/>
      <c r="AM32" s="828"/>
      <c r="AN32" s="828"/>
      <c r="AO32" s="828"/>
      <c r="AP32" s="828">
        <v>0</v>
      </c>
      <c r="AQ32" s="828"/>
      <c r="AR32" s="828"/>
      <c r="AS32" s="828"/>
      <c r="AT32" s="828"/>
      <c r="AU32" s="828">
        <v>0</v>
      </c>
      <c r="AV32" s="828"/>
      <c r="AW32" s="828"/>
      <c r="AX32" s="828"/>
      <c r="AY32" s="828"/>
      <c r="AZ32" s="829" t="s">
        <v>558</v>
      </c>
      <c r="BA32" s="829"/>
      <c r="BB32" s="829"/>
      <c r="BC32" s="829"/>
      <c r="BD32" s="829"/>
      <c r="BE32" s="830"/>
      <c r="BF32" s="830"/>
      <c r="BG32" s="830"/>
      <c r="BH32" s="830"/>
      <c r="BI32" s="831"/>
      <c r="BJ32" s="298"/>
      <c r="BK32" s="298"/>
      <c r="BL32" s="298"/>
      <c r="BM32" s="298"/>
      <c r="BN32" s="298"/>
      <c r="BO32" s="177"/>
      <c r="BP32" s="177"/>
      <c r="BQ32" s="174">
        <v>26</v>
      </c>
      <c r="BR32" s="175"/>
      <c r="BS32" s="771"/>
      <c r="BT32" s="772"/>
      <c r="BU32" s="772"/>
      <c r="BV32" s="772"/>
      <c r="BW32" s="772"/>
      <c r="BX32" s="772"/>
      <c r="BY32" s="772"/>
      <c r="BZ32" s="772"/>
      <c r="CA32" s="772"/>
      <c r="CB32" s="772"/>
      <c r="CC32" s="772"/>
      <c r="CD32" s="772"/>
      <c r="CE32" s="772"/>
      <c r="CF32" s="772"/>
      <c r="CG32" s="773"/>
      <c r="CH32" s="774"/>
      <c r="CI32" s="775"/>
      <c r="CJ32" s="775"/>
      <c r="CK32" s="775"/>
      <c r="CL32" s="776"/>
      <c r="CM32" s="774"/>
      <c r="CN32" s="775"/>
      <c r="CO32" s="775"/>
      <c r="CP32" s="775"/>
      <c r="CQ32" s="776"/>
      <c r="CR32" s="774"/>
      <c r="CS32" s="775"/>
      <c r="CT32" s="775"/>
      <c r="CU32" s="775"/>
      <c r="CV32" s="776"/>
      <c r="CW32" s="774"/>
      <c r="CX32" s="775"/>
      <c r="CY32" s="775"/>
      <c r="CZ32" s="775"/>
      <c r="DA32" s="776"/>
      <c r="DB32" s="774"/>
      <c r="DC32" s="775"/>
      <c r="DD32" s="775"/>
      <c r="DE32" s="775"/>
      <c r="DF32" s="776"/>
      <c r="DG32" s="774"/>
      <c r="DH32" s="775"/>
      <c r="DI32" s="775"/>
      <c r="DJ32" s="775"/>
      <c r="DK32" s="776"/>
      <c r="DL32" s="774"/>
      <c r="DM32" s="775"/>
      <c r="DN32" s="775"/>
      <c r="DO32" s="775"/>
      <c r="DP32" s="776"/>
      <c r="DQ32" s="774"/>
      <c r="DR32" s="775"/>
      <c r="DS32" s="775"/>
      <c r="DT32" s="775"/>
      <c r="DU32" s="776"/>
      <c r="DV32" s="771"/>
      <c r="DW32" s="772"/>
      <c r="DX32" s="772"/>
      <c r="DY32" s="772"/>
      <c r="DZ32" s="777"/>
      <c r="EA32" s="167"/>
    </row>
    <row r="33" spans="1:131" ht="26.25" customHeight="1" x14ac:dyDescent="0.15">
      <c r="A33" s="178">
        <v>6</v>
      </c>
      <c r="B33" s="778" t="s">
        <v>394</v>
      </c>
      <c r="C33" s="779"/>
      <c r="D33" s="779"/>
      <c r="E33" s="779"/>
      <c r="F33" s="779"/>
      <c r="G33" s="779"/>
      <c r="H33" s="779"/>
      <c r="I33" s="779"/>
      <c r="J33" s="779"/>
      <c r="K33" s="779"/>
      <c r="L33" s="779"/>
      <c r="M33" s="779"/>
      <c r="N33" s="779"/>
      <c r="O33" s="779"/>
      <c r="P33" s="780"/>
      <c r="Q33" s="781">
        <v>373</v>
      </c>
      <c r="R33" s="782"/>
      <c r="S33" s="782"/>
      <c r="T33" s="782"/>
      <c r="U33" s="782"/>
      <c r="V33" s="782">
        <v>392</v>
      </c>
      <c r="W33" s="782"/>
      <c r="X33" s="782"/>
      <c r="Y33" s="782"/>
      <c r="Z33" s="782"/>
      <c r="AA33" s="782">
        <v>-19</v>
      </c>
      <c r="AB33" s="782"/>
      <c r="AC33" s="782"/>
      <c r="AD33" s="782"/>
      <c r="AE33" s="783"/>
      <c r="AF33" s="784">
        <v>158</v>
      </c>
      <c r="AG33" s="785"/>
      <c r="AH33" s="785"/>
      <c r="AI33" s="785"/>
      <c r="AJ33" s="786"/>
      <c r="AK33" s="832">
        <v>148</v>
      </c>
      <c r="AL33" s="828"/>
      <c r="AM33" s="828"/>
      <c r="AN33" s="828"/>
      <c r="AO33" s="828"/>
      <c r="AP33" s="828">
        <v>2305</v>
      </c>
      <c r="AQ33" s="828"/>
      <c r="AR33" s="828"/>
      <c r="AS33" s="828"/>
      <c r="AT33" s="828"/>
      <c r="AU33" s="828">
        <v>2113</v>
      </c>
      <c r="AV33" s="828"/>
      <c r="AW33" s="828"/>
      <c r="AX33" s="828"/>
      <c r="AY33" s="828"/>
      <c r="AZ33" s="829" t="s">
        <v>558</v>
      </c>
      <c r="BA33" s="829"/>
      <c r="BB33" s="829"/>
      <c r="BC33" s="829"/>
      <c r="BD33" s="829"/>
      <c r="BE33" s="830" t="s">
        <v>395</v>
      </c>
      <c r="BF33" s="830"/>
      <c r="BG33" s="830"/>
      <c r="BH33" s="830"/>
      <c r="BI33" s="831"/>
      <c r="BJ33" s="298"/>
      <c r="BK33" s="298"/>
      <c r="BL33" s="298"/>
      <c r="BM33" s="298"/>
      <c r="BN33" s="298"/>
      <c r="BO33" s="177"/>
      <c r="BP33" s="177"/>
      <c r="BQ33" s="174">
        <v>27</v>
      </c>
      <c r="BR33" s="175"/>
      <c r="BS33" s="771"/>
      <c r="BT33" s="772"/>
      <c r="BU33" s="772"/>
      <c r="BV33" s="772"/>
      <c r="BW33" s="772"/>
      <c r="BX33" s="772"/>
      <c r="BY33" s="772"/>
      <c r="BZ33" s="772"/>
      <c r="CA33" s="772"/>
      <c r="CB33" s="772"/>
      <c r="CC33" s="772"/>
      <c r="CD33" s="772"/>
      <c r="CE33" s="772"/>
      <c r="CF33" s="772"/>
      <c r="CG33" s="773"/>
      <c r="CH33" s="774"/>
      <c r="CI33" s="775"/>
      <c r="CJ33" s="775"/>
      <c r="CK33" s="775"/>
      <c r="CL33" s="776"/>
      <c r="CM33" s="774"/>
      <c r="CN33" s="775"/>
      <c r="CO33" s="775"/>
      <c r="CP33" s="775"/>
      <c r="CQ33" s="776"/>
      <c r="CR33" s="774"/>
      <c r="CS33" s="775"/>
      <c r="CT33" s="775"/>
      <c r="CU33" s="775"/>
      <c r="CV33" s="776"/>
      <c r="CW33" s="774"/>
      <c r="CX33" s="775"/>
      <c r="CY33" s="775"/>
      <c r="CZ33" s="775"/>
      <c r="DA33" s="776"/>
      <c r="DB33" s="774"/>
      <c r="DC33" s="775"/>
      <c r="DD33" s="775"/>
      <c r="DE33" s="775"/>
      <c r="DF33" s="776"/>
      <c r="DG33" s="774"/>
      <c r="DH33" s="775"/>
      <c r="DI33" s="775"/>
      <c r="DJ33" s="775"/>
      <c r="DK33" s="776"/>
      <c r="DL33" s="774"/>
      <c r="DM33" s="775"/>
      <c r="DN33" s="775"/>
      <c r="DO33" s="775"/>
      <c r="DP33" s="776"/>
      <c r="DQ33" s="774"/>
      <c r="DR33" s="775"/>
      <c r="DS33" s="775"/>
      <c r="DT33" s="775"/>
      <c r="DU33" s="776"/>
      <c r="DV33" s="771"/>
      <c r="DW33" s="772"/>
      <c r="DX33" s="772"/>
      <c r="DY33" s="772"/>
      <c r="DZ33" s="777"/>
      <c r="EA33" s="167"/>
    </row>
    <row r="34" spans="1:131" ht="26.25" customHeight="1" x14ac:dyDescent="0.15">
      <c r="A34" s="178">
        <v>7</v>
      </c>
      <c r="B34" s="778" t="s">
        <v>396</v>
      </c>
      <c r="C34" s="779"/>
      <c r="D34" s="779"/>
      <c r="E34" s="779"/>
      <c r="F34" s="779"/>
      <c r="G34" s="779"/>
      <c r="H34" s="779"/>
      <c r="I34" s="779"/>
      <c r="J34" s="779"/>
      <c r="K34" s="779"/>
      <c r="L34" s="779"/>
      <c r="M34" s="779"/>
      <c r="N34" s="779"/>
      <c r="O34" s="779"/>
      <c r="P34" s="780"/>
      <c r="Q34" s="781">
        <v>249</v>
      </c>
      <c r="R34" s="782"/>
      <c r="S34" s="782"/>
      <c r="T34" s="782"/>
      <c r="U34" s="782"/>
      <c r="V34" s="782">
        <v>235</v>
      </c>
      <c r="W34" s="782"/>
      <c r="X34" s="782"/>
      <c r="Y34" s="782"/>
      <c r="Z34" s="782"/>
      <c r="AA34" s="782">
        <v>14</v>
      </c>
      <c r="AB34" s="782"/>
      <c r="AC34" s="782"/>
      <c r="AD34" s="782"/>
      <c r="AE34" s="783"/>
      <c r="AF34" s="784">
        <v>14</v>
      </c>
      <c r="AG34" s="785"/>
      <c r="AH34" s="785"/>
      <c r="AI34" s="785"/>
      <c r="AJ34" s="786"/>
      <c r="AK34" s="832">
        <v>130</v>
      </c>
      <c r="AL34" s="828"/>
      <c r="AM34" s="828"/>
      <c r="AN34" s="828"/>
      <c r="AO34" s="828"/>
      <c r="AP34" s="828">
        <v>1380</v>
      </c>
      <c r="AQ34" s="828"/>
      <c r="AR34" s="828"/>
      <c r="AS34" s="828"/>
      <c r="AT34" s="828"/>
      <c r="AU34" s="828">
        <v>1380</v>
      </c>
      <c r="AV34" s="828"/>
      <c r="AW34" s="828"/>
      <c r="AX34" s="828"/>
      <c r="AY34" s="828"/>
      <c r="AZ34" s="829" t="s">
        <v>558</v>
      </c>
      <c r="BA34" s="829"/>
      <c r="BB34" s="829"/>
      <c r="BC34" s="829"/>
      <c r="BD34" s="829"/>
      <c r="BE34" s="830" t="s">
        <v>397</v>
      </c>
      <c r="BF34" s="830"/>
      <c r="BG34" s="830"/>
      <c r="BH34" s="830"/>
      <c r="BI34" s="831"/>
      <c r="BJ34" s="298"/>
      <c r="BK34" s="298"/>
      <c r="BL34" s="298"/>
      <c r="BM34" s="298"/>
      <c r="BN34" s="298"/>
      <c r="BO34" s="177"/>
      <c r="BP34" s="177"/>
      <c r="BQ34" s="174">
        <v>28</v>
      </c>
      <c r="BR34" s="175"/>
      <c r="BS34" s="771"/>
      <c r="BT34" s="772"/>
      <c r="BU34" s="772"/>
      <c r="BV34" s="772"/>
      <c r="BW34" s="772"/>
      <c r="BX34" s="772"/>
      <c r="BY34" s="772"/>
      <c r="BZ34" s="772"/>
      <c r="CA34" s="772"/>
      <c r="CB34" s="772"/>
      <c r="CC34" s="772"/>
      <c r="CD34" s="772"/>
      <c r="CE34" s="772"/>
      <c r="CF34" s="772"/>
      <c r="CG34" s="773"/>
      <c r="CH34" s="774"/>
      <c r="CI34" s="775"/>
      <c r="CJ34" s="775"/>
      <c r="CK34" s="775"/>
      <c r="CL34" s="776"/>
      <c r="CM34" s="774"/>
      <c r="CN34" s="775"/>
      <c r="CO34" s="775"/>
      <c r="CP34" s="775"/>
      <c r="CQ34" s="776"/>
      <c r="CR34" s="774"/>
      <c r="CS34" s="775"/>
      <c r="CT34" s="775"/>
      <c r="CU34" s="775"/>
      <c r="CV34" s="776"/>
      <c r="CW34" s="774"/>
      <c r="CX34" s="775"/>
      <c r="CY34" s="775"/>
      <c r="CZ34" s="775"/>
      <c r="DA34" s="776"/>
      <c r="DB34" s="774"/>
      <c r="DC34" s="775"/>
      <c r="DD34" s="775"/>
      <c r="DE34" s="775"/>
      <c r="DF34" s="776"/>
      <c r="DG34" s="774"/>
      <c r="DH34" s="775"/>
      <c r="DI34" s="775"/>
      <c r="DJ34" s="775"/>
      <c r="DK34" s="776"/>
      <c r="DL34" s="774"/>
      <c r="DM34" s="775"/>
      <c r="DN34" s="775"/>
      <c r="DO34" s="775"/>
      <c r="DP34" s="776"/>
      <c r="DQ34" s="774"/>
      <c r="DR34" s="775"/>
      <c r="DS34" s="775"/>
      <c r="DT34" s="775"/>
      <c r="DU34" s="776"/>
      <c r="DV34" s="771"/>
      <c r="DW34" s="772"/>
      <c r="DX34" s="772"/>
      <c r="DY34" s="772"/>
      <c r="DZ34" s="777"/>
      <c r="EA34" s="167"/>
    </row>
    <row r="35" spans="1:131" ht="26.25" customHeight="1" x14ac:dyDescent="0.15">
      <c r="A35" s="178">
        <v>8</v>
      </c>
      <c r="B35" s="778"/>
      <c r="C35" s="779"/>
      <c r="D35" s="779"/>
      <c r="E35" s="779"/>
      <c r="F35" s="779"/>
      <c r="G35" s="779"/>
      <c r="H35" s="779"/>
      <c r="I35" s="779"/>
      <c r="J35" s="779"/>
      <c r="K35" s="779"/>
      <c r="L35" s="779"/>
      <c r="M35" s="779"/>
      <c r="N35" s="779"/>
      <c r="O35" s="779"/>
      <c r="P35" s="780"/>
      <c r="Q35" s="781"/>
      <c r="R35" s="782"/>
      <c r="S35" s="782"/>
      <c r="T35" s="782"/>
      <c r="U35" s="782"/>
      <c r="V35" s="782"/>
      <c r="W35" s="782"/>
      <c r="X35" s="782"/>
      <c r="Y35" s="782"/>
      <c r="Z35" s="782"/>
      <c r="AA35" s="782"/>
      <c r="AB35" s="782"/>
      <c r="AC35" s="782"/>
      <c r="AD35" s="782"/>
      <c r="AE35" s="783"/>
      <c r="AF35" s="784"/>
      <c r="AG35" s="785"/>
      <c r="AH35" s="785"/>
      <c r="AI35" s="785"/>
      <c r="AJ35" s="786"/>
      <c r="AK35" s="832"/>
      <c r="AL35" s="828"/>
      <c r="AM35" s="828"/>
      <c r="AN35" s="828"/>
      <c r="AO35" s="828"/>
      <c r="AP35" s="828"/>
      <c r="AQ35" s="828"/>
      <c r="AR35" s="828"/>
      <c r="AS35" s="828"/>
      <c r="AT35" s="828"/>
      <c r="AU35" s="828"/>
      <c r="AV35" s="828"/>
      <c r="AW35" s="828"/>
      <c r="AX35" s="828"/>
      <c r="AY35" s="828"/>
      <c r="AZ35" s="829"/>
      <c r="BA35" s="829"/>
      <c r="BB35" s="829"/>
      <c r="BC35" s="829"/>
      <c r="BD35" s="829"/>
      <c r="BE35" s="830"/>
      <c r="BF35" s="830"/>
      <c r="BG35" s="830"/>
      <c r="BH35" s="830"/>
      <c r="BI35" s="831"/>
      <c r="BJ35" s="298"/>
      <c r="BK35" s="298"/>
      <c r="BL35" s="298"/>
      <c r="BM35" s="298"/>
      <c r="BN35" s="298"/>
      <c r="BO35" s="177"/>
      <c r="BP35" s="177"/>
      <c r="BQ35" s="174">
        <v>29</v>
      </c>
      <c r="BR35" s="175"/>
      <c r="BS35" s="771"/>
      <c r="BT35" s="772"/>
      <c r="BU35" s="772"/>
      <c r="BV35" s="772"/>
      <c r="BW35" s="772"/>
      <c r="BX35" s="772"/>
      <c r="BY35" s="772"/>
      <c r="BZ35" s="772"/>
      <c r="CA35" s="772"/>
      <c r="CB35" s="772"/>
      <c r="CC35" s="772"/>
      <c r="CD35" s="772"/>
      <c r="CE35" s="772"/>
      <c r="CF35" s="772"/>
      <c r="CG35" s="773"/>
      <c r="CH35" s="774"/>
      <c r="CI35" s="775"/>
      <c r="CJ35" s="775"/>
      <c r="CK35" s="775"/>
      <c r="CL35" s="776"/>
      <c r="CM35" s="774"/>
      <c r="CN35" s="775"/>
      <c r="CO35" s="775"/>
      <c r="CP35" s="775"/>
      <c r="CQ35" s="776"/>
      <c r="CR35" s="774"/>
      <c r="CS35" s="775"/>
      <c r="CT35" s="775"/>
      <c r="CU35" s="775"/>
      <c r="CV35" s="776"/>
      <c r="CW35" s="774"/>
      <c r="CX35" s="775"/>
      <c r="CY35" s="775"/>
      <c r="CZ35" s="775"/>
      <c r="DA35" s="776"/>
      <c r="DB35" s="774"/>
      <c r="DC35" s="775"/>
      <c r="DD35" s="775"/>
      <c r="DE35" s="775"/>
      <c r="DF35" s="776"/>
      <c r="DG35" s="774"/>
      <c r="DH35" s="775"/>
      <c r="DI35" s="775"/>
      <c r="DJ35" s="775"/>
      <c r="DK35" s="776"/>
      <c r="DL35" s="774"/>
      <c r="DM35" s="775"/>
      <c r="DN35" s="775"/>
      <c r="DO35" s="775"/>
      <c r="DP35" s="776"/>
      <c r="DQ35" s="774"/>
      <c r="DR35" s="775"/>
      <c r="DS35" s="775"/>
      <c r="DT35" s="775"/>
      <c r="DU35" s="776"/>
      <c r="DV35" s="771"/>
      <c r="DW35" s="772"/>
      <c r="DX35" s="772"/>
      <c r="DY35" s="772"/>
      <c r="DZ35" s="777"/>
      <c r="EA35" s="167"/>
    </row>
    <row r="36" spans="1:131" ht="26.25" customHeight="1" x14ac:dyDescent="0.15">
      <c r="A36" s="178">
        <v>9</v>
      </c>
      <c r="B36" s="778"/>
      <c r="C36" s="779"/>
      <c r="D36" s="779"/>
      <c r="E36" s="779"/>
      <c r="F36" s="779"/>
      <c r="G36" s="779"/>
      <c r="H36" s="779"/>
      <c r="I36" s="779"/>
      <c r="J36" s="779"/>
      <c r="K36" s="779"/>
      <c r="L36" s="779"/>
      <c r="M36" s="779"/>
      <c r="N36" s="779"/>
      <c r="O36" s="779"/>
      <c r="P36" s="780"/>
      <c r="Q36" s="781"/>
      <c r="R36" s="782"/>
      <c r="S36" s="782"/>
      <c r="T36" s="782"/>
      <c r="U36" s="782"/>
      <c r="V36" s="782"/>
      <c r="W36" s="782"/>
      <c r="X36" s="782"/>
      <c r="Y36" s="782"/>
      <c r="Z36" s="782"/>
      <c r="AA36" s="782"/>
      <c r="AB36" s="782"/>
      <c r="AC36" s="782"/>
      <c r="AD36" s="782"/>
      <c r="AE36" s="783"/>
      <c r="AF36" s="784"/>
      <c r="AG36" s="785"/>
      <c r="AH36" s="785"/>
      <c r="AI36" s="785"/>
      <c r="AJ36" s="786"/>
      <c r="AK36" s="832"/>
      <c r="AL36" s="828"/>
      <c r="AM36" s="828"/>
      <c r="AN36" s="828"/>
      <c r="AO36" s="828"/>
      <c r="AP36" s="828"/>
      <c r="AQ36" s="828"/>
      <c r="AR36" s="828"/>
      <c r="AS36" s="828"/>
      <c r="AT36" s="828"/>
      <c r="AU36" s="828"/>
      <c r="AV36" s="828"/>
      <c r="AW36" s="828"/>
      <c r="AX36" s="828"/>
      <c r="AY36" s="828"/>
      <c r="AZ36" s="829"/>
      <c r="BA36" s="829"/>
      <c r="BB36" s="829"/>
      <c r="BC36" s="829"/>
      <c r="BD36" s="829"/>
      <c r="BE36" s="830"/>
      <c r="BF36" s="830"/>
      <c r="BG36" s="830"/>
      <c r="BH36" s="830"/>
      <c r="BI36" s="831"/>
      <c r="BJ36" s="298"/>
      <c r="BK36" s="298"/>
      <c r="BL36" s="298"/>
      <c r="BM36" s="298"/>
      <c r="BN36" s="298"/>
      <c r="BO36" s="177"/>
      <c r="BP36" s="177"/>
      <c r="BQ36" s="174">
        <v>30</v>
      </c>
      <c r="BR36" s="175"/>
      <c r="BS36" s="771"/>
      <c r="BT36" s="772"/>
      <c r="BU36" s="772"/>
      <c r="BV36" s="772"/>
      <c r="BW36" s="772"/>
      <c r="BX36" s="772"/>
      <c r="BY36" s="772"/>
      <c r="BZ36" s="772"/>
      <c r="CA36" s="772"/>
      <c r="CB36" s="772"/>
      <c r="CC36" s="772"/>
      <c r="CD36" s="772"/>
      <c r="CE36" s="772"/>
      <c r="CF36" s="772"/>
      <c r="CG36" s="773"/>
      <c r="CH36" s="774"/>
      <c r="CI36" s="775"/>
      <c r="CJ36" s="775"/>
      <c r="CK36" s="775"/>
      <c r="CL36" s="776"/>
      <c r="CM36" s="774"/>
      <c r="CN36" s="775"/>
      <c r="CO36" s="775"/>
      <c r="CP36" s="775"/>
      <c r="CQ36" s="776"/>
      <c r="CR36" s="774"/>
      <c r="CS36" s="775"/>
      <c r="CT36" s="775"/>
      <c r="CU36" s="775"/>
      <c r="CV36" s="776"/>
      <c r="CW36" s="774"/>
      <c r="CX36" s="775"/>
      <c r="CY36" s="775"/>
      <c r="CZ36" s="775"/>
      <c r="DA36" s="776"/>
      <c r="DB36" s="774"/>
      <c r="DC36" s="775"/>
      <c r="DD36" s="775"/>
      <c r="DE36" s="775"/>
      <c r="DF36" s="776"/>
      <c r="DG36" s="774"/>
      <c r="DH36" s="775"/>
      <c r="DI36" s="775"/>
      <c r="DJ36" s="775"/>
      <c r="DK36" s="776"/>
      <c r="DL36" s="774"/>
      <c r="DM36" s="775"/>
      <c r="DN36" s="775"/>
      <c r="DO36" s="775"/>
      <c r="DP36" s="776"/>
      <c r="DQ36" s="774"/>
      <c r="DR36" s="775"/>
      <c r="DS36" s="775"/>
      <c r="DT36" s="775"/>
      <c r="DU36" s="776"/>
      <c r="DV36" s="771"/>
      <c r="DW36" s="772"/>
      <c r="DX36" s="772"/>
      <c r="DY36" s="772"/>
      <c r="DZ36" s="777"/>
      <c r="EA36" s="167"/>
    </row>
    <row r="37" spans="1:131" ht="26.25" customHeight="1" x14ac:dyDescent="0.15">
      <c r="A37" s="178">
        <v>10</v>
      </c>
      <c r="B37" s="778"/>
      <c r="C37" s="779"/>
      <c r="D37" s="779"/>
      <c r="E37" s="779"/>
      <c r="F37" s="779"/>
      <c r="G37" s="779"/>
      <c r="H37" s="779"/>
      <c r="I37" s="779"/>
      <c r="J37" s="779"/>
      <c r="K37" s="779"/>
      <c r="L37" s="779"/>
      <c r="M37" s="779"/>
      <c r="N37" s="779"/>
      <c r="O37" s="779"/>
      <c r="P37" s="780"/>
      <c r="Q37" s="781"/>
      <c r="R37" s="782"/>
      <c r="S37" s="782"/>
      <c r="T37" s="782"/>
      <c r="U37" s="782"/>
      <c r="V37" s="782"/>
      <c r="W37" s="782"/>
      <c r="X37" s="782"/>
      <c r="Y37" s="782"/>
      <c r="Z37" s="782"/>
      <c r="AA37" s="782"/>
      <c r="AB37" s="782"/>
      <c r="AC37" s="782"/>
      <c r="AD37" s="782"/>
      <c r="AE37" s="783"/>
      <c r="AF37" s="784"/>
      <c r="AG37" s="785"/>
      <c r="AH37" s="785"/>
      <c r="AI37" s="785"/>
      <c r="AJ37" s="786"/>
      <c r="AK37" s="832"/>
      <c r="AL37" s="828"/>
      <c r="AM37" s="828"/>
      <c r="AN37" s="828"/>
      <c r="AO37" s="828"/>
      <c r="AP37" s="828"/>
      <c r="AQ37" s="828"/>
      <c r="AR37" s="828"/>
      <c r="AS37" s="828"/>
      <c r="AT37" s="828"/>
      <c r="AU37" s="828"/>
      <c r="AV37" s="828"/>
      <c r="AW37" s="828"/>
      <c r="AX37" s="828"/>
      <c r="AY37" s="828"/>
      <c r="AZ37" s="829"/>
      <c r="BA37" s="829"/>
      <c r="BB37" s="829"/>
      <c r="BC37" s="829"/>
      <c r="BD37" s="829"/>
      <c r="BE37" s="830"/>
      <c r="BF37" s="830"/>
      <c r="BG37" s="830"/>
      <c r="BH37" s="830"/>
      <c r="BI37" s="831"/>
      <c r="BJ37" s="298"/>
      <c r="BK37" s="298"/>
      <c r="BL37" s="298"/>
      <c r="BM37" s="298"/>
      <c r="BN37" s="298"/>
      <c r="BO37" s="177"/>
      <c r="BP37" s="177"/>
      <c r="BQ37" s="174">
        <v>31</v>
      </c>
      <c r="BR37" s="175"/>
      <c r="BS37" s="771"/>
      <c r="BT37" s="772"/>
      <c r="BU37" s="772"/>
      <c r="BV37" s="772"/>
      <c r="BW37" s="772"/>
      <c r="BX37" s="772"/>
      <c r="BY37" s="772"/>
      <c r="BZ37" s="772"/>
      <c r="CA37" s="772"/>
      <c r="CB37" s="772"/>
      <c r="CC37" s="772"/>
      <c r="CD37" s="772"/>
      <c r="CE37" s="772"/>
      <c r="CF37" s="772"/>
      <c r="CG37" s="773"/>
      <c r="CH37" s="774"/>
      <c r="CI37" s="775"/>
      <c r="CJ37" s="775"/>
      <c r="CK37" s="775"/>
      <c r="CL37" s="776"/>
      <c r="CM37" s="774"/>
      <c r="CN37" s="775"/>
      <c r="CO37" s="775"/>
      <c r="CP37" s="775"/>
      <c r="CQ37" s="776"/>
      <c r="CR37" s="774"/>
      <c r="CS37" s="775"/>
      <c r="CT37" s="775"/>
      <c r="CU37" s="775"/>
      <c r="CV37" s="776"/>
      <c r="CW37" s="774"/>
      <c r="CX37" s="775"/>
      <c r="CY37" s="775"/>
      <c r="CZ37" s="775"/>
      <c r="DA37" s="776"/>
      <c r="DB37" s="774"/>
      <c r="DC37" s="775"/>
      <c r="DD37" s="775"/>
      <c r="DE37" s="775"/>
      <c r="DF37" s="776"/>
      <c r="DG37" s="774"/>
      <c r="DH37" s="775"/>
      <c r="DI37" s="775"/>
      <c r="DJ37" s="775"/>
      <c r="DK37" s="776"/>
      <c r="DL37" s="774"/>
      <c r="DM37" s="775"/>
      <c r="DN37" s="775"/>
      <c r="DO37" s="775"/>
      <c r="DP37" s="776"/>
      <c r="DQ37" s="774"/>
      <c r="DR37" s="775"/>
      <c r="DS37" s="775"/>
      <c r="DT37" s="775"/>
      <c r="DU37" s="776"/>
      <c r="DV37" s="771"/>
      <c r="DW37" s="772"/>
      <c r="DX37" s="772"/>
      <c r="DY37" s="772"/>
      <c r="DZ37" s="777"/>
      <c r="EA37" s="167"/>
    </row>
    <row r="38" spans="1:131" ht="26.25" customHeight="1" x14ac:dyDescent="0.15">
      <c r="A38" s="178">
        <v>11</v>
      </c>
      <c r="B38" s="778"/>
      <c r="C38" s="779"/>
      <c r="D38" s="779"/>
      <c r="E38" s="779"/>
      <c r="F38" s="779"/>
      <c r="G38" s="779"/>
      <c r="H38" s="779"/>
      <c r="I38" s="779"/>
      <c r="J38" s="779"/>
      <c r="K38" s="779"/>
      <c r="L38" s="779"/>
      <c r="M38" s="779"/>
      <c r="N38" s="779"/>
      <c r="O38" s="779"/>
      <c r="P38" s="780"/>
      <c r="Q38" s="781"/>
      <c r="R38" s="782"/>
      <c r="S38" s="782"/>
      <c r="T38" s="782"/>
      <c r="U38" s="782"/>
      <c r="V38" s="782"/>
      <c r="W38" s="782"/>
      <c r="X38" s="782"/>
      <c r="Y38" s="782"/>
      <c r="Z38" s="782"/>
      <c r="AA38" s="782"/>
      <c r="AB38" s="782"/>
      <c r="AC38" s="782"/>
      <c r="AD38" s="782"/>
      <c r="AE38" s="783"/>
      <c r="AF38" s="784"/>
      <c r="AG38" s="785"/>
      <c r="AH38" s="785"/>
      <c r="AI38" s="785"/>
      <c r="AJ38" s="786"/>
      <c r="AK38" s="832"/>
      <c r="AL38" s="828"/>
      <c r="AM38" s="828"/>
      <c r="AN38" s="828"/>
      <c r="AO38" s="828"/>
      <c r="AP38" s="828"/>
      <c r="AQ38" s="828"/>
      <c r="AR38" s="828"/>
      <c r="AS38" s="828"/>
      <c r="AT38" s="828"/>
      <c r="AU38" s="828"/>
      <c r="AV38" s="828"/>
      <c r="AW38" s="828"/>
      <c r="AX38" s="828"/>
      <c r="AY38" s="828"/>
      <c r="AZ38" s="829"/>
      <c r="BA38" s="829"/>
      <c r="BB38" s="829"/>
      <c r="BC38" s="829"/>
      <c r="BD38" s="829"/>
      <c r="BE38" s="830"/>
      <c r="BF38" s="830"/>
      <c r="BG38" s="830"/>
      <c r="BH38" s="830"/>
      <c r="BI38" s="831"/>
      <c r="BJ38" s="298"/>
      <c r="BK38" s="298"/>
      <c r="BL38" s="298"/>
      <c r="BM38" s="298"/>
      <c r="BN38" s="298"/>
      <c r="BO38" s="177"/>
      <c r="BP38" s="177"/>
      <c r="BQ38" s="174">
        <v>32</v>
      </c>
      <c r="BR38" s="175"/>
      <c r="BS38" s="771"/>
      <c r="BT38" s="772"/>
      <c r="BU38" s="772"/>
      <c r="BV38" s="772"/>
      <c r="BW38" s="772"/>
      <c r="BX38" s="772"/>
      <c r="BY38" s="772"/>
      <c r="BZ38" s="772"/>
      <c r="CA38" s="772"/>
      <c r="CB38" s="772"/>
      <c r="CC38" s="772"/>
      <c r="CD38" s="772"/>
      <c r="CE38" s="772"/>
      <c r="CF38" s="772"/>
      <c r="CG38" s="773"/>
      <c r="CH38" s="774"/>
      <c r="CI38" s="775"/>
      <c r="CJ38" s="775"/>
      <c r="CK38" s="775"/>
      <c r="CL38" s="776"/>
      <c r="CM38" s="774"/>
      <c r="CN38" s="775"/>
      <c r="CO38" s="775"/>
      <c r="CP38" s="775"/>
      <c r="CQ38" s="776"/>
      <c r="CR38" s="774"/>
      <c r="CS38" s="775"/>
      <c r="CT38" s="775"/>
      <c r="CU38" s="775"/>
      <c r="CV38" s="776"/>
      <c r="CW38" s="774"/>
      <c r="CX38" s="775"/>
      <c r="CY38" s="775"/>
      <c r="CZ38" s="775"/>
      <c r="DA38" s="776"/>
      <c r="DB38" s="774"/>
      <c r="DC38" s="775"/>
      <c r="DD38" s="775"/>
      <c r="DE38" s="775"/>
      <c r="DF38" s="776"/>
      <c r="DG38" s="774"/>
      <c r="DH38" s="775"/>
      <c r="DI38" s="775"/>
      <c r="DJ38" s="775"/>
      <c r="DK38" s="776"/>
      <c r="DL38" s="774"/>
      <c r="DM38" s="775"/>
      <c r="DN38" s="775"/>
      <c r="DO38" s="775"/>
      <c r="DP38" s="776"/>
      <c r="DQ38" s="774"/>
      <c r="DR38" s="775"/>
      <c r="DS38" s="775"/>
      <c r="DT38" s="775"/>
      <c r="DU38" s="776"/>
      <c r="DV38" s="771"/>
      <c r="DW38" s="772"/>
      <c r="DX38" s="772"/>
      <c r="DY38" s="772"/>
      <c r="DZ38" s="777"/>
      <c r="EA38" s="167"/>
    </row>
    <row r="39" spans="1:131" ht="26.25" customHeight="1" x14ac:dyDescent="0.15">
      <c r="A39" s="178">
        <v>12</v>
      </c>
      <c r="B39" s="778"/>
      <c r="C39" s="779"/>
      <c r="D39" s="779"/>
      <c r="E39" s="779"/>
      <c r="F39" s="779"/>
      <c r="G39" s="779"/>
      <c r="H39" s="779"/>
      <c r="I39" s="779"/>
      <c r="J39" s="779"/>
      <c r="K39" s="779"/>
      <c r="L39" s="779"/>
      <c r="M39" s="779"/>
      <c r="N39" s="779"/>
      <c r="O39" s="779"/>
      <c r="P39" s="780"/>
      <c r="Q39" s="781"/>
      <c r="R39" s="782"/>
      <c r="S39" s="782"/>
      <c r="T39" s="782"/>
      <c r="U39" s="782"/>
      <c r="V39" s="782"/>
      <c r="W39" s="782"/>
      <c r="X39" s="782"/>
      <c r="Y39" s="782"/>
      <c r="Z39" s="782"/>
      <c r="AA39" s="782"/>
      <c r="AB39" s="782"/>
      <c r="AC39" s="782"/>
      <c r="AD39" s="782"/>
      <c r="AE39" s="783"/>
      <c r="AF39" s="784"/>
      <c r="AG39" s="785"/>
      <c r="AH39" s="785"/>
      <c r="AI39" s="785"/>
      <c r="AJ39" s="786"/>
      <c r="AK39" s="832"/>
      <c r="AL39" s="828"/>
      <c r="AM39" s="828"/>
      <c r="AN39" s="828"/>
      <c r="AO39" s="828"/>
      <c r="AP39" s="828"/>
      <c r="AQ39" s="828"/>
      <c r="AR39" s="828"/>
      <c r="AS39" s="828"/>
      <c r="AT39" s="828"/>
      <c r="AU39" s="828"/>
      <c r="AV39" s="828"/>
      <c r="AW39" s="828"/>
      <c r="AX39" s="828"/>
      <c r="AY39" s="828"/>
      <c r="AZ39" s="829"/>
      <c r="BA39" s="829"/>
      <c r="BB39" s="829"/>
      <c r="BC39" s="829"/>
      <c r="BD39" s="829"/>
      <c r="BE39" s="830"/>
      <c r="BF39" s="830"/>
      <c r="BG39" s="830"/>
      <c r="BH39" s="830"/>
      <c r="BI39" s="831"/>
      <c r="BJ39" s="298"/>
      <c r="BK39" s="298"/>
      <c r="BL39" s="298"/>
      <c r="BM39" s="298"/>
      <c r="BN39" s="298"/>
      <c r="BO39" s="177"/>
      <c r="BP39" s="177"/>
      <c r="BQ39" s="174">
        <v>33</v>
      </c>
      <c r="BR39" s="175"/>
      <c r="BS39" s="771"/>
      <c r="BT39" s="772"/>
      <c r="BU39" s="772"/>
      <c r="BV39" s="772"/>
      <c r="BW39" s="772"/>
      <c r="BX39" s="772"/>
      <c r="BY39" s="772"/>
      <c r="BZ39" s="772"/>
      <c r="CA39" s="772"/>
      <c r="CB39" s="772"/>
      <c r="CC39" s="772"/>
      <c r="CD39" s="772"/>
      <c r="CE39" s="772"/>
      <c r="CF39" s="772"/>
      <c r="CG39" s="773"/>
      <c r="CH39" s="774"/>
      <c r="CI39" s="775"/>
      <c r="CJ39" s="775"/>
      <c r="CK39" s="775"/>
      <c r="CL39" s="776"/>
      <c r="CM39" s="774"/>
      <c r="CN39" s="775"/>
      <c r="CO39" s="775"/>
      <c r="CP39" s="775"/>
      <c r="CQ39" s="776"/>
      <c r="CR39" s="774"/>
      <c r="CS39" s="775"/>
      <c r="CT39" s="775"/>
      <c r="CU39" s="775"/>
      <c r="CV39" s="776"/>
      <c r="CW39" s="774"/>
      <c r="CX39" s="775"/>
      <c r="CY39" s="775"/>
      <c r="CZ39" s="775"/>
      <c r="DA39" s="776"/>
      <c r="DB39" s="774"/>
      <c r="DC39" s="775"/>
      <c r="DD39" s="775"/>
      <c r="DE39" s="775"/>
      <c r="DF39" s="776"/>
      <c r="DG39" s="774"/>
      <c r="DH39" s="775"/>
      <c r="DI39" s="775"/>
      <c r="DJ39" s="775"/>
      <c r="DK39" s="776"/>
      <c r="DL39" s="774"/>
      <c r="DM39" s="775"/>
      <c r="DN39" s="775"/>
      <c r="DO39" s="775"/>
      <c r="DP39" s="776"/>
      <c r="DQ39" s="774"/>
      <c r="DR39" s="775"/>
      <c r="DS39" s="775"/>
      <c r="DT39" s="775"/>
      <c r="DU39" s="776"/>
      <c r="DV39" s="771"/>
      <c r="DW39" s="772"/>
      <c r="DX39" s="772"/>
      <c r="DY39" s="772"/>
      <c r="DZ39" s="777"/>
      <c r="EA39" s="167"/>
    </row>
    <row r="40" spans="1:131" ht="26.25" customHeight="1" x14ac:dyDescent="0.15">
      <c r="A40" s="174">
        <v>13</v>
      </c>
      <c r="B40" s="778"/>
      <c r="C40" s="779"/>
      <c r="D40" s="779"/>
      <c r="E40" s="779"/>
      <c r="F40" s="779"/>
      <c r="G40" s="779"/>
      <c r="H40" s="779"/>
      <c r="I40" s="779"/>
      <c r="J40" s="779"/>
      <c r="K40" s="779"/>
      <c r="L40" s="779"/>
      <c r="M40" s="779"/>
      <c r="N40" s="779"/>
      <c r="O40" s="779"/>
      <c r="P40" s="780"/>
      <c r="Q40" s="781"/>
      <c r="R40" s="782"/>
      <c r="S40" s="782"/>
      <c r="T40" s="782"/>
      <c r="U40" s="782"/>
      <c r="V40" s="782"/>
      <c r="W40" s="782"/>
      <c r="X40" s="782"/>
      <c r="Y40" s="782"/>
      <c r="Z40" s="782"/>
      <c r="AA40" s="782"/>
      <c r="AB40" s="782"/>
      <c r="AC40" s="782"/>
      <c r="AD40" s="782"/>
      <c r="AE40" s="783"/>
      <c r="AF40" s="784"/>
      <c r="AG40" s="785"/>
      <c r="AH40" s="785"/>
      <c r="AI40" s="785"/>
      <c r="AJ40" s="786"/>
      <c r="AK40" s="832"/>
      <c r="AL40" s="828"/>
      <c r="AM40" s="828"/>
      <c r="AN40" s="828"/>
      <c r="AO40" s="828"/>
      <c r="AP40" s="828"/>
      <c r="AQ40" s="828"/>
      <c r="AR40" s="828"/>
      <c r="AS40" s="828"/>
      <c r="AT40" s="828"/>
      <c r="AU40" s="828"/>
      <c r="AV40" s="828"/>
      <c r="AW40" s="828"/>
      <c r="AX40" s="828"/>
      <c r="AY40" s="828"/>
      <c r="AZ40" s="829"/>
      <c r="BA40" s="829"/>
      <c r="BB40" s="829"/>
      <c r="BC40" s="829"/>
      <c r="BD40" s="829"/>
      <c r="BE40" s="830"/>
      <c r="BF40" s="830"/>
      <c r="BG40" s="830"/>
      <c r="BH40" s="830"/>
      <c r="BI40" s="831"/>
      <c r="BJ40" s="298"/>
      <c r="BK40" s="298"/>
      <c r="BL40" s="298"/>
      <c r="BM40" s="298"/>
      <c r="BN40" s="298"/>
      <c r="BO40" s="177"/>
      <c r="BP40" s="177"/>
      <c r="BQ40" s="174">
        <v>34</v>
      </c>
      <c r="BR40" s="175"/>
      <c r="BS40" s="771"/>
      <c r="BT40" s="772"/>
      <c r="BU40" s="772"/>
      <c r="BV40" s="772"/>
      <c r="BW40" s="772"/>
      <c r="BX40" s="772"/>
      <c r="BY40" s="772"/>
      <c r="BZ40" s="772"/>
      <c r="CA40" s="772"/>
      <c r="CB40" s="772"/>
      <c r="CC40" s="772"/>
      <c r="CD40" s="772"/>
      <c r="CE40" s="772"/>
      <c r="CF40" s="772"/>
      <c r="CG40" s="773"/>
      <c r="CH40" s="774"/>
      <c r="CI40" s="775"/>
      <c r="CJ40" s="775"/>
      <c r="CK40" s="775"/>
      <c r="CL40" s="776"/>
      <c r="CM40" s="774"/>
      <c r="CN40" s="775"/>
      <c r="CO40" s="775"/>
      <c r="CP40" s="775"/>
      <c r="CQ40" s="776"/>
      <c r="CR40" s="774"/>
      <c r="CS40" s="775"/>
      <c r="CT40" s="775"/>
      <c r="CU40" s="775"/>
      <c r="CV40" s="776"/>
      <c r="CW40" s="774"/>
      <c r="CX40" s="775"/>
      <c r="CY40" s="775"/>
      <c r="CZ40" s="775"/>
      <c r="DA40" s="776"/>
      <c r="DB40" s="774"/>
      <c r="DC40" s="775"/>
      <c r="DD40" s="775"/>
      <c r="DE40" s="775"/>
      <c r="DF40" s="776"/>
      <c r="DG40" s="774"/>
      <c r="DH40" s="775"/>
      <c r="DI40" s="775"/>
      <c r="DJ40" s="775"/>
      <c r="DK40" s="776"/>
      <c r="DL40" s="774"/>
      <c r="DM40" s="775"/>
      <c r="DN40" s="775"/>
      <c r="DO40" s="775"/>
      <c r="DP40" s="776"/>
      <c r="DQ40" s="774"/>
      <c r="DR40" s="775"/>
      <c r="DS40" s="775"/>
      <c r="DT40" s="775"/>
      <c r="DU40" s="776"/>
      <c r="DV40" s="771"/>
      <c r="DW40" s="772"/>
      <c r="DX40" s="772"/>
      <c r="DY40" s="772"/>
      <c r="DZ40" s="777"/>
      <c r="EA40" s="167"/>
    </row>
    <row r="41" spans="1:131" ht="26.25" customHeight="1" x14ac:dyDescent="0.15">
      <c r="A41" s="174">
        <v>14</v>
      </c>
      <c r="B41" s="778"/>
      <c r="C41" s="779"/>
      <c r="D41" s="779"/>
      <c r="E41" s="779"/>
      <c r="F41" s="779"/>
      <c r="G41" s="779"/>
      <c r="H41" s="779"/>
      <c r="I41" s="779"/>
      <c r="J41" s="779"/>
      <c r="K41" s="779"/>
      <c r="L41" s="779"/>
      <c r="M41" s="779"/>
      <c r="N41" s="779"/>
      <c r="O41" s="779"/>
      <c r="P41" s="780"/>
      <c r="Q41" s="781"/>
      <c r="R41" s="782"/>
      <c r="S41" s="782"/>
      <c r="T41" s="782"/>
      <c r="U41" s="782"/>
      <c r="V41" s="782"/>
      <c r="W41" s="782"/>
      <c r="X41" s="782"/>
      <c r="Y41" s="782"/>
      <c r="Z41" s="782"/>
      <c r="AA41" s="782"/>
      <c r="AB41" s="782"/>
      <c r="AC41" s="782"/>
      <c r="AD41" s="782"/>
      <c r="AE41" s="783"/>
      <c r="AF41" s="784"/>
      <c r="AG41" s="785"/>
      <c r="AH41" s="785"/>
      <c r="AI41" s="785"/>
      <c r="AJ41" s="786"/>
      <c r="AK41" s="832"/>
      <c r="AL41" s="828"/>
      <c r="AM41" s="828"/>
      <c r="AN41" s="828"/>
      <c r="AO41" s="828"/>
      <c r="AP41" s="828"/>
      <c r="AQ41" s="828"/>
      <c r="AR41" s="828"/>
      <c r="AS41" s="828"/>
      <c r="AT41" s="828"/>
      <c r="AU41" s="828"/>
      <c r="AV41" s="828"/>
      <c r="AW41" s="828"/>
      <c r="AX41" s="828"/>
      <c r="AY41" s="828"/>
      <c r="AZ41" s="829"/>
      <c r="BA41" s="829"/>
      <c r="BB41" s="829"/>
      <c r="BC41" s="829"/>
      <c r="BD41" s="829"/>
      <c r="BE41" s="830"/>
      <c r="BF41" s="830"/>
      <c r="BG41" s="830"/>
      <c r="BH41" s="830"/>
      <c r="BI41" s="831"/>
      <c r="BJ41" s="298"/>
      <c r="BK41" s="298"/>
      <c r="BL41" s="298"/>
      <c r="BM41" s="298"/>
      <c r="BN41" s="298"/>
      <c r="BO41" s="177"/>
      <c r="BP41" s="177"/>
      <c r="BQ41" s="174">
        <v>35</v>
      </c>
      <c r="BR41" s="175"/>
      <c r="BS41" s="771"/>
      <c r="BT41" s="772"/>
      <c r="BU41" s="772"/>
      <c r="BV41" s="772"/>
      <c r="BW41" s="772"/>
      <c r="BX41" s="772"/>
      <c r="BY41" s="772"/>
      <c r="BZ41" s="772"/>
      <c r="CA41" s="772"/>
      <c r="CB41" s="772"/>
      <c r="CC41" s="772"/>
      <c r="CD41" s="772"/>
      <c r="CE41" s="772"/>
      <c r="CF41" s="772"/>
      <c r="CG41" s="773"/>
      <c r="CH41" s="774"/>
      <c r="CI41" s="775"/>
      <c r="CJ41" s="775"/>
      <c r="CK41" s="775"/>
      <c r="CL41" s="776"/>
      <c r="CM41" s="774"/>
      <c r="CN41" s="775"/>
      <c r="CO41" s="775"/>
      <c r="CP41" s="775"/>
      <c r="CQ41" s="776"/>
      <c r="CR41" s="774"/>
      <c r="CS41" s="775"/>
      <c r="CT41" s="775"/>
      <c r="CU41" s="775"/>
      <c r="CV41" s="776"/>
      <c r="CW41" s="774"/>
      <c r="CX41" s="775"/>
      <c r="CY41" s="775"/>
      <c r="CZ41" s="775"/>
      <c r="DA41" s="776"/>
      <c r="DB41" s="774"/>
      <c r="DC41" s="775"/>
      <c r="DD41" s="775"/>
      <c r="DE41" s="775"/>
      <c r="DF41" s="776"/>
      <c r="DG41" s="774"/>
      <c r="DH41" s="775"/>
      <c r="DI41" s="775"/>
      <c r="DJ41" s="775"/>
      <c r="DK41" s="776"/>
      <c r="DL41" s="774"/>
      <c r="DM41" s="775"/>
      <c r="DN41" s="775"/>
      <c r="DO41" s="775"/>
      <c r="DP41" s="776"/>
      <c r="DQ41" s="774"/>
      <c r="DR41" s="775"/>
      <c r="DS41" s="775"/>
      <c r="DT41" s="775"/>
      <c r="DU41" s="776"/>
      <c r="DV41" s="771"/>
      <c r="DW41" s="772"/>
      <c r="DX41" s="772"/>
      <c r="DY41" s="772"/>
      <c r="DZ41" s="777"/>
      <c r="EA41" s="167"/>
    </row>
    <row r="42" spans="1:131" ht="26.25" customHeight="1" x14ac:dyDescent="0.15">
      <c r="A42" s="174">
        <v>15</v>
      </c>
      <c r="B42" s="778"/>
      <c r="C42" s="779"/>
      <c r="D42" s="779"/>
      <c r="E42" s="779"/>
      <c r="F42" s="779"/>
      <c r="G42" s="779"/>
      <c r="H42" s="779"/>
      <c r="I42" s="779"/>
      <c r="J42" s="779"/>
      <c r="K42" s="779"/>
      <c r="L42" s="779"/>
      <c r="M42" s="779"/>
      <c r="N42" s="779"/>
      <c r="O42" s="779"/>
      <c r="P42" s="780"/>
      <c r="Q42" s="781"/>
      <c r="R42" s="782"/>
      <c r="S42" s="782"/>
      <c r="T42" s="782"/>
      <c r="U42" s="782"/>
      <c r="V42" s="782"/>
      <c r="W42" s="782"/>
      <c r="X42" s="782"/>
      <c r="Y42" s="782"/>
      <c r="Z42" s="782"/>
      <c r="AA42" s="782"/>
      <c r="AB42" s="782"/>
      <c r="AC42" s="782"/>
      <c r="AD42" s="782"/>
      <c r="AE42" s="783"/>
      <c r="AF42" s="784"/>
      <c r="AG42" s="785"/>
      <c r="AH42" s="785"/>
      <c r="AI42" s="785"/>
      <c r="AJ42" s="786"/>
      <c r="AK42" s="832"/>
      <c r="AL42" s="828"/>
      <c r="AM42" s="828"/>
      <c r="AN42" s="828"/>
      <c r="AO42" s="828"/>
      <c r="AP42" s="828"/>
      <c r="AQ42" s="828"/>
      <c r="AR42" s="828"/>
      <c r="AS42" s="828"/>
      <c r="AT42" s="828"/>
      <c r="AU42" s="828"/>
      <c r="AV42" s="828"/>
      <c r="AW42" s="828"/>
      <c r="AX42" s="828"/>
      <c r="AY42" s="828"/>
      <c r="AZ42" s="829"/>
      <c r="BA42" s="829"/>
      <c r="BB42" s="829"/>
      <c r="BC42" s="829"/>
      <c r="BD42" s="829"/>
      <c r="BE42" s="830"/>
      <c r="BF42" s="830"/>
      <c r="BG42" s="830"/>
      <c r="BH42" s="830"/>
      <c r="BI42" s="831"/>
      <c r="BJ42" s="298"/>
      <c r="BK42" s="298"/>
      <c r="BL42" s="298"/>
      <c r="BM42" s="298"/>
      <c r="BN42" s="298"/>
      <c r="BO42" s="177"/>
      <c r="BP42" s="177"/>
      <c r="BQ42" s="174">
        <v>36</v>
      </c>
      <c r="BR42" s="175"/>
      <c r="BS42" s="771"/>
      <c r="BT42" s="772"/>
      <c r="BU42" s="772"/>
      <c r="BV42" s="772"/>
      <c r="BW42" s="772"/>
      <c r="BX42" s="772"/>
      <c r="BY42" s="772"/>
      <c r="BZ42" s="772"/>
      <c r="CA42" s="772"/>
      <c r="CB42" s="772"/>
      <c r="CC42" s="772"/>
      <c r="CD42" s="772"/>
      <c r="CE42" s="772"/>
      <c r="CF42" s="772"/>
      <c r="CG42" s="773"/>
      <c r="CH42" s="774"/>
      <c r="CI42" s="775"/>
      <c r="CJ42" s="775"/>
      <c r="CK42" s="775"/>
      <c r="CL42" s="776"/>
      <c r="CM42" s="774"/>
      <c r="CN42" s="775"/>
      <c r="CO42" s="775"/>
      <c r="CP42" s="775"/>
      <c r="CQ42" s="776"/>
      <c r="CR42" s="774"/>
      <c r="CS42" s="775"/>
      <c r="CT42" s="775"/>
      <c r="CU42" s="775"/>
      <c r="CV42" s="776"/>
      <c r="CW42" s="774"/>
      <c r="CX42" s="775"/>
      <c r="CY42" s="775"/>
      <c r="CZ42" s="775"/>
      <c r="DA42" s="776"/>
      <c r="DB42" s="774"/>
      <c r="DC42" s="775"/>
      <c r="DD42" s="775"/>
      <c r="DE42" s="775"/>
      <c r="DF42" s="776"/>
      <c r="DG42" s="774"/>
      <c r="DH42" s="775"/>
      <c r="DI42" s="775"/>
      <c r="DJ42" s="775"/>
      <c r="DK42" s="776"/>
      <c r="DL42" s="774"/>
      <c r="DM42" s="775"/>
      <c r="DN42" s="775"/>
      <c r="DO42" s="775"/>
      <c r="DP42" s="776"/>
      <c r="DQ42" s="774"/>
      <c r="DR42" s="775"/>
      <c r="DS42" s="775"/>
      <c r="DT42" s="775"/>
      <c r="DU42" s="776"/>
      <c r="DV42" s="771"/>
      <c r="DW42" s="772"/>
      <c r="DX42" s="772"/>
      <c r="DY42" s="772"/>
      <c r="DZ42" s="777"/>
      <c r="EA42" s="167"/>
    </row>
    <row r="43" spans="1:131" ht="26.25" customHeight="1" x14ac:dyDescent="0.15">
      <c r="A43" s="174">
        <v>16</v>
      </c>
      <c r="B43" s="778"/>
      <c r="C43" s="779"/>
      <c r="D43" s="779"/>
      <c r="E43" s="779"/>
      <c r="F43" s="779"/>
      <c r="G43" s="779"/>
      <c r="H43" s="779"/>
      <c r="I43" s="779"/>
      <c r="J43" s="779"/>
      <c r="K43" s="779"/>
      <c r="L43" s="779"/>
      <c r="M43" s="779"/>
      <c r="N43" s="779"/>
      <c r="O43" s="779"/>
      <c r="P43" s="780"/>
      <c r="Q43" s="781"/>
      <c r="R43" s="782"/>
      <c r="S43" s="782"/>
      <c r="T43" s="782"/>
      <c r="U43" s="782"/>
      <c r="V43" s="782"/>
      <c r="W43" s="782"/>
      <c r="X43" s="782"/>
      <c r="Y43" s="782"/>
      <c r="Z43" s="782"/>
      <c r="AA43" s="782"/>
      <c r="AB43" s="782"/>
      <c r="AC43" s="782"/>
      <c r="AD43" s="782"/>
      <c r="AE43" s="783"/>
      <c r="AF43" s="784"/>
      <c r="AG43" s="785"/>
      <c r="AH43" s="785"/>
      <c r="AI43" s="785"/>
      <c r="AJ43" s="786"/>
      <c r="AK43" s="832"/>
      <c r="AL43" s="828"/>
      <c r="AM43" s="828"/>
      <c r="AN43" s="828"/>
      <c r="AO43" s="828"/>
      <c r="AP43" s="828"/>
      <c r="AQ43" s="828"/>
      <c r="AR43" s="828"/>
      <c r="AS43" s="828"/>
      <c r="AT43" s="828"/>
      <c r="AU43" s="828"/>
      <c r="AV43" s="828"/>
      <c r="AW43" s="828"/>
      <c r="AX43" s="828"/>
      <c r="AY43" s="828"/>
      <c r="AZ43" s="829"/>
      <c r="BA43" s="829"/>
      <c r="BB43" s="829"/>
      <c r="BC43" s="829"/>
      <c r="BD43" s="829"/>
      <c r="BE43" s="830"/>
      <c r="BF43" s="830"/>
      <c r="BG43" s="830"/>
      <c r="BH43" s="830"/>
      <c r="BI43" s="831"/>
      <c r="BJ43" s="298"/>
      <c r="BK43" s="298"/>
      <c r="BL43" s="298"/>
      <c r="BM43" s="298"/>
      <c r="BN43" s="298"/>
      <c r="BO43" s="177"/>
      <c r="BP43" s="177"/>
      <c r="BQ43" s="174">
        <v>37</v>
      </c>
      <c r="BR43" s="175"/>
      <c r="BS43" s="771"/>
      <c r="BT43" s="772"/>
      <c r="BU43" s="772"/>
      <c r="BV43" s="772"/>
      <c r="BW43" s="772"/>
      <c r="BX43" s="772"/>
      <c r="BY43" s="772"/>
      <c r="BZ43" s="772"/>
      <c r="CA43" s="772"/>
      <c r="CB43" s="772"/>
      <c r="CC43" s="772"/>
      <c r="CD43" s="772"/>
      <c r="CE43" s="772"/>
      <c r="CF43" s="772"/>
      <c r="CG43" s="773"/>
      <c r="CH43" s="774"/>
      <c r="CI43" s="775"/>
      <c r="CJ43" s="775"/>
      <c r="CK43" s="775"/>
      <c r="CL43" s="776"/>
      <c r="CM43" s="774"/>
      <c r="CN43" s="775"/>
      <c r="CO43" s="775"/>
      <c r="CP43" s="775"/>
      <c r="CQ43" s="776"/>
      <c r="CR43" s="774"/>
      <c r="CS43" s="775"/>
      <c r="CT43" s="775"/>
      <c r="CU43" s="775"/>
      <c r="CV43" s="776"/>
      <c r="CW43" s="774"/>
      <c r="CX43" s="775"/>
      <c r="CY43" s="775"/>
      <c r="CZ43" s="775"/>
      <c r="DA43" s="776"/>
      <c r="DB43" s="774"/>
      <c r="DC43" s="775"/>
      <c r="DD43" s="775"/>
      <c r="DE43" s="775"/>
      <c r="DF43" s="776"/>
      <c r="DG43" s="774"/>
      <c r="DH43" s="775"/>
      <c r="DI43" s="775"/>
      <c r="DJ43" s="775"/>
      <c r="DK43" s="776"/>
      <c r="DL43" s="774"/>
      <c r="DM43" s="775"/>
      <c r="DN43" s="775"/>
      <c r="DO43" s="775"/>
      <c r="DP43" s="776"/>
      <c r="DQ43" s="774"/>
      <c r="DR43" s="775"/>
      <c r="DS43" s="775"/>
      <c r="DT43" s="775"/>
      <c r="DU43" s="776"/>
      <c r="DV43" s="771"/>
      <c r="DW43" s="772"/>
      <c r="DX43" s="772"/>
      <c r="DY43" s="772"/>
      <c r="DZ43" s="777"/>
      <c r="EA43" s="167"/>
    </row>
    <row r="44" spans="1:131" ht="26.25" customHeight="1" x14ac:dyDescent="0.15">
      <c r="A44" s="174">
        <v>17</v>
      </c>
      <c r="B44" s="778"/>
      <c r="C44" s="779"/>
      <c r="D44" s="779"/>
      <c r="E44" s="779"/>
      <c r="F44" s="779"/>
      <c r="G44" s="779"/>
      <c r="H44" s="779"/>
      <c r="I44" s="779"/>
      <c r="J44" s="779"/>
      <c r="K44" s="779"/>
      <c r="L44" s="779"/>
      <c r="M44" s="779"/>
      <c r="N44" s="779"/>
      <c r="O44" s="779"/>
      <c r="P44" s="780"/>
      <c r="Q44" s="781"/>
      <c r="R44" s="782"/>
      <c r="S44" s="782"/>
      <c r="T44" s="782"/>
      <c r="U44" s="782"/>
      <c r="V44" s="782"/>
      <c r="W44" s="782"/>
      <c r="X44" s="782"/>
      <c r="Y44" s="782"/>
      <c r="Z44" s="782"/>
      <c r="AA44" s="782"/>
      <c r="AB44" s="782"/>
      <c r="AC44" s="782"/>
      <c r="AD44" s="782"/>
      <c r="AE44" s="783"/>
      <c r="AF44" s="784"/>
      <c r="AG44" s="785"/>
      <c r="AH44" s="785"/>
      <c r="AI44" s="785"/>
      <c r="AJ44" s="786"/>
      <c r="AK44" s="832"/>
      <c r="AL44" s="828"/>
      <c r="AM44" s="828"/>
      <c r="AN44" s="828"/>
      <c r="AO44" s="828"/>
      <c r="AP44" s="828"/>
      <c r="AQ44" s="828"/>
      <c r="AR44" s="828"/>
      <c r="AS44" s="828"/>
      <c r="AT44" s="828"/>
      <c r="AU44" s="828"/>
      <c r="AV44" s="828"/>
      <c r="AW44" s="828"/>
      <c r="AX44" s="828"/>
      <c r="AY44" s="828"/>
      <c r="AZ44" s="829"/>
      <c r="BA44" s="829"/>
      <c r="BB44" s="829"/>
      <c r="BC44" s="829"/>
      <c r="BD44" s="829"/>
      <c r="BE44" s="830"/>
      <c r="BF44" s="830"/>
      <c r="BG44" s="830"/>
      <c r="BH44" s="830"/>
      <c r="BI44" s="831"/>
      <c r="BJ44" s="298"/>
      <c r="BK44" s="298"/>
      <c r="BL44" s="298"/>
      <c r="BM44" s="298"/>
      <c r="BN44" s="298"/>
      <c r="BO44" s="177"/>
      <c r="BP44" s="177"/>
      <c r="BQ44" s="174">
        <v>38</v>
      </c>
      <c r="BR44" s="175"/>
      <c r="BS44" s="771"/>
      <c r="BT44" s="772"/>
      <c r="BU44" s="772"/>
      <c r="BV44" s="772"/>
      <c r="BW44" s="772"/>
      <c r="BX44" s="772"/>
      <c r="BY44" s="772"/>
      <c r="BZ44" s="772"/>
      <c r="CA44" s="772"/>
      <c r="CB44" s="772"/>
      <c r="CC44" s="772"/>
      <c r="CD44" s="772"/>
      <c r="CE44" s="772"/>
      <c r="CF44" s="772"/>
      <c r="CG44" s="773"/>
      <c r="CH44" s="774"/>
      <c r="CI44" s="775"/>
      <c r="CJ44" s="775"/>
      <c r="CK44" s="775"/>
      <c r="CL44" s="776"/>
      <c r="CM44" s="774"/>
      <c r="CN44" s="775"/>
      <c r="CO44" s="775"/>
      <c r="CP44" s="775"/>
      <c r="CQ44" s="776"/>
      <c r="CR44" s="774"/>
      <c r="CS44" s="775"/>
      <c r="CT44" s="775"/>
      <c r="CU44" s="775"/>
      <c r="CV44" s="776"/>
      <c r="CW44" s="774"/>
      <c r="CX44" s="775"/>
      <c r="CY44" s="775"/>
      <c r="CZ44" s="775"/>
      <c r="DA44" s="776"/>
      <c r="DB44" s="774"/>
      <c r="DC44" s="775"/>
      <c r="DD44" s="775"/>
      <c r="DE44" s="775"/>
      <c r="DF44" s="776"/>
      <c r="DG44" s="774"/>
      <c r="DH44" s="775"/>
      <c r="DI44" s="775"/>
      <c r="DJ44" s="775"/>
      <c r="DK44" s="776"/>
      <c r="DL44" s="774"/>
      <c r="DM44" s="775"/>
      <c r="DN44" s="775"/>
      <c r="DO44" s="775"/>
      <c r="DP44" s="776"/>
      <c r="DQ44" s="774"/>
      <c r="DR44" s="775"/>
      <c r="DS44" s="775"/>
      <c r="DT44" s="775"/>
      <c r="DU44" s="776"/>
      <c r="DV44" s="771"/>
      <c r="DW44" s="772"/>
      <c r="DX44" s="772"/>
      <c r="DY44" s="772"/>
      <c r="DZ44" s="777"/>
      <c r="EA44" s="167"/>
    </row>
    <row r="45" spans="1:131" ht="26.25" customHeight="1" x14ac:dyDescent="0.15">
      <c r="A45" s="174">
        <v>18</v>
      </c>
      <c r="B45" s="778"/>
      <c r="C45" s="779"/>
      <c r="D45" s="779"/>
      <c r="E45" s="779"/>
      <c r="F45" s="779"/>
      <c r="G45" s="779"/>
      <c r="H45" s="779"/>
      <c r="I45" s="779"/>
      <c r="J45" s="779"/>
      <c r="K45" s="779"/>
      <c r="L45" s="779"/>
      <c r="M45" s="779"/>
      <c r="N45" s="779"/>
      <c r="O45" s="779"/>
      <c r="P45" s="780"/>
      <c r="Q45" s="781"/>
      <c r="R45" s="782"/>
      <c r="S45" s="782"/>
      <c r="T45" s="782"/>
      <c r="U45" s="782"/>
      <c r="V45" s="782"/>
      <c r="W45" s="782"/>
      <c r="X45" s="782"/>
      <c r="Y45" s="782"/>
      <c r="Z45" s="782"/>
      <c r="AA45" s="782"/>
      <c r="AB45" s="782"/>
      <c r="AC45" s="782"/>
      <c r="AD45" s="782"/>
      <c r="AE45" s="783"/>
      <c r="AF45" s="784"/>
      <c r="AG45" s="785"/>
      <c r="AH45" s="785"/>
      <c r="AI45" s="785"/>
      <c r="AJ45" s="786"/>
      <c r="AK45" s="832"/>
      <c r="AL45" s="828"/>
      <c r="AM45" s="828"/>
      <c r="AN45" s="828"/>
      <c r="AO45" s="828"/>
      <c r="AP45" s="828"/>
      <c r="AQ45" s="828"/>
      <c r="AR45" s="828"/>
      <c r="AS45" s="828"/>
      <c r="AT45" s="828"/>
      <c r="AU45" s="828"/>
      <c r="AV45" s="828"/>
      <c r="AW45" s="828"/>
      <c r="AX45" s="828"/>
      <c r="AY45" s="828"/>
      <c r="AZ45" s="829"/>
      <c r="BA45" s="829"/>
      <c r="BB45" s="829"/>
      <c r="BC45" s="829"/>
      <c r="BD45" s="829"/>
      <c r="BE45" s="830"/>
      <c r="BF45" s="830"/>
      <c r="BG45" s="830"/>
      <c r="BH45" s="830"/>
      <c r="BI45" s="831"/>
      <c r="BJ45" s="298"/>
      <c r="BK45" s="298"/>
      <c r="BL45" s="298"/>
      <c r="BM45" s="298"/>
      <c r="BN45" s="298"/>
      <c r="BO45" s="177"/>
      <c r="BP45" s="177"/>
      <c r="BQ45" s="174">
        <v>39</v>
      </c>
      <c r="BR45" s="175"/>
      <c r="BS45" s="771"/>
      <c r="BT45" s="772"/>
      <c r="BU45" s="772"/>
      <c r="BV45" s="772"/>
      <c r="BW45" s="772"/>
      <c r="BX45" s="772"/>
      <c r="BY45" s="772"/>
      <c r="BZ45" s="772"/>
      <c r="CA45" s="772"/>
      <c r="CB45" s="772"/>
      <c r="CC45" s="772"/>
      <c r="CD45" s="772"/>
      <c r="CE45" s="772"/>
      <c r="CF45" s="772"/>
      <c r="CG45" s="773"/>
      <c r="CH45" s="774"/>
      <c r="CI45" s="775"/>
      <c r="CJ45" s="775"/>
      <c r="CK45" s="775"/>
      <c r="CL45" s="776"/>
      <c r="CM45" s="774"/>
      <c r="CN45" s="775"/>
      <c r="CO45" s="775"/>
      <c r="CP45" s="775"/>
      <c r="CQ45" s="776"/>
      <c r="CR45" s="774"/>
      <c r="CS45" s="775"/>
      <c r="CT45" s="775"/>
      <c r="CU45" s="775"/>
      <c r="CV45" s="776"/>
      <c r="CW45" s="774"/>
      <c r="CX45" s="775"/>
      <c r="CY45" s="775"/>
      <c r="CZ45" s="775"/>
      <c r="DA45" s="776"/>
      <c r="DB45" s="774"/>
      <c r="DC45" s="775"/>
      <c r="DD45" s="775"/>
      <c r="DE45" s="775"/>
      <c r="DF45" s="776"/>
      <c r="DG45" s="774"/>
      <c r="DH45" s="775"/>
      <c r="DI45" s="775"/>
      <c r="DJ45" s="775"/>
      <c r="DK45" s="776"/>
      <c r="DL45" s="774"/>
      <c r="DM45" s="775"/>
      <c r="DN45" s="775"/>
      <c r="DO45" s="775"/>
      <c r="DP45" s="776"/>
      <c r="DQ45" s="774"/>
      <c r="DR45" s="775"/>
      <c r="DS45" s="775"/>
      <c r="DT45" s="775"/>
      <c r="DU45" s="776"/>
      <c r="DV45" s="771"/>
      <c r="DW45" s="772"/>
      <c r="DX45" s="772"/>
      <c r="DY45" s="772"/>
      <c r="DZ45" s="777"/>
      <c r="EA45" s="167"/>
    </row>
    <row r="46" spans="1:131" ht="26.25" customHeight="1" x14ac:dyDescent="0.15">
      <c r="A46" s="174">
        <v>19</v>
      </c>
      <c r="B46" s="778"/>
      <c r="C46" s="779"/>
      <c r="D46" s="779"/>
      <c r="E46" s="779"/>
      <c r="F46" s="779"/>
      <c r="G46" s="779"/>
      <c r="H46" s="779"/>
      <c r="I46" s="779"/>
      <c r="J46" s="779"/>
      <c r="K46" s="779"/>
      <c r="L46" s="779"/>
      <c r="M46" s="779"/>
      <c r="N46" s="779"/>
      <c r="O46" s="779"/>
      <c r="P46" s="780"/>
      <c r="Q46" s="781"/>
      <c r="R46" s="782"/>
      <c r="S46" s="782"/>
      <c r="T46" s="782"/>
      <c r="U46" s="782"/>
      <c r="V46" s="782"/>
      <c r="W46" s="782"/>
      <c r="X46" s="782"/>
      <c r="Y46" s="782"/>
      <c r="Z46" s="782"/>
      <c r="AA46" s="782"/>
      <c r="AB46" s="782"/>
      <c r="AC46" s="782"/>
      <c r="AD46" s="782"/>
      <c r="AE46" s="783"/>
      <c r="AF46" s="784"/>
      <c r="AG46" s="785"/>
      <c r="AH46" s="785"/>
      <c r="AI46" s="785"/>
      <c r="AJ46" s="786"/>
      <c r="AK46" s="832"/>
      <c r="AL46" s="828"/>
      <c r="AM46" s="828"/>
      <c r="AN46" s="828"/>
      <c r="AO46" s="828"/>
      <c r="AP46" s="828"/>
      <c r="AQ46" s="828"/>
      <c r="AR46" s="828"/>
      <c r="AS46" s="828"/>
      <c r="AT46" s="828"/>
      <c r="AU46" s="828"/>
      <c r="AV46" s="828"/>
      <c r="AW46" s="828"/>
      <c r="AX46" s="828"/>
      <c r="AY46" s="828"/>
      <c r="AZ46" s="829"/>
      <c r="BA46" s="829"/>
      <c r="BB46" s="829"/>
      <c r="BC46" s="829"/>
      <c r="BD46" s="829"/>
      <c r="BE46" s="830"/>
      <c r="BF46" s="830"/>
      <c r="BG46" s="830"/>
      <c r="BH46" s="830"/>
      <c r="BI46" s="831"/>
      <c r="BJ46" s="298"/>
      <c r="BK46" s="298"/>
      <c r="BL46" s="298"/>
      <c r="BM46" s="298"/>
      <c r="BN46" s="298"/>
      <c r="BO46" s="177"/>
      <c r="BP46" s="177"/>
      <c r="BQ46" s="174">
        <v>40</v>
      </c>
      <c r="BR46" s="175"/>
      <c r="BS46" s="771"/>
      <c r="BT46" s="772"/>
      <c r="BU46" s="772"/>
      <c r="BV46" s="772"/>
      <c r="BW46" s="772"/>
      <c r="BX46" s="772"/>
      <c r="BY46" s="772"/>
      <c r="BZ46" s="772"/>
      <c r="CA46" s="772"/>
      <c r="CB46" s="772"/>
      <c r="CC46" s="772"/>
      <c r="CD46" s="772"/>
      <c r="CE46" s="772"/>
      <c r="CF46" s="772"/>
      <c r="CG46" s="773"/>
      <c r="CH46" s="774"/>
      <c r="CI46" s="775"/>
      <c r="CJ46" s="775"/>
      <c r="CK46" s="775"/>
      <c r="CL46" s="776"/>
      <c r="CM46" s="774"/>
      <c r="CN46" s="775"/>
      <c r="CO46" s="775"/>
      <c r="CP46" s="775"/>
      <c r="CQ46" s="776"/>
      <c r="CR46" s="774"/>
      <c r="CS46" s="775"/>
      <c r="CT46" s="775"/>
      <c r="CU46" s="775"/>
      <c r="CV46" s="776"/>
      <c r="CW46" s="774"/>
      <c r="CX46" s="775"/>
      <c r="CY46" s="775"/>
      <c r="CZ46" s="775"/>
      <c r="DA46" s="776"/>
      <c r="DB46" s="774"/>
      <c r="DC46" s="775"/>
      <c r="DD46" s="775"/>
      <c r="DE46" s="775"/>
      <c r="DF46" s="776"/>
      <c r="DG46" s="774"/>
      <c r="DH46" s="775"/>
      <c r="DI46" s="775"/>
      <c r="DJ46" s="775"/>
      <c r="DK46" s="776"/>
      <c r="DL46" s="774"/>
      <c r="DM46" s="775"/>
      <c r="DN46" s="775"/>
      <c r="DO46" s="775"/>
      <c r="DP46" s="776"/>
      <c r="DQ46" s="774"/>
      <c r="DR46" s="775"/>
      <c r="DS46" s="775"/>
      <c r="DT46" s="775"/>
      <c r="DU46" s="776"/>
      <c r="DV46" s="771"/>
      <c r="DW46" s="772"/>
      <c r="DX46" s="772"/>
      <c r="DY46" s="772"/>
      <c r="DZ46" s="777"/>
      <c r="EA46" s="167"/>
    </row>
    <row r="47" spans="1:131" ht="26.25" customHeight="1" x14ac:dyDescent="0.15">
      <c r="A47" s="174">
        <v>20</v>
      </c>
      <c r="B47" s="778"/>
      <c r="C47" s="779"/>
      <c r="D47" s="779"/>
      <c r="E47" s="779"/>
      <c r="F47" s="779"/>
      <c r="G47" s="779"/>
      <c r="H47" s="779"/>
      <c r="I47" s="779"/>
      <c r="J47" s="779"/>
      <c r="K47" s="779"/>
      <c r="L47" s="779"/>
      <c r="M47" s="779"/>
      <c r="N47" s="779"/>
      <c r="O47" s="779"/>
      <c r="P47" s="780"/>
      <c r="Q47" s="781"/>
      <c r="R47" s="782"/>
      <c r="S47" s="782"/>
      <c r="T47" s="782"/>
      <c r="U47" s="782"/>
      <c r="V47" s="782"/>
      <c r="W47" s="782"/>
      <c r="X47" s="782"/>
      <c r="Y47" s="782"/>
      <c r="Z47" s="782"/>
      <c r="AA47" s="782"/>
      <c r="AB47" s="782"/>
      <c r="AC47" s="782"/>
      <c r="AD47" s="782"/>
      <c r="AE47" s="783"/>
      <c r="AF47" s="784"/>
      <c r="AG47" s="785"/>
      <c r="AH47" s="785"/>
      <c r="AI47" s="785"/>
      <c r="AJ47" s="786"/>
      <c r="AK47" s="832"/>
      <c r="AL47" s="828"/>
      <c r="AM47" s="828"/>
      <c r="AN47" s="828"/>
      <c r="AO47" s="828"/>
      <c r="AP47" s="828"/>
      <c r="AQ47" s="828"/>
      <c r="AR47" s="828"/>
      <c r="AS47" s="828"/>
      <c r="AT47" s="828"/>
      <c r="AU47" s="828"/>
      <c r="AV47" s="828"/>
      <c r="AW47" s="828"/>
      <c r="AX47" s="828"/>
      <c r="AY47" s="828"/>
      <c r="AZ47" s="829"/>
      <c r="BA47" s="829"/>
      <c r="BB47" s="829"/>
      <c r="BC47" s="829"/>
      <c r="BD47" s="829"/>
      <c r="BE47" s="830"/>
      <c r="BF47" s="830"/>
      <c r="BG47" s="830"/>
      <c r="BH47" s="830"/>
      <c r="BI47" s="831"/>
      <c r="BJ47" s="298"/>
      <c r="BK47" s="298"/>
      <c r="BL47" s="298"/>
      <c r="BM47" s="298"/>
      <c r="BN47" s="298"/>
      <c r="BO47" s="177"/>
      <c r="BP47" s="177"/>
      <c r="BQ47" s="174">
        <v>41</v>
      </c>
      <c r="BR47" s="175"/>
      <c r="BS47" s="771"/>
      <c r="BT47" s="772"/>
      <c r="BU47" s="772"/>
      <c r="BV47" s="772"/>
      <c r="BW47" s="772"/>
      <c r="BX47" s="772"/>
      <c r="BY47" s="772"/>
      <c r="BZ47" s="772"/>
      <c r="CA47" s="772"/>
      <c r="CB47" s="772"/>
      <c r="CC47" s="772"/>
      <c r="CD47" s="772"/>
      <c r="CE47" s="772"/>
      <c r="CF47" s="772"/>
      <c r="CG47" s="773"/>
      <c r="CH47" s="774"/>
      <c r="CI47" s="775"/>
      <c r="CJ47" s="775"/>
      <c r="CK47" s="775"/>
      <c r="CL47" s="776"/>
      <c r="CM47" s="774"/>
      <c r="CN47" s="775"/>
      <c r="CO47" s="775"/>
      <c r="CP47" s="775"/>
      <c r="CQ47" s="776"/>
      <c r="CR47" s="774"/>
      <c r="CS47" s="775"/>
      <c r="CT47" s="775"/>
      <c r="CU47" s="775"/>
      <c r="CV47" s="776"/>
      <c r="CW47" s="774"/>
      <c r="CX47" s="775"/>
      <c r="CY47" s="775"/>
      <c r="CZ47" s="775"/>
      <c r="DA47" s="776"/>
      <c r="DB47" s="774"/>
      <c r="DC47" s="775"/>
      <c r="DD47" s="775"/>
      <c r="DE47" s="775"/>
      <c r="DF47" s="776"/>
      <c r="DG47" s="774"/>
      <c r="DH47" s="775"/>
      <c r="DI47" s="775"/>
      <c r="DJ47" s="775"/>
      <c r="DK47" s="776"/>
      <c r="DL47" s="774"/>
      <c r="DM47" s="775"/>
      <c r="DN47" s="775"/>
      <c r="DO47" s="775"/>
      <c r="DP47" s="776"/>
      <c r="DQ47" s="774"/>
      <c r="DR47" s="775"/>
      <c r="DS47" s="775"/>
      <c r="DT47" s="775"/>
      <c r="DU47" s="776"/>
      <c r="DV47" s="771"/>
      <c r="DW47" s="772"/>
      <c r="DX47" s="772"/>
      <c r="DY47" s="772"/>
      <c r="DZ47" s="777"/>
      <c r="EA47" s="167"/>
    </row>
    <row r="48" spans="1:131" ht="26.25" customHeight="1" x14ac:dyDescent="0.15">
      <c r="A48" s="174">
        <v>21</v>
      </c>
      <c r="B48" s="778"/>
      <c r="C48" s="779"/>
      <c r="D48" s="779"/>
      <c r="E48" s="779"/>
      <c r="F48" s="779"/>
      <c r="G48" s="779"/>
      <c r="H48" s="779"/>
      <c r="I48" s="779"/>
      <c r="J48" s="779"/>
      <c r="K48" s="779"/>
      <c r="L48" s="779"/>
      <c r="M48" s="779"/>
      <c r="N48" s="779"/>
      <c r="O48" s="779"/>
      <c r="P48" s="780"/>
      <c r="Q48" s="781"/>
      <c r="R48" s="782"/>
      <c r="S48" s="782"/>
      <c r="T48" s="782"/>
      <c r="U48" s="782"/>
      <c r="V48" s="782"/>
      <c r="W48" s="782"/>
      <c r="X48" s="782"/>
      <c r="Y48" s="782"/>
      <c r="Z48" s="782"/>
      <c r="AA48" s="782"/>
      <c r="AB48" s="782"/>
      <c r="AC48" s="782"/>
      <c r="AD48" s="782"/>
      <c r="AE48" s="783"/>
      <c r="AF48" s="784"/>
      <c r="AG48" s="785"/>
      <c r="AH48" s="785"/>
      <c r="AI48" s="785"/>
      <c r="AJ48" s="786"/>
      <c r="AK48" s="832"/>
      <c r="AL48" s="828"/>
      <c r="AM48" s="828"/>
      <c r="AN48" s="828"/>
      <c r="AO48" s="828"/>
      <c r="AP48" s="828"/>
      <c r="AQ48" s="828"/>
      <c r="AR48" s="828"/>
      <c r="AS48" s="828"/>
      <c r="AT48" s="828"/>
      <c r="AU48" s="828"/>
      <c r="AV48" s="828"/>
      <c r="AW48" s="828"/>
      <c r="AX48" s="828"/>
      <c r="AY48" s="828"/>
      <c r="AZ48" s="829"/>
      <c r="BA48" s="829"/>
      <c r="BB48" s="829"/>
      <c r="BC48" s="829"/>
      <c r="BD48" s="829"/>
      <c r="BE48" s="830"/>
      <c r="BF48" s="830"/>
      <c r="BG48" s="830"/>
      <c r="BH48" s="830"/>
      <c r="BI48" s="831"/>
      <c r="BJ48" s="298"/>
      <c r="BK48" s="298"/>
      <c r="BL48" s="298"/>
      <c r="BM48" s="298"/>
      <c r="BN48" s="298"/>
      <c r="BO48" s="177"/>
      <c r="BP48" s="177"/>
      <c r="BQ48" s="174">
        <v>42</v>
      </c>
      <c r="BR48" s="175"/>
      <c r="BS48" s="771"/>
      <c r="BT48" s="772"/>
      <c r="BU48" s="772"/>
      <c r="BV48" s="772"/>
      <c r="BW48" s="772"/>
      <c r="BX48" s="772"/>
      <c r="BY48" s="772"/>
      <c r="BZ48" s="772"/>
      <c r="CA48" s="772"/>
      <c r="CB48" s="772"/>
      <c r="CC48" s="772"/>
      <c r="CD48" s="772"/>
      <c r="CE48" s="772"/>
      <c r="CF48" s="772"/>
      <c r="CG48" s="773"/>
      <c r="CH48" s="774"/>
      <c r="CI48" s="775"/>
      <c r="CJ48" s="775"/>
      <c r="CK48" s="775"/>
      <c r="CL48" s="776"/>
      <c r="CM48" s="774"/>
      <c r="CN48" s="775"/>
      <c r="CO48" s="775"/>
      <c r="CP48" s="775"/>
      <c r="CQ48" s="776"/>
      <c r="CR48" s="774"/>
      <c r="CS48" s="775"/>
      <c r="CT48" s="775"/>
      <c r="CU48" s="775"/>
      <c r="CV48" s="776"/>
      <c r="CW48" s="774"/>
      <c r="CX48" s="775"/>
      <c r="CY48" s="775"/>
      <c r="CZ48" s="775"/>
      <c r="DA48" s="776"/>
      <c r="DB48" s="774"/>
      <c r="DC48" s="775"/>
      <c r="DD48" s="775"/>
      <c r="DE48" s="775"/>
      <c r="DF48" s="776"/>
      <c r="DG48" s="774"/>
      <c r="DH48" s="775"/>
      <c r="DI48" s="775"/>
      <c r="DJ48" s="775"/>
      <c r="DK48" s="776"/>
      <c r="DL48" s="774"/>
      <c r="DM48" s="775"/>
      <c r="DN48" s="775"/>
      <c r="DO48" s="775"/>
      <c r="DP48" s="776"/>
      <c r="DQ48" s="774"/>
      <c r="DR48" s="775"/>
      <c r="DS48" s="775"/>
      <c r="DT48" s="775"/>
      <c r="DU48" s="776"/>
      <c r="DV48" s="771"/>
      <c r="DW48" s="772"/>
      <c r="DX48" s="772"/>
      <c r="DY48" s="772"/>
      <c r="DZ48" s="777"/>
      <c r="EA48" s="167"/>
    </row>
    <row r="49" spans="1:131" ht="26.25" customHeight="1" x14ac:dyDescent="0.15">
      <c r="A49" s="174">
        <v>22</v>
      </c>
      <c r="B49" s="778"/>
      <c r="C49" s="779"/>
      <c r="D49" s="779"/>
      <c r="E49" s="779"/>
      <c r="F49" s="779"/>
      <c r="G49" s="779"/>
      <c r="H49" s="779"/>
      <c r="I49" s="779"/>
      <c r="J49" s="779"/>
      <c r="K49" s="779"/>
      <c r="L49" s="779"/>
      <c r="M49" s="779"/>
      <c r="N49" s="779"/>
      <c r="O49" s="779"/>
      <c r="P49" s="780"/>
      <c r="Q49" s="781"/>
      <c r="R49" s="782"/>
      <c r="S49" s="782"/>
      <c r="T49" s="782"/>
      <c r="U49" s="782"/>
      <c r="V49" s="782"/>
      <c r="W49" s="782"/>
      <c r="X49" s="782"/>
      <c r="Y49" s="782"/>
      <c r="Z49" s="782"/>
      <c r="AA49" s="782"/>
      <c r="AB49" s="782"/>
      <c r="AC49" s="782"/>
      <c r="AD49" s="782"/>
      <c r="AE49" s="783"/>
      <c r="AF49" s="784"/>
      <c r="AG49" s="785"/>
      <c r="AH49" s="785"/>
      <c r="AI49" s="785"/>
      <c r="AJ49" s="786"/>
      <c r="AK49" s="832"/>
      <c r="AL49" s="828"/>
      <c r="AM49" s="828"/>
      <c r="AN49" s="828"/>
      <c r="AO49" s="828"/>
      <c r="AP49" s="828"/>
      <c r="AQ49" s="828"/>
      <c r="AR49" s="828"/>
      <c r="AS49" s="828"/>
      <c r="AT49" s="828"/>
      <c r="AU49" s="828"/>
      <c r="AV49" s="828"/>
      <c r="AW49" s="828"/>
      <c r="AX49" s="828"/>
      <c r="AY49" s="828"/>
      <c r="AZ49" s="829"/>
      <c r="BA49" s="829"/>
      <c r="BB49" s="829"/>
      <c r="BC49" s="829"/>
      <c r="BD49" s="829"/>
      <c r="BE49" s="830"/>
      <c r="BF49" s="830"/>
      <c r="BG49" s="830"/>
      <c r="BH49" s="830"/>
      <c r="BI49" s="831"/>
      <c r="BJ49" s="298"/>
      <c r="BK49" s="298"/>
      <c r="BL49" s="298"/>
      <c r="BM49" s="298"/>
      <c r="BN49" s="298"/>
      <c r="BO49" s="177"/>
      <c r="BP49" s="177"/>
      <c r="BQ49" s="174">
        <v>43</v>
      </c>
      <c r="BR49" s="175"/>
      <c r="BS49" s="771"/>
      <c r="BT49" s="772"/>
      <c r="BU49" s="772"/>
      <c r="BV49" s="772"/>
      <c r="BW49" s="772"/>
      <c r="BX49" s="772"/>
      <c r="BY49" s="772"/>
      <c r="BZ49" s="772"/>
      <c r="CA49" s="772"/>
      <c r="CB49" s="772"/>
      <c r="CC49" s="772"/>
      <c r="CD49" s="772"/>
      <c r="CE49" s="772"/>
      <c r="CF49" s="772"/>
      <c r="CG49" s="773"/>
      <c r="CH49" s="774"/>
      <c r="CI49" s="775"/>
      <c r="CJ49" s="775"/>
      <c r="CK49" s="775"/>
      <c r="CL49" s="776"/>
      <c r="CM49" s="774"/>
      <c r="CN49" s="775"/>
      <c r="CO49" s="775"/>
      <c r="CP49" s="775"/>
      <c r="CQ49" s="776"/>
      <c r="CR49" s="774"/>
      <c r="CS49" s="775"/>
      <c r="CT49" s="775"/>
      <c r="CU49" s="775"/>
      <c r="CV49" s="776"/>
      <c r="CW49" s="774"/>
      <c r="CX49" s="775"/>
      <c r="CY49" s="775"/>
      <c r="CZ49" s="775"/>
      <c r="DA49" s="776"/>
      <c r="DB49" s="774"/>
      <c r="DC49" s="775"/>
      <c r="DD49" s="775"/>
      <c r="DE49" s="775"/>
      <c r="DF49" s="776"/>
      <c r="DG49" s="774"/>
      <c r="DH49" s="775"/>
      <c r="DI49" s="775"/>
      <c r="DJ49" s="775"/>
      <c r="DK49" s="776"/>
      <c r="DL49" s="774"/>
      <c r="DM49" s="775"/>
      <c r="DN49" s="775"/>
      <c r="DO49" s="775"/>
      <c r="DP49" s="776"/>
      <c r="DQ49" s="774"/>
      <c r="DR49" s="775"/>
      <c r="DS49" s="775"/>
      <c r="DT49" s="775"/>
      <c r="DU49" s="776"/>
      <c r="DV49" s="771"/>
      <c r="DW49" s="772"/>
      <c r="DX49" s="772"/>
      <c r="DY49" s="772"/>
      <c r="DZ49" s="777"/>
      <c r="EA49" s="167"/>
    </row>
    <row r="50" spans="1:131" ht="26.25" customHeight="1" x14ac:dyDescent="0.15">
      <c r="A50" s="174">
        <v>23</v>
      </c>
      <c r="B50" s="778"/>
      <c r="C50" s="779"/>
      <c r="D50" s="779"/>
      <c r="E50" s="779"/>
      <c r="F50" s="779"/>
      <c r="G50" s="779"/>
      <c r="H50" s="779"/>
      <c r="I50" s="779"/>
      <c r="J50" s="779"/>
      <c r="K50" s="779"/>
      <c r="L50" s="779"/>
      <c r="M50" s="779"/>
      <c r="N50" s="779"/>
      <c r="O50" s="779"/>
      <c r="P50" s="780"/>
      <c r="Q50" s="833"/>
      <c r="R50" s="834"/>
      <c r="S50" s="834"/>
      <c r="T50" s="834"/>
      <c r="U50" s="834"/>
      <c r="V50" s="834"/>
      <c r="W50" s="834"/>
      <c r="X50" s="834"/>
      <c r="Y50" s="834"/>
      <c r="Z50" s="834"/>
      <c r="AA50" s="834"/>
      <c r="AB50" s="834"/>
      <c r="AC50" s="834"/>
      <c r="AD50" s="834"/>
      <c r="AE50" s="835"/>
      <c r="AF50" s="784"/>
      <c r="AG50" s="785"/>
      <c r="AH50" s="785"/>
      <c r="AI50" s="785"/>
      <c r="AJ50" s="786"/>
      <c r="AK50" s="837"/>
      <c r="AL50" s="834"/>
      <c r="AM50" s="834"/>
      <c r="AN50" s="834"/>
      <c r="AO50" s="834"/>
      <c r="AP50" s="834"/>
      <c r="AQ50" s="834"/>
      <c r="AR50" s="834"/>
      <c r="AS50" s="834"/>
      <c r="AT50" s="834"/>
      <c r="AU50" s="834"/>
      <c r="AV50" s="834"/>
      <c r="AW50" s="834"/>
      <c r="AX50" s="834"/>
      <c r="AY50" s="834"/>
      <c r="AZ50" s="836"/>
      <c r="BA50" s="836"/>
      <c r="BB50" s="836"/>
      <c r="BC50" s="836"/>
      <c r="BD50" s="836"/>
      <c r="BE50" s="830"/>
      <c r="BF50" s="830"/>
      <c r="BG50" s="830"/>
      <c r="BH50" s="830"/>
      <c r="BI50" s="831"/>
      <c r="BJ50" s="298"/>
      <c r="BK50" s="298"/>
      <c r="BL50" s="298"/>
      <c r="BM50" s="298"/>
      <c r="BN50" s="298"/>
      <c r="BO50" s="177"/>
      <c r="BP50" s="177"/>
      <c r="BQ50" s="174">
        <v>44</v>
      </c>
      <c r="BR50" s="175"/>
      <c r="BS50" s="771"/>
      <c r="BT50" s="772"/>
      <c r="BU50" s="772"/>
      <c r="BV50" s="772"/>
      <c r="BW50" s="772"/>
      <c r="BX50" s="772"/>
      <c r="BY50" s="772"/>
      <c r="BZ50" s="772"/>
      <c r="CA50" s="772"/>
      <c r="CB50" s="772"/>
      <c r="CC50" s="772"/>
      <c r="CD50" s="772"/>
      <c r="CE50" s="772"/>
      <c r="CF50" s="772"/>
      <c r="CG50" s="773"/>
      <c r="CH50" s="774"/>
      <c r="CI50" s="775"/>
      <c r="CJ50" s="775"/>
      <c r="CK50" s="775"/>
      <c r="CL50" s="776"/>
      <c r="CM50" s="774"/>
      <c r="CN50" s="775"/>
      <c r="CO50" s="775"/>
      <c r="CP50" s="775"/>
      <c r="CQ50" s="776"/>
      <c r="CR50" s="774"/>
      <c r="CS50" s="775"/>
      <c r="CT50" s="775"/>
      <c r="CU50" s="775"/>
      <c r="CV50" s="776"/>
      <c r="CW50" s="774"/>
      <c r="CX50" s="775"/>
      <c r="CY50" s="775"/>
      <c r="CZ50" s="775"/>
      <c r="DA50" s="776"/>
      <c r="DB50" s="774"/>
      <c r="DC50" s="775"/>
      <c r="DD50" s="775"/>
      <c r="DE50" s="775"/>
      <c r="DF50" s="776"/>
      <c r="DG50" s="774"/>
      <c r="DH50" s="775"/>
      <c r="DI50" s="775"/>
      <c r="DJ50" s="775"/>
      <c r="DK50" s="776"/>
      <c r="DL50" s="774"/>
      <c r="DM50" s="775"/>
      <c r="DN50" s="775"/>
      <c r="DO50" s="775"/>
      <c r="DP50" s="776"/>
      <c r="DQ50" s="774"/>
      <c r="DR50" s="775"/>
      <c r="DS50" s="775"/>
      <c r="DT50" s="775"/>
      <c r="DU50" s="776"/>
      <c r="DV50" s="771"/>
      <c r="DW50" s="772"/>
      <c r="DX50" s="772"/>
      <c r="DY50" s="772"/>
      <c r="DZ50" s="777"/>
      <c r="EA50" s="167"/>
    </row>
    <row r="51" spans="1:131" ht="26.25" customHeight="1" x14ac:dyDescent="0.15">
      <c r="A51" s="174">
        <v>24</v>
      </c>
      <c r="B51" s="778"/>
      <c r="C51" s="779"/>
      <c r="D51" s="779"/>
      <c r="E51" s="779"/>
      <c r="F51" s="779"/>
      <c r="G51" s="779"/>
      <c r="H51" s="779"/>
      <c r="I51" s="779"/>
      <c r="J51" s="779"/>
      <c r="K51" s="779"/>
      <c r="L51" s="779"/>
      <c r="M51" s="779"/>
      <c r="N51" s="779"/>
      <c r="O51" s="779"/>
      <c r="P51" s="780"/>
      <c r="Q51" s="833"/>
      <c r="R51" s="834"/>
      <c r="S51" s="834"/>
      <c r="T51" s="834"/>
      <c r="U51" s="834"/>
      <c r="V51" s="834"/>
      <c r="W51" s="834"/>
      <c r="X51" s="834"/>
      <c r="Y51" s="834"/>
      <c r="Z51" s="834"/>
      <c r="AA51" s="834"/>
      <c r="AB51" s="834"/>
      <c r="AC51" s="834"/>
      <c r="AD51" s="834"/>
      <c r="AE51" s="835"/>
      <c r="AF51" s="784"/>
      <c r="AG51" s="785"/>
      <c r="AH51" s="785"/>
      <c r="AI51" s="785"/>
      <c r="AJ51" s="786"/>
      <c r="AK51" s="837"/>
      <c r="AL51" s="834"/>
      <c r="AM51" s="834"/>
      <c r="AN51" s="834"/>
      <c r="AO51" s="834"/>
      <c r="AP51" s="834"/>
      <c r="AQ51" s="834"/>
      <c r="AR51" s="834"/>
      <c r="AS51" s="834"/>
      <c r="AT51" s="834"/>
      <c r="AU51" s="834"/>
      <c r="AV51" s="834"/>
      <c r="AW51" s="834"/>
      <c r="AX51" s="834"/>
      <c r="AY51" s="834"/>
      <c r="AZ51" s="836"/>
      <c r="BA51" s="836"/>
      <c r="BB51" s="836"/>
      <c r="BC51" s="836"/>
      <c r="BD51" s="836"/>
      <c r="BE51" s="830"/>
      <c r="BF51" s="830"/>
      <c r="BG51" s="830"/>
      <c r="BH51" s="830"/>
      <c r="BI51" s="831"/>
      <c r="BJ51" s="298"/>
      <c r="BK51" s="298"/>
      <c r="BL51" s="298"/>
      <c r="BM51" s="298"/>
      <c r="BN51" s="298"/>
      <c r="BO51" s="177"/>
      <c r="BP51" s="177"/>
      <c r="BQ51" s="174">
        <v>45</v>
      </c>
      <c r="BR51" s="175"/>
      <c r="BS51" s="771"/>
      <c r="BT51" s="772"/>
      <c r="BU51" s="772"/>
      <c r="BV51" s="772"/>
      <c r="BW51" s="772"/>
      <c r="BX51" s="772"/>
      <c r="BY51" s="772"/>
      <c r="BZ51" s="772"/>
      <c r="CA51" s="772"/>
      <c r="CB51" s="772"/>
      <c r="CC51" s="772"/>
      <c r="CD51" s="772"/>
      <c r="CE51" s="772"/>
      <c r="CF51" s="772"/>
      <c r="CG51" s="773"/>
      <c r="CH51" s="774"/>
      <c r="CI51" s="775"/>
      <c r="CJ51" s="775"/>
      <c r="CK51" s="775"/>
      <c r="CL51" s="776"/>
      <c r="CM51" s="774"/>
      <c r="CN51" s="775"/>
      <c r="CO51" s="775"/>
      <c r="CP51" s="775"/>
      <c r="CQ51" s="776"/>
      <c r="CR51" s="774"/>
      <c r="CS51" s="775"/>
      <c r="CT51" s="775"/>
      <c r="CU51" s="775"/>
      <c r="CV51" s="776"/>
      <c r="CW51" s="774"/>
      <c r="CX51" s="775"/>
      <c r="CY51" s="775"/>
      <c r="CZ51" s="775"/>
      <c r="DA51" s="776"/>
      <c r="DB51" s="774"/>
      <c r="DC51" s="775"/>
      <c r="DD51" s="775"/>
      <c r="DE51" s="775"/>
      <c r="DF51" s="776"/>
      <c r="DG51" s="774"/>
      <c r="DH51" s="775"/>
      <c r="DI51" s="775"/>
      <c r="DJ51" s="775"/>
      <c r="DK51" s="776"/>
      <c r="DL51" s="774"/>
      <c r="DM51" s="775"/>
      <c r="DN51" s="775"/>
      <c r="DO51" s="775"/>
      <c r="DP51" s="776"/>
      <c r="DQ51" s="774"/>
      <c r="DR51" s="775"/>
      <c r="DS51" s="775"/>
      <c r="DT51" s="775"/>
      <c r="DU51" s="776"/>
      <c r="DV51" s="771"/>
      <c r="DW51" s="772"/>
      <c r="DX51" s="772"/>
      <c r="DY51" s="772"/>
      <c r="DZ51" s="777"/>
      <c r="EA51" s="167"/>
    </row>
    <row r="52" spans="1:131" ht="26.25" customHeight="1" x14ac:dyDescent="0.15">
      <c r="A52" s="174">
        <v>25</v>
      </c>
      <c r="B52" s="778"/>
      <c r="C52" s="779"/>
      <c r="D52" s="779"/>
      <c r="E52" s="779"/>
      <c r="F52" s="779"/>
      <c r="G52" s="779"/>
      <c r="H52" s="779"/>
      <c r="I52" s="779"/>
      <c r="J52" s="779"/>
      <c r="K52" s="779"/>
      <c r="L52" s="779"/>
      <c r="M52" s="779"/>
      <c r="N52" s="779"/>
      <c r="O52" s="779"/>
      <c r="P52" s="780"/>
      <c r="Q52" s="833"/>
      <c r="R52" s="834"/>
      <c r="S52" s="834"/>
      <c r="T52" s="834"/>
      <c r="U52" s="834"/>
      <c r="V52" s="834"/>
      <c r="W52" s="834"/>
      <c r="X52" s="834"/>
      <c r="Y52" s="834"/>
      <c r="Z52" s="834"/>
      <c r="AA52" s="834"/>
      <c r="AB52" s="834"/>
      <c r="AC52" s="834"/>
      <c r="AD52" s="834"/>
      <c r="AE52" s="835"/>
      <c r="AF52" s="784"/>
      <c r="AG52" s="785"/>
      <c r="AH52" s="785"/>
      <c r="AI52" s="785"/>
      <c r="AJ52" s="786"/>
      <c r="AK52" s="837"/>
      <c r="AL52" s="834"/>
      <c r="AM52" s="834"/>
      <c r="AN52" s="834"/>
      <c r="AO52" s="834"/>
      <c r="AP52" s="834"/>
      <c r="AQ52" s="834"/>
      <c r="AR52" s="834"/>
      <c r="AS52" s="834"/>
      <c r="AT52" s="834"/>
      <c r="AU52" s="834"/>
      <c r="AV52" s="834"/>
      <c r="AW52" s="834"/>
      <c r="AX52" s="834"/>
      <c r="AY52" s="834"/>
      <c r="AZ52" s="836"/>
      <c r="BA52" s="836"/>
      <c r="BB52" s="836"/>
      <c r="BC52" s="836"/>
      <c r="BD52" s="836"/>
      <c r="BE52" s="830"/>
      <c r="BF52" s="830"/>
      <c r="BG52" s="830"/>
      <c r="BH52" s="830"/>
      <c r="BI52" s="831"/>
      <c r="BJ52" s="298"/>
      <c r="BK52" s="298"/>
      <c r="BL52" s="298"/>
      <c r="BM52" s="298"/>
      <c r="BN52" s="298"/>
      <c r="BO52" s="177"/>
      <c r="BP52" s="177"/>
      <c r="BQ52" s="174">
        <v>46</v>
      </c>
      <c r="BR52" s="175"/>
      <c r="BS52" s="771"/>
      <c r="BT52" s="772"/>
      <c r="BU52" s="772"/>
      <c r="BV52" s="772"/>
      <c r="BW52" s="772"/>
      <c r="BX52" s="772"/>
      <c r="BY52" s="772"/>
      <c r="BZ52" s="772"/>
      <c r="CA52" s="772"/>
      <c r="CB52" s="772"/>
      <c r="CC52" s="772"/>
      <c r="CD52" s="772"/>
      <c r="CE52" s="772"/>
      <c r="CF52" s="772"/>
      <c r="CG52" s="773"/>
      <c r="CH52" s="774"/>
      <c r="CI52" s="775"/>
      <c r="CJ52" s="775"/>
      <c r="CK52" s="775"/>
      <c r="CL52" s="776"/>
      <c r="CM52" s="774"/>
      <c r="CN52" s="775"/>
      <c r="CO52" s="775"/>
      <c r="CP52" s="775"/>
      <c r="CQ52" s="776"/>
      <c r="CR52" s="774"/>
      <c r="CS52" s="775"/>
      <c r="CT52" s="775"/>
      <c r="CU52" s="775"/>
      <c r="CV52" s="776"/>
      <c r="CW52" s="774"/>
      <c r="CX52" s="775"/>
      <c r="CY52" s="775"/>
      <c r="CZ52" s="775"/>
      <c r="DA52" s="776"/>
      <c r="DB52" s="774"/>
      <c r="DC52" s="775"/>
      <c r="DD52" s="775"/>
      <c r="DE52" s="775"/>
      <c r="DF52" s="776"/>
      <c r="DG52" s="774"/>
      <c r="DH52" s="775"/>
      <c r="DI52" s="775"/>
      <c r="DJ52" s="775"/>
      <c r="DK52" s="776"/>
      <c r="DL52" s="774"/>
      <c r="DM52" s="775"/>
      <c r="DN52" s="775"/>
      <c r="DO52" s="775"/>
      <c r="DP52" s="776"/>
      <c r="DQ52" s="774"/>
      <c r="DR52" s="775"/>
      <c r="DS52" s="775"/>
      <c r="DT52" s="775"/>
      <c r="DU52" s="776"/>
      <c r="DV52" s="771"/>
      <c r="DW52" s="772"/>
      <c r="DX52" s="772"/>
      <c r="DY52" s="772"/>
      <c r="DZ52" s="777"/>
      <c r="EA52" s="167"/>
    </row>
    <row r="53" spans="1:131" ht="26.25" customHeight="1" x14ac:dyDescent="0.15">
      <c r="A53" s="174">
        <v>26</v>
      </c>
      <c r="B53" s="778"/>
      <c r="C53" s="779"/>
      <c r="D53" s="779"/>
      <c r="E53" s="779"/>
      <c r="F53" s="779"/>
      <c r="G53" s="779"/>
      <c r="H53" s="779"/>
      <c r="I53" s="779"/>
      <c r="J53" s="779"/>
      <c r="K53" s="779"/>
      <c r="L53" s="779"/>
      <c r="M53" s="779"/>
      <c r="N53" s="779"/>
      <c r="O53" s="779"/>
      <c r="P53" s="780"/>
      <c r="Q53" s="833"/>
      <c r="R53" s="834"/>
      <c r="S53" s="834"/>
      <c r="T53" s="834"/>
      <c r="U53" s="834"/>
      <c r="V53" s="834"/>
      <c r="W53" s="834"/>
      <c r="X53" s="834"/>
      <c r="Y53" s="834"/>
      <c r="Z53" s="834"/>
      <c r="AA53" s="834"/>
      <c r="AB53" s="834"/>
      <c r="AC53" s="834"/>
      <c r="AD53" s="834"/>
      <c r="AE53" s="835"/>
      <c r="AF53" s="784"/>
      <c r="AG53" s="785"/>
      <c r="AH53" s="785"/>
      <c r="AI53" s="785"/>
      <c r="AJ53" s="786"/>
      <c r="AK53" s="837"/>
      <c r="AL53" s="834"/>
      <c r="AM53" s="834"/>
      <c r="AN53" s="834"/>
      <c r="AO53" s="834"/>
      <c r="AP53" s="834"/>
      <c r="AQ53" s="834"/>
      <c r="AR53" s="834"/>
      <c r="AS53" s="834"/>
      <c r="AT53" s="834"/>
      <c r="AU53" s="834"/>
      <c r="AV53" s="834"/>
      <c r="AW53" s="834"/>
      <c r="AX53" s="834"/>
      <c r="AY53" s="834"/>
      <c r="AZ53" s="836"/>
      <c r="BA53" s="836"/>
      <c r="BB53" s="836"/>
      <c r="BC53" s="836"/>
      <c r="BD53" s="836"/>
      <c r="BE53" s="830"/>
      <c r="BF53" s="830"/>
      <c r="BG53" s="830"/>
      <c r="BH53" s="830"/>
      <c r="BI53" s="831"/>
      <c r="BJ53" s="298"/>
      <c r="BK53" s="298"/>
      <c r="BL53" s="298"/>
      <c r="BM53" s="298"/>
      <c r="BN53" s="298"/>
      <c r="BO53" s="177"/>
      <c r="BP53" s="177"/>
      <c r="BQ53" s="174">
        <v>47</v>
      </c>
      <c r="BR53" s="175"/>
      <c r="BS53" s="771"/>
      <c r="BT53" s="772"/>
      <c r="BU53" s="772"/>
      <c r="BV53" s="772"/>
      <c r="BW53" s="772"/>
      <c r="BX53" s="772"/>
      <c r="BY53" s="772"/>
      <c r="BZ53" s="772"/>
      <c r="CA53" s="772"/>
      <c r="CB53" s="772"/>
      <c r="CC53" s="772"/>
      <c r="CD53" s="772"/>
      <c r="CE53" s="772"/>
      <c r="CF53" s="772"/>
      <c r="CG53" s="773"/>
      <c r="CH53" s="774"/>
      <c r="CI53" s="775"/>
      <c r="CJ53" s="775"/>
      <c r="CK53" s="775"/>
      <c r="CL53" s="776"/>
      <c r="CM53" s="774"/>
      <c r="CN53" s="775"/>
      <c r="CO53" s="775"/>
      <c r="CP53" s="775"/>
      <c r="CQ53" s="776"/>
      <c r="CR53" s="774"/>
      <c r="CS53" s="775"/>
      <c r="CT53" s="775"/>
      <c r="CU53" s="775"/>
      <c r="CV53" s="776"/>
      <c r="CW53" s="774"/>
      <c r="CX53" s="775"/>
      <c r="CY53" s="775"/>
      <c r="CZ53" s="775"/>
      <c r="DA53" s="776"/>
      <c r="DB53" s="774"/>
      <c r="DC53" s="775"/>
      <c r="DD53" s="775"/>
      <c r="DE53" s="775"/>
      <c r="DF53" s="776"/>
      <c r="DG53" s="774"/>
      <c r="DH53" s="775"/>
      <c r="DI53" s="775"/>
      <c r="DJ53" s="775"/>
      <c r="DK53" s="776"/>
      <c r="DL53" s="774"/>
      <c r="DM53" s="775"/>
      <c r="DN53" s="775"/>
      <c r="DO53" s="775"/>
      <c r="DP53" s="776"/>
      <c r="DQ53" s="774"/>
      <c r="DR53" s="775"/>
      <c r="DS53" s="775"/>
      <c r="DT53" s="775"/>
      <c r="DU53" s="776"/>
      <c r="DV53" s="771"/>
      <c r="DW53" s="772"/>
      <c r="DX53" s="772"/>
      <c r="DY53" s="772"/>
      <c r="DZ53" s="777"/>
      <c r="EA53" s="167"/>
    </row>
    <row r="54" spans="1:131" ht="26.25" customHeight="1" x14ac:dyDescent="0.15">
      <c r="A54" s="174">
        <v>27</v>
      </c>
      <c r="B54" s="778"/>
      <c r="C54" s="779"/>
      <c r="D54" s="779"/>
      <c r="E54" s="779"/>
      <c r="F54" s="779"/>
      <c r="G54" s="779"/>
      <c r="H54" s="779"/>
      <c r="I54" s="779"/>
      <c r="J54" s="779"/>
      <c r="K54" s="779"/>
      <c r="L54" s="779"/>
      <c r="M54" s="779"/>
      <c r="N54" s="779"/>
      <c r="O54" s="779"/>
      <c r="P54" s="780"/>
      <c r="Q54" s="833"/>
      <c r="R54" s="834"/>
      <c r="S54" s="834"/>
      <c r="T54" s="834"/>
      <c r="U54" s="834"/>
      <c r="V54" s="834"/>
      <c r="W54" s="834"/>
      <c r="X54" s="834"/>
      <c r="Y54" s="834"/>
      <c r="Z54" s="834"/>
      <c r="AA54" s="834"/>
      <c r="AB54" s="834"/>
      <c r="AC54" s="834"/>
      <c r="AD54" s="834"/>
      <c r="AE54" s="835"/>
      <c r="AF54" s="784"/>
      <c r="AG54" s="785"/>
      <c r="AH54" s="785"/>
      <c r="AI54" s="785"/>
      <c r="AJ54" s="786"/>
      <c r="AK54" s="837"/>
      <c r="AL54" s="834"/>
      <c r="AM54" s="834"/>
      <c r="AN54" s="834"/>
      <c r="AO54" s="834"/>
      <c r="AP54" s="834"/>
      <c r="AQ54" s="834"/>
      <c r="AR54" s="834"/>
      <c r="AS54" s="834"/>
      <c r="AT54" s="834"/>
      <c r="AU54" s="834"/>
      <c r="AV54" s="834"/>
      <c r="AW54" s="834"/>
      <c r="AX54" s="834"/>
      <c r="AY54" s="834"/>
      <c r="AZ54" s="836"/>
      <c r="BA54" s="836"/>
      <c r="BB54" s="836"/>
      <c r="BC54" s="836"/>
      <c r="BD54" s="836"/>
      <c r="BE54" s="830"/>
      <c r="BF54" s="830"/>
      <c r="BG54" s="830"/>
      <c r="BH54" s="830"/>
      <c r="BI54" s="831"/>
      <c r="BJ54" s="298"/>
      <c r="BK54" s="298"/>
      <c r="BL54" s="298"/>
      <c r="BM54" s="298"/>
      <c r="BN54" s="298"/>
      <c r="BO54" s="177"/>
      <c r="BP54" s="177"/>
      <c r="BQ54" s="174">
        <v>48</v>
      </c>
      <c r="BR54" s="175"/>
      <c r="BS54" s="771"/>
      <c r="BT54" s="772"/>
      <c r="BU54" s="772"/>
      <c r="BV54" s="772"/>
      <c r="BW54" s="772"/>
      <c r="BX54" s="772"/>
      <c r="BY54" s="772"/>
      <c r="BZ54" s="772"/>
      <c r="CA54" s="772"/>
      <c r="CB54" s="772"/>
      <c r="CC54" s="772"/>
      <c r="CD54" s="772"/>
      <c r="CE54" s="772"/>
      <c r="CF54" s="772"/>
      <c r="CG54" s="773"/>
      <c r="CH54" s="774"/>
      <c r="CI54" s="775"/>
      <c r="CJ54" s="775"/>
      <c r="CK54" s="775"/>
      <c r="CL54" s="776"/>
      <c r="CM54" s="774"/>
      <c r="CN54" s="775"/>
      <c r="CO54" s="775"/>
      <c r="CP54" s="775"/>
      <c r="CQ54" s="776"/>
      <c r="CR54" s="774"/>
      <c r="CS54" s="775"/>
      <c r="CT54" s="775"/>
      <c r="CU54" s="775"/>
      <c r="CV54" s="776"/>
      <c r="CW54" s="774"/>
      <c r="CX54" s="775"/>
      <c r="CY54" s="775"/>
      <c r="CZ54" s="775"/>
      <c r="DA54" s="776"/>
      <c r="DB54" s="774"/>
      <c r="DC54" s="775"/>
      <c r="DD54" s="775"/>
      <c r="DE54" s="775"/>
      <c r="DF54" s="776"/>
      <c r="DG54" s="774"/>
      <c r="DH54" s="775"/>
      <c r="DI54" s="775"/>
      <c r="DJ54" s="775"/>
      <c r="DK54" s="776"/>
      <c r="DL54" s="774"/>
      <c r="DM54" s="775"/>
      <c r="DN54" s="775"/>
      <c r="DO54" s="775"/>
      <c r="DP54" s="776"/>
      <c r="DQ54" s="774"/>
      <c r="DR54" s="775"/>
      <c r="DS54" s="775"/>
      <c r="DT54" s="775"/>
      <c r="DU54" s="776"/>
      <c r="DV54" s="771"/>
      <c r="DW54" s="772"/>
      <c r="DX54" s="772"/>
      <c r="DY54" s="772"/>
      <c r="DZ54" s="777"/>
      <c r="EA54" s="167"/>
    </row>
    <row r="55" spans="1:131" ht="26.25" customHeight="1" x14ac:dyDescent="0.15">
      <c r="A55" s="174">
        <v>28</v>
      </c>
      <c r="B55" s="778"/>
      <c r="C55" s="779"/>
      <c r="D55" s="779"/>
      <c r="E55" s="779"/>
      <c r="F55" s="779"/>
      <c r="G55" s="779"/>
      <c r="H55" s="779"/>
      <c r="I55" s="779"/>
      <c r="J55" s="779"/>
      <c r="K55" s="779"/>
      <c r="L55" s="779"/>
      <c r="M55" s="779"/>
      <c r="N55" s="779"/>
      <c r="O55" s="779"/>
      <c r="P55" s="780"/>
      <c r="Q55" s="833"/>
      <c r="R55" s="834"/>
      <c r="S55" s="834"/>
      <c r="T55" s="834"/>
      <c r="U55" s="834"/>
      <c r="V55" s="834"/>
      <c r="W55" s="834"/>
      <c r="X55" s="834"/>
      <c r="Y55" s="834"/>
      <c r="Z55" s="834"/>
      <c r="AA55" s="834"/>
      <c r="AB55" s="834"/>
      <c r="AC55" s="834"/>
      <c r="AD55" s="834"/>
      <c r="AE55" s="835"/>
      <c r="AF55" s="784"/>
      <c r="AG55" s="785"/>
      <c r="AH55" s="785"/>
      <c r="AI55" s="785"/>
      <c r="AJ55" s="786"/>
      <c r="AK55" s="837"/>
      <c r="AL55" s="834"/>
      <c r="AM55" s="834"/>
      <c r="AN55" s="834"/>
      <c r="AO55" s="834"/>
      <c r="AP55" s="834"/>
      <c r="AQ55" s="834"/>
      <c r="AR55" s="834"/>
      <c r="AS55" s="834"/>
      <c r="AT55" s="834"/>
      <c r="AU55" s="834"/>
      <c r="AV55" s="834"/>
      <c r="AW55" s="834"/>
      <c r="AX55" s="834"/>
      <c r="AY55" s="834"/>
      <c r="AZ55" s="836"/>
      <c r="BA55" s="836"/>
      <c r="BB55" s="836"/>
      <c r="BC55" s="836"/>
      <c r="BD55" s="836"/>
      <c r="BE55" s="830"/>
      <c r="BF55" s="830"/>
      <c r="BG55" s="830"/>
      <c r="BH55" s="830"/>
      <c r="BI55" s="831"/>
      <c r="BJ55" s="298"/>
      <c r="BK55" s="298"/>
      <c r="BL55" s="298"/>
      <c r="BM55" s="298"/>
      <c r="BN55" s="298"/>
      <c r="BO55" s="177"/>
      <c r="BP55" s="177"/>
      <c r="BQ55" s="174">
        <v>49</v>
      </c>
      <c r="BR55" s="175"/>
      <c r="BS55" s="771"/>
      <c r="BT55" s="772"/>
      <c r="BU55" s="772"/>
      <c r="BV55" s="772"/>
      <c r="BW55" s="772"/>
      <c r="BX55" s="772"/>
      <c r="BY55" s="772"/>
      <c r="BZ55" s="772"/>
      <c r="CA55" s="772"/>
      <c r="CB55" s="772"/>
      <c r="CC55" s="772"/>
      <c r="CD55" s="772"/>
      <c r="CE55" s="772"/>
      <c r="CF55" s="772"/>
      <c r="CG55" s="773"/>
      <c r="CH55" s="774"/>
      <c r="CI55" s="775"/>
      <c r="CJ55" s="775"/>
      <c r="CK55" s="775"/>
      <c r="CL55" s="776"/>
      <c r="CM55" s="774"/>
      <c r="CN55" s="775"/>
      <c r="CO55" s="775"/>
      <c r="CP55" s="775"/>
      <c r="CQ55" s="776"/>
      <c r="CR55" s="774"/>
      <c r="CS55" s="775"/>
      <c r="CT55" s="775"/>
      <c r="CU55" s="775"/>
      <c r="CV55" s="776"/>
      <c r="CW55" s="774"/>
      <c r="CX55" s="775"/>
      <c r="CY55" s="775"/>
      <c r="CZ55" s="775"/>
      <c r="DA55" s="776"/>
      <c r="DB55" s="774"/>
      <c r="DC55" s="775"/>
      <c r="DD55" s="775"/>
      <c r="DE55" s="775"/>
      <c r="DF55" s="776"/>
      <c r="DG55" s="774"/>
      <c r="DH55" s="775"/>
      <c r="DI55" s="775"/>
      <c r="DJ55" s="775"/>
      <c r="DK55" s="776"/>
      <c r="DL55" s="774"/>
      <c r="DM55" s="775"/>
      <c r="DN55" s="775"/>
      <c r="DO55" s="775"/>
      <c r="DP55" s="776"/>
      <c r="DQ55" s="774"/>
      <c r="DR55" s="775"/>
      <c r="DS55" s="775"/>
      <c r="DT55" s="775"/>
      <c r="DU55" s="776"/>
      <c r="DV55" s="771"/>
      <c r="DW55" s="772"/>
      <c r="DX55" s="772"/>
      <c r="DY55" s="772"/>
      <c r="DZ55" s="777"/>
      <c r="EA55" s="167"/>
    </row>
    <row r="56" spans="1:131" ht="26.25" customHeight="1" x14ac:dyDescent="0.15">
      <c r="A56" s="174">
        <v>29</v>
      </c>
      <c r="B56" s="778"/>
      <c r="C56" s="779"/>
      <c r="D56" s="779"/>
      <c r="E56" s="779"/>
      <c r="F56" s="779"/>
      <c r="G56" s="779"/>
      <c r="H56" s="779"/>
      <c r="I56" s="779"/>
      <c r="J56" s="779"/>
      <c r="K56" s="779"/>
      <c r="L56" s="779"/>
      <c r="M56" s="779"/>
      <c r="N56" s="779"/>
      <c r="O56" s="779"/>
      <c r="P56" s="780"/>
      <c r="Q56" s="833"/>
      <c r="R56" s="834"/>
      <c r="S56" s="834"/>
      <c r="T56" s="834"/>
      <c r="U56" s="834"/>
      <c r="V56" s="834"/>
      <c r="W56" s="834"/>
      <c r="X56" s="834"/>
      <c r="Y56" s="834"/>
      <c r="Z56" s="834"/>
      <c r="AA56" s="834"/>
      <c r="AB56" s="834"/>
      <c r="AC56" s="834"/>
      <c r="AD56" s="834"/>
      <c r="AE56" s="835"/>
      <c r="AF56" s="784"/>
      <c r="AG56" s="785"/>
      <c r="AH56" s="785"/>
      <c r="AI56" s="785"/>
      <c r="AJ56" s="786"/>
      <c r="AK56" s="837"/>
      <c r="AL56" s="834"/>
      <c r="AM56" s="834"/>
      <c r="AN56" s="834"/>
      <c r="AO56" s="834"/>
      <c r="AP56" s="834"/>
      <c r="AQ56" s="834"/>
      <c r="AR56" s="834"/>
      <c r="AS56" s="834"/>
      <c r="AT56" s="834"/>
      <c r="AU56" s="834"/>
      <c r="AV56" s="834"/>
      <c r="AW56" s="834"/>
      <c r="AX56" s="834"/>
      <c r="AY56" s="834"/>
      <c r="AZ56" s="836"/>
      <c r="BA56" s="836"/>
      <c r="BB56" s="836"/>
      <c r="BC56" s="836"/>
      <c r="BD56" s="836"/>
      <c r="BE56" s="830"/>
      <c r="BF56" s="830"/>
      <c r="BG56" s="830"/>
      <c r="BH56" s="830"/>
      <c r="BI56" s="831"/>
      <c r="BJ56" s="298"/>
      <c r="BK56" s="298"/>
      <c r="BL56" s="298"/>
      <c r="BM56" s="298"/>
      <c r="BN56" s="298"/>
      <c r="BO56" s="177"/>
      <c r="BP56" s="177"/>
      <c r="BQ56" s="174">
        <v>50</v>
      </c>
      <c r="BR56" s="175"/>
      <c r="BS56" s="771"/>
      <c r="BT56" s="772"/>
      <c r="BU56" s="772"/>
      <c r="BV56" s="772"/>
      <c r="BW56" s="772"/>
      <c r="BX56" s="772"/>
      <c r="BY56" s="772"/>
      <c r="BZ56" s="772"/>
      <c r="CA56" s="772"/>
      <c r="CB56" s="772"/>
      <c r="CC56" s="772"/>
      <c r="CD56" s="772"/>
      <c r="CE56" s="772"/>
      <c r="CF56" s="772"/>
      <c r="CG56" s="773"/>
      <c r="CH56" s="774"/>
      <c r="CI56" s="775"/>
      <c r="CJ56" s="775"/>
      <c r="CK56" s="775"/>
      <c r="CL56" s="776"/>
      <c r="CM56" s="774"/>
      <c r="CN56" s="775"/>
      <c r="CO56" s="775"/>
      <c r="CP56" s="775"/>
      <c r="CQ56" s="776"/>
      <c r="CR56" s="774"/>
      <c r="CS56" s="775"/>
      <c r="CT56" s="775"/>
      <c r="CU56" s="775"/>
      <c r="CV56" s="776"/>
      <c r="CW56" s="774"/>
      <c r="CX56" s="775"/>
      <c r="CY56" s="775"/>
      <c r="CZ56" s="775"/>
      <c r="DA56" s="776"/>
      <c r="DB56" s="774"/>
      <c r="DC56" s="775"/>
      <c r="DD56" s="775"/>
      <c r="DE56" s="775"/>
      <c r="DF56" s="776"/>
      <c r="DG56" s="774"/>
      <c r="DH56" s="775"/>
      <c r="DI56" s="775"/>
      <c r="DJ56" s="775"/>
      <c r="DK56" s="776"/>
      <c r="DL56" s="774"/>
      <c r="DM56" s="775"/>
      <c r="DN56" s="775"/>
      <c r="DO56" s="775"/>
      <c r="DP56" s="776"/>
      <c r="DQ56" s="774"/>
      <c r="DR56" s="775"/>
      <c r="DS56" s="775"/>
      <c r="DT56" s="775"/>
      <c r="DU56" s="776"/>
      <c r="DV56" s="771"/>
      <c r="DW56" s="772"/>
      <c r="DX56" s="772"/>
      <c r="DY56" s="772"/>
      <c r="DZ56" s="777"/>
      <c r="EA56" s="167"/>
    </row>
    <row r="57" spans="1:131" ht="26.25" customHeight="1" x14ac:dyDescent="0.15">
      <c r="A57" s="174">
        <v>30</v>
      </c>
      <c r="B57" s="778"/>
      <c r="C57" s="779"/>
      <c r="D57" s="779"/>
      <c r="E57" s="779"/>
      <c r="F57" s="779"/>
      <c r="G57" s="779"/>
      <c r="H57" s="779"/>
      <c r="I57" s="779"/>
      <c r="J57" s="779"/>
      <c r="K57" s="779"/>
      <c r="L57" s="779"/>
      <c r="M57" s="779"/>
      <c r="N57" s="779"/>
      <c r="O57" s="779"/>
      <c r="P57" s="780"/>
      <c r="Q57" s="833"/>
      <c r="R57" s="834"/>
      <c r="S57" s="834"/>
      <c r="T57" s="834"/>
      <c r="U57" s="834"/>
      <c r="V57" s="834"/>
      <c r="W57" s="834"/>
      <c r="X57" s="834"/>
      <c r="Y57" s="834"/>
      <c r="Z57" s="834"/>
      <c r="AA57" s="834"/>
      <c r="AB57" s="834"/>
      <c r="AC57" s="834"/>
      <c r="AD57" s="834"/>
      <c r="AE57" s="835"/>
      <c r="AF57" s="784"/>
      <c r="AG57" s="785"/>
      <c r="AH57" s="785"/>
      <c r="AI57" s="785"/>
      <c r="AJ57" s="786"/>
      <c r="AK57" s="837"/>
      <c r="AL57" s="834"/>
      <c r="AM57" s="834"/>
      <c r="AN57" s="834"/>
      <c r="AO57" s="834"/>
      <c r="AP57" s="834"/>
      <c r="AQ57" s="834"/>
      <c r="AR57" s="834"/>
      <c r="AS57" s="834"/>
      <c r="AT57" s="834"/>
      <c r="AU57" s="834"/>
      <c r="AV57" s="834"/>
      <c r="AW57" s="834"/>
      <c r="AX57" s="834"/>
      <c r="AY57" s="834"/>
      <c r="AZ57" s="836"/>
      <c r="BA57" s="836"/>
      <c r="BB57" s="836"/>
      <c r="BC57" s="836"/>
      <c r="BD57" s="836"/>
      <c r="BE57" s="830"/>
      <c r="BF57" s="830"/>
      <c r="BG57" s="830"/>
      <c r="BH57" s="830"/>
      <c r="BI57" s="831"/>
      <c r="BJ57" s="298"/>
      <c r="BK57" s="298"/>
      <c r="BL57" s="298"/>
      <c r="BM57" s="298"/>
      <c r="BN57" s="298"/>
      <c r="BO57" s="177"/>
      <c r="BP57" s="177"/>
      <c r="BQ57" s="174">
        <v>51</v>
      </c>
      <c r="BR57" s="175"/>
      <c r="BS57" s="771"/>
      <c r="BT57" s="772"/>
      <c r="BU57" s="772"/>
      <c r="BV57" s="772"/>
      <c r="BW57" s="772"/>
      <c r="BX57" s="772"/>
      <c r="BY57" s="772"/>
      <c r="BZ57" s="772"/>
      <c r="CA57" s="772"/>
      <c r="CB57" s="772"/>
      <c r="CC57" s="772"/>
      <c r="CD57" s="772"/>
      <c r="CE57" s="772"/>
      <c r="CF57" s="772"/>
      <c r="CG57" s="773"/>
      <c r="CH57" s="774"/>
      <c r="CI57" s="775"/>
      <c r="CJ57" s="775"/>
      <c r="CK57" s="775"/>
      <c r="CL57" s="776"/>
      <c r="CM57" s="774"/>
      <c r="CN57" s="775"/>
      <c r="CO57" s="775"/>
      <c r="CP57" s="775"/>
      <c r="CQ57" s="776"/>
      <c r="CR57" s="774"/>
      <c r="CS57" s="775"/>
      <c r="CT57" s="775"/>
      <c r="CU57" s="775"/>
      <c r="CV57" s="776"/>
      <c r="CW57" s="774"/>
      <c r="CX57" s="775"/>
      <c r="CY57" s="775"/>
      <c r="CZ57" s="775"/>
      <c r="DA57" s="776"/>
      <c r="DB57" s="774"/>
      <c r="DC57" s="775"/>
      <c r="DD57" s="775"/>
      <c r="DE57" s="775"/>
      <c r="DF57" s="776"/>
      <c r="DG57" s="774"/>
      <c r="DH57" s="775"/>
      <c r="DI57" s="775"/>
      <c r="DJ57" s="775"/>
      <c r="DK57" s="776"/>
      <c r="DL57" s="774"/>
      <c r="DM57" s="775"/>
      <c r="DN57" s="775"/>
      <c r="DO57" s="775"/>
      <c r="DP57" s="776"/>
      <c r="DQ57" s="774"/>
      <c r="DR57" s="775"/>
      <c r="DS57" s="775"/>
      <c r="DT57" s="775"/>
      <c r="DU57" s="776"/>
      <c r="DV57" s="771"/>
      <c r="DW57" s="772"/>
      <c r="DX57" s="772"/>
      <c r="DY57" s="772"/>
      <c r="DZ57" s="777"/>
      <c r="EA57" s="167"/>
    </row>
    <row r="58" spans="1:131" ht="26.25" customHeight="1" x14ac:dyDescent="0.15">
      <c r="A58" s="174">
        <v>31</v>
      </c>
      <c r="B58" s="778"/>
      <c r="C58" s="779"/>
      <c r="D58" s="779"/>
      <c r="E58" s="779"/>
      <c r="F58" s="779"/>
      <c r="G58" s="779"/>
      <c r="H58" s="779"/>
      <c r="I58" s="779"/>
      <c r="J58" s="779"/>
      <c r="K58" s="779"/>
      <c r="L58" s="779"/>
      <c r="M58" s="779"/>
      <c r="N58" s="779"/>
      <c r="O58" s="779"/>
      <c r="P58" s="780"/>
      <c r="Q58" s="833"/>
      <c r="R58" s="834"/>
      <c r="S58" s="834"/>
      <c r="T58" s="834"/>
      <c r="U58" s="834"/>
      <c r="V58" s="834"/>
      <c r="W58" s="834"/>
      <c r="X58" s="834"/>
      <c r="Y58" s="834"/>
      <c r="Z58" s="834"/>
      <c r="AA58" s="834"/>
      <c r="AB58" s="834"/>
      <c r="AC58" s="834"/>
      <c r="AD58" s="834"/>
      <c r="AE58" s="835"/>
      <c r="AF58" s="784"/>
      <c r="AG58" s="785"/>
      <c r="AH58" s="785"/>
      <c r="AI58" s="785"/>
      <c r="AJ58" s="786"/>
      <c r="AK58" s="837"/>
      <c r="AL58" s="834"/>
      <c r="AM58" s="834"/>
      <c r="AN58" s="834"/>
      <c r="AO58" s="834"/>
      <c r="AP58" s="834"/>
      <c r="AQ58" s="834"/>
      <c r="AR58" s="834"/>
      <c r="AS58" s="834"/>
      <c r="AT58" s="834"/>
      <c r="AU58" s="834"/>
      <c r="AV58" s="834"/>
      <c r="AW58" s="834"/>
      <c r="AX58" s="834"/>
      <c r="AY58" s="834"/>
      <c r="AZ58" s="836"/>
      <c r="BA58" s="836"/>
      <c r="BB58" s="836"/>
      <c r="BC58" s="836"/>
      <c r="BD58" s="836"/>
      <c r="BE58" s="830"/>
      <c r="BF58" s="830"/>
      <c r="BG58" s="830"/>
      <c r="BH58" s="830"/>
      <c r="BI58" s="831"/>
      <c r="BJ58" s="298"/>
      <c r="BK58" s="298"/>
      <c r="BL58" s="298"/>
      <c r="BM58" s="298"/>
      <c r="BN58" s="298"/>
      <c r="BO58" s="177"/>
      <c r="BP58" s="177"/>
      <c r="BQ58" s="174">
        <v>52</v>
      </c>
      <c r="BR58" s="175"/>
      <c r="BS58" s="771"/>
      <c r="BT58" s="772"/>
      <c r="BU58" s="772"/>
      <c r="BV58" s="772"/>
      <c r="BW58" s="772"/>
      <c r="BX58" s="772"/>
      <c r="BY58" s="772"/>
      <c r="BZ58" s="772"/>
      <c r="CA58" s="772"/>
      <c r="CB58" s="772"/>
      <c r="CC58" s="772"/>
      <c r="CD58" s="772"/>
      <c r="CE58" s="772"/>
      <c r="CF58" s="772"/>
      <c r="CG58" s="773"/>
      <c r="CH58" s="774"/>
      <c r="CI58" s="775"/>
      <c r="CJ58" s="775"/>
      <c r="CK58" s="775"/>
      <c r="CL58" s="776"/>
      <c r="CM58" s="774"/>
      <c r="CN58" s="775"/>
      <c r="CO58" s="775"/>
      <c r="CP58" s="775"/>
      <c r="CQ58" s="776"/>
      <c r="CR58" s="774"/>
      <c r="CS58" s="775"/>
      <c r="CT58" s="775"/>
      <c r="CU58" s="775"/>
      <c r="CV58" s="776"/>
      <c r="CW58" s="774"/>
      <c r="CX58" s="775"/>
      <c r="CY58" s="775"/>
      <c r="CZ58" s="775"/>
      <c r="DA58" s="776"/>
      <c r="DB58" s="774"/>
      <c r="DC58" s="775"/>
      <c r="DD58" s="775"/>
      <c r="DE58" s="775"/>
      <c r="DF58" s="776"/>
      <c r="DG58" s="774"/>
      <c r="DH58" s="775"/>
      <c r="DI58" s="775"/>
      <c r="DJ58" s="775"/>
      <c r="DK58" s="776"/>
      <c r="DL58" s="774"/>
      <c r="DM58" s="775"/>
      <c r="DN58" s="775"/>
      <c r="DO58" s="775"/>
      <c r="DP58" s="776"/>
      <c r="DQ58" s="774"/>
      <c r="DR58" s="775"/>
      <c r="DS58" s="775"/>
      <c r="DT58" s="775"/>
      <c r="DU58" s="776"/>
      <c r="DV58" s="771"/>
      <c r="DW58" s="772"/>
      <c r="DX58" s="772"/>
      <c r="DY58" s="772"/>
      <c r="DZ58" s="777"/>
      <c r="EA58" s="167"/>
    </row>
    <row r="59" spans="1:131" ht="26.25" customHeight="1" x14ac:dyDescent="0.15">
      <c r="A59" s="174">
        <v>32</v>
      </c>
      <c r="B59" s="778"/>
      <c r="C59" s="779"/>
      <c r="D59" s="779"/>
      <c r="E59" s="779"/>
      <c r="F59" s="779"/>
      <c r="G59" s="779"/>
      <c r="H59" s="779"/>
      <c r="I59" s="779"/>
      <c r="J59" s="779"/>
      <c r="K59" s="779"/>
      <c r="L59" s="779"/>
      <c r="M59" s="779"/>
      <c r="N59" s="779"/>
      <c r="O59" s="779"/>
      <c r="P59" s="780"/>
      <c r="Q59" s="833"/>
      <c r="R59" s="834"/>
      <c r="S59" s="834"/>
      <c r="T59" s="834"/>
      <c r="U59" s="834"/>
      <c r="V59" s="834"/>
      <c r="W59" s="834"/>
      <c r="X59" s="834"/>
      <c r="Y59" s="834"/>
      <c r="Z59" s="834"/>
      <c r="AA59" s="834"/>
      <c r="AB59" s="834"/>
      <c r="AC59" s="834"/>
      <c r="AD59" s="834"/>
      <c r="AE59" s="835"/>
      <c r="AF59" s="784"/>
      <c r="AG59" s="785"/>
      <c r="AH59" s="785"/>
      <c r="AI59" s="785"/>
      <c r="AJ59" s="786"/>
      <c r="AK59" s="837"/>
      <c r="AL59" s="834"/>
      <c r="AM59" s="834"/>
      <c r="AN59" s="834"/>
      <c r="AO59" s="834"/>
      <c r="AP59" s="834"/>
      <c r="AQ59" s="834"/>
      <c r="AR59" s="834"/>
      <c r="AS59" s="834"/>
      <c r="AT59" s="834"/>
      <c r="AU59" s="834"/>
      <c r="AV59" s="834"/>
      <c r="AW59" s="834"/>
      <c r="AX59" s="834"/>
      <c r="AY59" s="834"/>
      <c r="AZ59" s="836"/>
      <c r="BA59" s="836"/>
      <c r="BB59" s="836"/>
      <c r="BC59" s="836"/>
      <c r="BD59" s="836"/>
      <c r="BE59" s="830"/>
      <c r="BF59" s="830"/>
      <c r="BG59" s="830"/>
      <c r="BH59" s="830"/>
      <c r="BI59" s="831"/>
      <c r="BJ59" s="298"/>
      <c r="BK59" s="298"/>
      <c r="BL59" s="298"/>
      <c r="BM59" s="298"/>
      <c r="BN59" s="298"/>
      <c r="BO59" s="177"/>
      <c r="BP59" s="177"/>
      <c r="BQ59" s="174">
        <v>53</v>
      </c>
      <c r="BR59" s="175"/>
      <c r="BS59" s="771"/>
      <c r="BT59" s="772"/>
      <c r="BU59" s="772"/>
      <c r="BV59" s="772"/>
      <c r="BW59" s="772"/>
      <c r="BX59" s="772"/>
      <c r="BY59" s="772"/>
      <c r="BZ59" s="772"/>
      <c r="CA59" s="772"/>
      <c r="CB59" s="772"/>
      <c r="CC59" s="772"/>
      <c r="CD59" s="772"/>
      <c r="CE59" s="772"/>
      <c r="CF59" s="772"/>
      <c r="CG59" s="773"/>
      <c r="CH59" s="774"/>
      <c r="CI59" s="775"/>
      <c r="CJ59" s="775"/>
      <c r="CK59" s="775"/>
      <c r="CL59" s="776"/>
      <c r="CM59" s="774"/>
      <c r="CN59" s="775"/>
      <c r="CO59" s="775"/>
      <c r="CP59" s="775"/>
      <c r="CQ59" s="776"/>
      <c r="CR59" s="774"/>
      <c r="CS59" s="775"/>
      <c r="CT59" s="775"/>
      <c r="CU59" s="775"/>
      <c r="CV59" s="776"/>
      <c r="CW59" s="774"/>
      <c r="CX59" s="775"/>
      <c r="CY59" s="775"/>
      <c r="CZ59" s="775"/>
      <c r="DA59" s="776"/>
      <c r="DB59" s="774"/>
      <c r="DC59" s="775"/>
      <c r="DD59" s="775"/>
      <c r="DE59" s="775"/>
      <c r="DF59" s="776"/>
      <c r="DG59" s="774"/>
      <c r="DH59" s="775"/>
      <c r="DI59" s="775"/>
      <c r="DJ59" s="775"/>
      <c r="DK59" s="776"/>
      <c r="DL59" s="774"/>
      <c r="DM59" s="775"/>
      <c r="DN59" s="775"/>
      <c r="DO59" s="775"/>
      <c r="DP59" s="776"/>
      <c r="DQ59" s="774"/>
      <c r="DR59" s="775"/>
      <c r="DS59" s="775"/>
      <c r="DT59" s="775"/>
      <c r="DU59" s="776"/>
      <c r="DV59" s="771"/>
      <c r="DW59" s="772"/>
      <c r="DX59" s="772"/>
      <c r="DY59" s="772"/>
      <c r="DZ59" s="777"/>
      <c r="EA59" s="167"/>
    </row>
    <row r="60" spans="1:131" ht="26.25" customHeight="1" x14ac:dyDescent="0.15">
      <c r="A60" s="174">
        <v>33</v>
      </c>
      <c r="B60" s="778"/>
      <c r="C60" s="779"/>
      <c r="D60" s="779"/>
      <c r="E60" s="779"/>
      <c r="F60" s="779"/>
      <c r="G60" s="779"/>
      <c r="H60" s="779"/>
      <c r="I60" s="779"/>
      <c r="J60" s="779"/>
      <c r="K60" s="779"/>
      <c r="L60" s="779"/>
      <c r="M60" s="779"/>
      <c r="N60" s="779"/>
      <c r="O60" s="779"/>
      <c r="P60" s="780"/>
      <c r="Q60" s="833"/>
      <c r="R60" s="834"/>
      <c r="S60" s="834"/>
      <c r="T60" s="834"/>
      <c r="U60" s="834"/>
      <c r="V60" s="834"/>
      <c r="W60" s="834"/>
      <c r="X60" s="834"/>
      <c r="Y60" s="834"/>
      <c r="Z60" s="834"/>
      <c r="AA60" s="834"/>
      <c r="AB60" s="834"/>
      <c r="AC60" s="834"/>
      <c r="AD60" s="834"/>
      <c r="AE60" s="835"/>
      <c r="AF60" s="784"/>
      <c r="AG60" s="785"/>
      <c r="AH60" s="785"/>
      <c r="AI60" s="785"/>
      <c r="AJ60" s="786"/>
      <c r="AK60" s="837"/>
      <c r="AL60" s="834"/>
      <c r="AM60" s="834"/>
      <c r="AN60" s="834"/>
      <c r="AO60" s="834"/>
      <c r="AP60" s="834"/>
      <c r="AQ60" s="834"/>
      <c r="AR60" s="834"/>
      <c r="AS60" s="834"/>
      <c r="AT60" s="834"/>
      <c r="AU60" s="834"/>
      <c r="AV60" s="834"/>
      <c r="AW60" s="834"/>
      <c r="AX60" s="834"/>
      <c r="AY60" s="834"/>
      <c r="AZ60" s="836"/>
      <c r="BA60" s="836"/>
      <c r="BB60" s="836"/>
      <c r="BC60" s="836"/>
      <c r="BD60" s="836"/>
      <c r="BE60" s="830"/>
      <c r="BF60" s="830"/>
      <c r="BG60" s="830"/>
      <c r="BH60" s="830"/>
      <c r="BI60" s="831"/>
      <c r="BJ60" s="298"/>
      <c r="BK60" s="298"/>
      <c r="BL60" s="298"/>
      <c r="BM60" s="298"/>
      <c r="BN60" s="298"/>
      <c r="BO60" s="177"/>
      <c r="BP60" s="177"/>
      <c r="BQ60" s="174">
        <v>54</v>
      </c>
      <c r="BR60" s="175"/>
      <c r="BS60" s="771"/>
      <c r="BT60" s="772"/>
      <c r="BU60" s="772"/>
      <c r="BV60" s="772"/>
      <c r="BW60" s="772"/>
      <c r="BX60" s="772"/>
      <c r="BY60" s="772"/>
      <c r="BZ60" s="772"/>
      <c r="CA60" s="772"/>
      <c r="CB60" s="772"/>
      <c r="CC60" s="772"/>
      <c r="CD60" s="772"/>
      <c r="CE60" s="772"/>
      <c r="CF60" s="772"/>
      <c r="CG60" s="773"/>
      <c r="CH60" s="774"/>
      <c r="CI60" s="775"/>
      <c r="CJ60" s="775"/>
      <c r="CK60" s="775"/>
      <c r="CL60" s="776"/>
      <c r="CM60" s="774"/>
      <c r="CN60" s="775"/>
      <c r="CO60" s="775"/>
      <c r="CP60" s="775"/>
      <c r="CQ60" s="776"/>
      <c r="CR60" s="774"/>
      <c r="CS60" s="775"/>
      <c r="CT60" s="775"/>
      <c r="CU60" s="775"/>
      <c r="CV60" s="776"/>
      <c r="CW60" s="774"/>
      <c r="CX60" s="775"/>
      <c r="CY60" s="775"/>
      <c r="CZ60" s="775"/>
      <c r="DA60" s="776"/>
      <c r="DB60" s="774"/>
      <c r="DC60" s="775"/>
      <c r="DD60" s="775"/>
      <c r="DE60" s="775"/>
      <c r="DF60" s="776"/>
      <c r="DG60" s="774"/>
      <c r="DH60" s="775"/>
      <c r="DI60" s="775"/>
      <c r="DJ60" s="775"/>
      <c r="DK60" s="776"/>
      <c r="DL60" s="774"/>
      <c r="DM60" s="775"/>
      <c r="DN60" s="775"/>
      <c r="DO60" s="775"/>
      <c r="DP60" s="776"/>
      <c r="DQ60" s="774"/>
      <c r="DR60" s="775"/>
      <c r="DS60" s="775"/>
      <c r="DT60" s="775"/>
      <c r="DU60" s="776"/>
      <c r="DV60" s="771"/>
      <c r="DW60" s="772"/>
      <c r="DX60" s="772"/>
      <c r="DY60" s="772"/>
      <c r="DZ60" s="777"/>
      <c r="EA60" s="167"/>
    </row>
    <row r="61" spans="1:131" ht="26.25" customHeight="1" thickBot="1" x14ac:dyDescent="0.2">
      <c r="A61" s="174">
        <v>34</v>
      </c>
      <c r="B61" s="778"/>
      <c r="C61" s="779"/>
      <c r="D61" s="779"/>
      <c r="E61" s="779"/>
      <c r="F61" s="779"/>
      <c r="G61" s="779"/>
      <c r="H61" s="779"/>
      <c r="I61" s="779"/>
      <c r="J61" s="779"/>
      <c r="K61" s="779"/>
      <c r="L61" s="779"/>
      <c r="M61" s="779"/>
      <c r="N61" s="779"/>
      <c r="O61" s="779"/>
      <c r="P61" s="780"/>
      <c r="Q61" s="833"/>
      <c r="R61" s="834"/>
      <c r="S61" s="834"/>
      <c r="T61" s="834"/>
      <c r="U61" s="834"/>
      <c r="V61" s="834"/>
      <c r="W61" s="834"/>
      <c r="X61" s="834"/>
      <c r="Y61" s="834"/>
      <c r="Z61" s="834"/>
      <c r="AA61" s="834"/>
      <c r="AB61" s="834"/>
      <c r="AC61" s="834"/>
      <c r="AD61" s="834"/>
      <c r="AE61" s="835"/>
      <c r="AF61" s="784"/>
      <c r="AG61" s="785"/>
      <c r="AH61" s="785"/>
      <c r="AI61" s="785"/>
      <c r="AJ61" s="786"/>
      <c r="AK61" s="837"/>
      <c r="AL61" s="834"/>
      <c r="AM61" s="834"/>
      <c r="AN61" s="834"/>
      <c r="AO61" s="834"/>
      <c r="AP61" s="834"/>
      <c r="AQ61" s="834"/>
      <c r="AR61" s="834"/>
      <c r="AS61" s="834"/>
      <c r="AT61" s="834"/>
      <c r="AU61" s="834"/>
      <c r="AV61" s="834"/>
      <c r="AW61" s="834"/>
      <c r="AX61" s="834"/>
      <c r="AY61" s="834"/>
      <c r="AZ61" s="836"/>
      <c r="BA61" s="836"/>
      <c r="BB61" s="836"/>
      <c r="BC61" s="836"/>
      <c r="BD61" s="836"/>
      <c r="BE61" s="830"/>
      <c r="BF61" s="830"/>
      <c r="BG61" s="830"/>
      <c r="BH61" s="830"/>
      <c r="BI61" s="831"/>
      <c r="BJ61" s="298"/>
      <c r="BK61" s="298"/>
      <c r="BL61" s="298"/>
      <c r="BM61" s="298"/>
      <c r="BN61" s="298"/>
      <c r="BO61" s="177"/>
      <c r="BP61" s="177"/>
      <c r="BQ61" s="174">
        <v>55</v>
      </c>
      <c r="BR61" s="175"/>
      <c r="BS61" s="771"/>
      <c r="BT61" s="772"/>
      <c r="BU61" s="772"/>
      <c r="BV61" s="772"/>
      <c r="BW61" s="772"/>
      <c r="BX61" s="772"/>
      <c r="BY61" s="772"/>
      <c r="BZ61" s="772"/>
      <c r="CA61" s="772"/>
      <c r="CB61" s="772"/>
      <c r="CC61" s="772"/>
      <c r="CD61" s="772"/>
      <c r="CE61" s="772"/>
      <c r="CF61" s="772"/>
      <c r="CG61" s="773"/>
      <c r="CH61" s="774"/>
      <c r="CI61" s="775"/>
      <c r="CJ61" s="775"/>
      <c r="CK61" s="775"/>
      <c r="CL61" s="776"/>
      <c r="CM61" s="774"/>
      <c r="CN61" s="775"/>
      <c r="CO61" s="775"/>
      <c r="CP61" s="775"/>
      <c r="CQ61" s="776"/>
      <c r="CR61" s="774"/>
      <c r="CS61" s="775"/>
      <c r="CT61" s="775"/>
      <c r="CU61" s="775"/>
      <c r="CV61" s="776"/>
      <c r="CW61" s="774"/>
      <c r="CX61" s="775"/>
      <c r="CY61" s="775"/>
      <c r="CZ61" s="775"/>
      <c r="DA61" s="776"/>
      <c r="DB61" s="774"/>
      <c r="DC61" s="775"/>
      <c r="DD61" s="775"/>
      <c r="DE61" s="775"/>
      <c r="DF61" s="776"/>
      <c r="DG61" s="774"/>
      <c r="DH61" s="775"/>
      <c r="DI61" s="775"/>
      <c r="DJ61" s="775"/>
      <c r="DK61" s="776"/>
      <c r="DL61" s="774"/>
      <c r="DM61" s="775"/>
      <c r="DN61" s="775"/>
      <c r="DO61" s="775"/>
      <c r="DP61" s="776"/>
      <c r="DQ61" s="774"/>
      <c r="DR61" s="775"/>
      <c r="DS61" s="775"/>
      <c r="DT61" s="775"/>
      <c r="DU61" s="776"/>
      <c r="DV61" s="771"/>
      <c r="DW61" s="772"/>
      <c r="DX61" s="772"/>
      <c r="DY61" s="772"/>
      <c r="DZ61" s="777"/>
      <c r="EA61" s="167"/>
    </row>
    <row r="62" spans="1:131" ht="26.25" customHeight="1" x14ac:dyDescent="0.15">
      <c r="A62" s="174">
        <v>35</v>
      </c>
      <c r="B62" s="778"/>
      <c r="C62" s="779"/>
      <c r="D62" s="779"/>
      <c r="E62" s="779"/>
      <c r="F62" s="779"/>
      <c r="G62" s="779"/>
      <c r="H62" s="779"/>
      <c r="I62" s="779"/>
      <c r="J62" s="779"/>
      <c r="K62" s="779"/>
      <c r="L62" s="779"/>
      <c r="M62" s="779"/>
      <c r="N62" s="779"/>
      <c r="O62" s="779"/>
      <c r="P62" s="780"/>
      <c r="Q62" s="833"/>
      <c r="R62" s="834"/>
      <c r="S62" s="834"/>
      <c r="T62" s="834"/>
      <c r="U62" s="834"/>
      <c r="V62" s="834"/>
      <c r="W62" s="834"/>
      <c r="X62" s="834"/>
      <c r="Y62" s="834"/>
      <c r="Z62" s="834"/>
      <c r="AA62" s="834"/>
      <c r="AB62" s="834"/>
      <c r="AC62" s="834"/>
      <c r="AD62" s="834"/>
      <c r="AE62" s="835"/>
      <c r="AF62" s="784"/>
      <c r="AG62" s="785"/>
      <c r="AH62" s="785"/>
      <c r="AI62" s="785"/>
      <c r="AJ62" s="786"/>
      <c r="AK62" s="837"/>
      <c r="AL62" s="834"/>
      <c r="AM62" s="834"/>
      <c r="AN62" s="834"/>
      <c r="AO62" s="834"/>
      <c r="AP62" s="834"/>
      <c r="AQ62" s="834"/>
      <c r="AR62" s="834"/>
      <c r="AS62" s="834"/>
      <c r="AT62" s="834"/>
      <c r="AU62" s="834"/>
      <c r="AV62" s="834"/>
      <c r="AW62" s="834"/>
      <c r="AX62" s="834"/>
      <c r="AY62" s="834"/>
      <c r="AZ62" s="836"/>
      <c r="BA62" s="836"/>
      <c r="BB62" s="836"/>
      <c r="BC62" s="836"/>
      <c r="BD62" s="836"/>
      <c r="BE62" s="830"/>
      <c r="BF62" s="830"/>
      <c r="BG62" s="830"/>
      <c r="BH62" s="830"/>
      <c r="BI62" s="831"/>
      <c r="BJ62" s="845" t="s">
        <v>398</v>
      </c>
      <c r="BK62" s="804"/>
      <c r="BL62" s="804"/>
      <c r="BM62" s="804"/>
      <c r="BN62" s="805"/>
      <c r="BO62" s="177"/>
      <c r="BP62" s="177"/>
      <c r="BQ62" s="174">
        <v>56</v>
      </c>
      <c r="BR62" s="175"/>
      <c r="BS62" s="771"/>
      <c r="BT62" s="772"/>
      <c r="BU62" s="772"/>
      <c r="BV62" s="772"/>
      <c r="BW62" s="772"/>
      <c r="BX62" s="772"/>
      <c r="BY62" s="772"/>
      <c r="BZ62" s="772"/>
      <c r="CA62" s="772"/>
      <c r="CB62" s="772"/>
      <c r="CC62" s="772"/>
      <c r="CD62" s="772"/>
      <c r="CE62" s="772"/>
      <c r="CF62" s="772"/>
      <c r="CG62" s="773"/>
      <c r="CH62" s="774"/>
      <c r="CI62" s="775"/>
      <c r="CJ62" s="775"/>
      <c r="CK62" s="775"/>
      <c r="CL62" s="776"/>
      <c r="CM62" s="774"/>
      <c r="CN62" s="775"/>
      <c r="CO62" s="775"/>
      <c r="CP62" s="775"/>
      <c r="CQ62" s="776"/>
      <c r="CR62" s="774"/>
      <c r="CS62" s="775"/>
      <c r="CT62" s="775"/>
      <c r="CU62" s="775"/>
      <c r="CV62" s="776"/>
      <c r="CW62" s="774"/>
      <c r="CX62" s="775"/>
      <c r="CY62" s="775"/>
      <c r="CZ62" s="775"/>
      <c r="DA62" s="776"/>
      <c r="DB62" s="774"/>
      <c r="DC62" s="775"/>
      <c r="DD62" s="775"/>
      <c r="DE62" s="775"/>
      <c r="DF62" s="776"/>
      <c r="DG62" s="774"/>
      <c r="DH62" s="775"/>
      <c r="DI62" s="775"/>
      <c r="DJ62" s="775"/>
      <c r="DK62" s="776"/>
      <c r="DL62" s="774"/>
      <c r="DM62" s="775"/>
      <c r="DN62" s="775"/>
      <c r="DO62" s="775"/>
      <c r="DP62" s="776"/>
      <c r="DQ62" s="774"/>
      <c r="DR62" s="775"/>
      <c r="DS62" s="775"/>
      <c r="DT62" s="775"/>
      <c r="DU62" s="776"/>
      <c r="DV62" s="771"/>
      <c r="DW62" s="772"/>
      <c r="DX62" s="772"/>
      <c r="DY62" s="772"/>
      <c r="DZ62" s="777"/>
      <c r="EA62" s="167"/>
    </row>
    <row r="63" spans="1:131" ht="26.25" customHeight="1" thickBot="1" x14ac:dyDescent="0.2">
      <c r="A63" s="176" t="s">
        <v>377</v>
      </c>
      <c r="B63" s="787" t="s">
        <v>399</v>
      </c>
      <c r="C63" s="788"/>
      <c r="D63" s="788"/>
      <c r="E63" s="788"/>
      <c r="F63" s="788"/>
      <c r="G63" s="788"/>
      <c r="H63" s="788"/>
      <c r="I63" s="788"/>
      <c r="J63" s="788"/>
      <c r="K63" s="788"/>
      <c r="L63" s="788"/>
      <c r="M63" s="788"/>
      <c r="N63" s="788"/>
      <c r="O63" s="788"/>
      <c r="P63" s="789"/>
      <c r="Q63" s="838"/>
      <c r="R63" s="839"/>
      <c r="S63" s="839"/>
      <c r="T63" s="839"/>
      <c r="U63" s="839"/>
      <c r="V63" s="839"/>
      <c r="W63" s="839"/>
      <c r="X63" s="839"/>
      <c r="Y63" s="839"/>
      <c r="Z63" s="839"/>
      <c r="AA63" s="839"/>
      <c r="AB63" s="839"/>
      <c r="AC63" s="839"/>
      <c r="AD63" s="839"/>
      <c r="AE63" s="840"/>
      <c r="AF63" s="841">
        <v>283</v>
      </c>
      <c r="AG63" s="842"/>
      <c r="AH63" s="842"/>
      <c r="AI63" s="842"/>
      <c r="AJ63" s="843"/>
      <c r="AK63" s="844"/>
      <c r="AL63" s="839"/>
      <c r="AM63" s="839"/>
      <c r="AN63" s="839"/>
      <c r="AO63" s="839"/>
      <c r="AP63" s="842">
        <v>4243</v>
      </c>
      <c r="AQ63" s="842"/>
      <c r="AR63" s="842"/>
      <c r="AS63" s="842"/>
      <c r="AT63" s="842"/>
      <c r="AU63" s="842">
        <v>3643</v>
      </c>
      <c r="AV63" s="842"/>
      <c r="AW63" s="842"/>
      <c r="AX63" s="842"/>
      <c r="AY63" s="842"/>
      <c r="AZ63" s="846"/>
      <c r="BA63" s="846"/>
      <c r="BB63" s="846"/>
      <c r="BC63" s="846"/>
      <c r="BD63" s="846"/>
      <c r="BE63" s="847"/>
      <c r="BF63" s="847"/>
      <c r="BG63" s="847"/>
      <c r="BH63" s="847"/>
      <c r="BI63" s="848"/>
      <c r="BJ63" s="849" t="s">
        <v>122</v>
      </c>
      <c r="BK63" s="850"/>
      <c r="BL63" s="850"/>
      <c r="BM63" s="850"/>
      <c r="BN63" s="851"/>
      <c r="BO63" s="177"/>
      <c r="BP63" s="177"/>
      <c r="BQ63" s="174">
        <v>57</v>
      </c>
      <c r="BR63" s="175"/>
      <c r="BS63" s="771"/>
      <c r="BT63" s="772"/>
      <c r="BU63" s="772"/>
      <c r="BV63" s="772"/>
      <c r="BW63" s="772"/>
      <c r="BX63" s="772"/>
      <c r="BY63" s="772"/>
      <c r="BZ63" s="772"/>
      <c r="CA63" s="772"/>
      <c r="CB63" s="772"/>
      <c r="CC63" s="772"/>
      <c r="CD63" s="772"/>
      <c r="CE63" s="772"/>
      <c r="CF63" s="772"/>
      <c r="CG63" s="773"/>
      <c r="CH63" s="774"/>
      <c r="CI63" s="775"/>
      <c r="CJ63" s="775"/>
      <c r="CK63" s="775"/>
      <c r="CL63" s="776"/>
      <c r="CM63" s="774"/>
      <c r="CN63" s="775"/>
      <c r="CO63" s="775"/>
      <c r="CP63" s="775"/>
      <c r="CQ63" s="776"/>
      <c r="CR63" s="774"/>
      <c r="CS63" s="775"/>
      <c r="CT63" s="775"/>
      <c r="CU63" s="775"/>
      <c r="CV63" s="776"/>
      <c r="CW63" s="774"/>
      <c r="CX63" s="775"/>
      <c r="CY63" s="775"/>
      <c r="CZ63" s="775"/>
      <c r="DA63" s="776"/>
      <c r="DB63" s="774"/>
      <c r="DC63" s="775"/>
      <c r="DD63" s="775"/>
      <c r="DE63" s="775"/>
      <c r="DF63" s="776"/>
      <c r="DG63" s="774"/>
      <c r="DH63" s="775"/>
      <c r="DI63" s="775"/>
      <c r="DJ63" s="775"/>
      <c r="DK63" s="776"/>
      <c r="DL63" s="774"/>
      <c r="DM63" s="775"/>
      <c r="DN63" s="775"/>
      <c r="DO63" s="775"/>
      <c r="DP63" s="776"/>
      <c r="DQ63" s="774"/>
      <c r="DR63" s="775"/>
      <c r="DS63" s="775"/>
      <c r="DT63" s="775"/>
      <c r="DU63" s="776"/>
      <c r="DV63" s="771"/>
      <c r="DW63" s="772"/>
      <c r="DX63" s="772"/>
      <c r="DY63" s="772"/>
      <c r="DZ63" s="777"/>
      <c r="EA63" s="167"/>
    </row>
    <row r="64" spans="1:131" ht="26.25" customHeight="1" x14ac:dyDescent="0.15">
      <c r="A64" s="177"/>
      <c r="B64" s="177"/>
      <c r="C64" s="177"/>
      <c r="D64" s="177"/>
      <c r="E64" s="177"/>
      <c r="F64" s="177"/>
      <c r="G64" s="177"/>
      <c r="H64" s="177"/>
      <c r="I64" s="177"/>
      <c r="J64" s="177"/>
      <c r="K64" s="177"/>
      <c r="L64" s="177"/>
      <c r="M64" s="177"/>
      <c r="N64" s="177"/>
      <c r="O64" s="177"/>
      <c r="P64" s="177"/>
      <c r="Q64" s="177"/>
      <c r="R64" s="177"/>
      <c r="S64" s="177"/>
      <c r="T64" s="177"/>
      <c r="U64" s="177"/>
      <c r="V64" s="177"/>
      <c r="W64" s="177"/>
      <c r="X64" s="177"/>
      <c r="Y64" s="177"/>
      <c r="Z64" s="177"/>
      <c r="AA64" s="177"/>
      <c r="AB64" s="177"/>
      <c r="AC64" s="177"/>
      <c r="AD64" s="177"/>
      <c r="AE64" s="177"/>
      <c r="AF64" s="177"/>
      <c r="AG64" s="177"/>
      <c r="AH64" s="177"/>
      <c r="AI64" s="177"/>
      <c r="AJ64" s="177"/>
      <c r="AK64" s="177"/>
      <c r="AL64" s="177"/>
      <c r="AM64" s="177"/>
      <c r="AN64" s="177"/>
      <c r="AO64" s="177"/>
      <c r="AP64" s="177"/>
      <c r="AQ64" s="177"/>
      <c r="AR64" s="177"/>
      <c r="AS64" s="177"/>
      <c r="AT64" s="177"/>
      <c r="AU64" s="177"/>
      <c r="AV64" s="177"/>
      <c r="AW64" s="177"/>
      <c r="AX64" s="177"/>
      <c r="AY64" s="177"/>
      <c r="AZ64" s="177"/>
      <c r="BA64" s="177"/>
      <c r="BB64" s="177"/>
      <c r="BC64" s="177"/>
      <c r="BD64" s="177"/>
      <c r="BE64" s="177"/>
      <c r="BF64" s="177"/>
      <c r="BG64" s="177"/>
      <c r="BH64" s="177"/>
      <c r="BI64" s="177"/>
      <c r="BJ64" s="177"/>
      <c r="BK64" s="177"/>
      <c r="BL64" s="177"/>
      <c r="BM64" s="177"/>
      <c r="BN64" s="177"/>
      <c r="BO64" s="177"/>
      <c r="BP64" s="177"/>
      <c r="BQ64" s="174">
        <v>58</v>
      </c>
      <c r="BR64" s="175"/>
      <c r="BS64" s="771"/>
      <c r="BT64" s="772"/>
      <c r="BU64" s="772"/>
      <c r="BV64" s="772"/>
      <c r="BW64" s="772"/>
      <c r="BX64" s="772"/>
      <c r="BY64" s="772"/>
      <c r="BZ64" s="772"/>
      <c r="CA64" s="772"/>
      <c r="CB64" s="772"/>
      <c r="CC64" s="772"/>
      <c r="CD64" s="772"/>
      <c r="CE64" s="772"/>
      <c r="CF64" s="772"/>
      <c r="CG64" s="773"/>
      <c r="CH64" s="774"/>
      <c r="CI64" s="775"/>
      <c r="CJ64" s="775"/>
      <c r="CK64" s="775"/>
      <c r="CL64" s="776"/>
      <c r="CM64" s="774"/>
      <c r="CN64" s="775"/>
      <c r="CO64" s="775"/>
      <c r="CP64" s="775"/>
      <c r="CQ64" s="776"/>
      <c r="CR64" s="774"/>
      <c r="CS64" s="775"/>
      <c r="CT64" s="775"/>
      <c r="CU64" s="775"/>
      <c r="CV64" s="776"/>
      <c r="CW64" s="774"/>
      <c r="CX64" s="775"/>
      <c r="CY64" s="775"/>
      <c r="CZ64" s="775"/>
      <c r="DA64" s="776"/>
      <c r="DB64" s="774"/>
      <c r="DC64" s="775"/>
      <c r="DD64" s="775"/>
      <c r="DE64" s="775"/>
      <c r="DF64" s="776"/>
      <c r="DG64" s="774"/>
      <c r="DH64" s="775"/>
      <c r="DI64" s="775"/>
      <c r="DJ64" s="775"/>
      <c r="DK64" s="776"/>
      <c r="DL64" s="774"/>
      <c r="DM64" s="775"/>
      <c r="DN64" s="775"/>
      <c r="DO64" s="775"/>
      <c r="DP64" s="776"/>
      <c r="DQ64" s="774"/>
      <c r="DR64" s="775"/>
      <c r="DS64" s="775"/>
      <c r="DT64" s="775"/>
      <c r="DU64" s="776"/>
      <c r="DV64" s="771"/>
      <c r="DW64" s="772"/>
      <c r="DX64" s="772"/>
      <c r="DY64" s="772"/>
      <c r="DZ64" s="777"/>
      <c r="EA64" s="167"/>
    </row>
    <row r="65" spans="1:131" ht="26.25" customHeight="1" thickBot="1" x14ac:dyDescent="0.2">
      <c r="A65" s="298" t="s">
        <v>400</v>
      </c>
      <c r="B65" s="298"/>
      <c r="C65" s="298"/>
      <c r="D65" s="298"/>
      <c r="E65" s="298"/>
      <c r="F65" s="298"/>
      <c r="G65" s="298"/>
      <c r="H65" s="298"/>
      <c r="I65" s="298"/>
      <c r="J65" s="298"/>
      <c r="K65" s="298"/>
      <c r="L65" s="298"/>
      <c r="M65" s="298"/>
      <c r="N65" s="298"/>
      <c r="O65" s="298"/>
      <c r="P65" s="298"/>
      <c r="Q65" s="298"/>
      <c r="R65" s="298"/>
      <c r="S65" s="298"/>
      <c r="T65" s="298"/>
      <c r="U65" s="298"/>
      <c r="V65" s="298"/>
      <c r="W65" s="298"/>
      <c r="X65" s="298"/>
      <c r="Y65" s="298"/>
      <c r="Z65" s="298"/>
      <c r="AA65" s="298"/>
      <c r="AB65" s="298"/>
      <c r="AC65" s="298"/>
      <c r="AD65" s="298"/>
      <c r="AE65" s="298"/>
      <c r="AF65" s="298"/>
      <c r="AG65" s="298"/>
      <c r="AH65" s="298"/>
      <c r="AI65" s="298"/>
      <c r="AJ65" s="298"/>
      <c r="AK65" s="298"/>
      <c r="AL65" s="298"/>
      <c r="AM65" s="298"/>
      <c r="AN65" s="298"/>
      <c r="AO65" s="298"/>
      <c r="AP65" s="298"/>
      <c r="AQ65" s="298"/>
      <c r="AR65" s="298"/>
      <c r="AS65" s="298"/>
      <c r="AT65" s="298"/>
      <c r="AU65" s="298"/>
      <c r="AV65" s="298"/>
      <c r="AW65" s="298"/>
      <c r="AX65" s="298"/>
      <c r="AY65" s="298"/>
      <c r="AZ65" s="298"/>
      <c r="BA65" s="298"/>
      <c r="BB65" s="298"/>
      <c r="BC65" s="298"/>
      <c r="BD65" s="298"/>
      <c r="BE65" s="177"/>
      <c r="BF65" s="177"/>
      <c r="BG65" s="177"/>
      <c r="BH65" s="177"/>
      <c r="BI65" s="177"/>
      <c r="BJ65" s="177"/>
      <c r="BK65" s="177"/>
      <c r="BL65" s="177"/>
      <c r="BM65" s="177"/>
      <c r="BN65" s="177"/>
      <c r="BO65" s="177"/>
      <c r="BP65" s="177"/>
      <c r="BQ65" s="174">
        <v>59</v>
      </c>
      <c r="BR65" s="175"/>
      <c r="BS65" s="771"/>
      <c r="BT65" s="772"/>
      <c r="BU65" s="772"/>
      <c r="BV65" s="772"/>
      <c r="BW65" s="772"/>
      <c r="BX65" s="772"/>
      <c r="BY65" s="772"/>
      <c r="BZ65" s="772"/>
      <c r="CA65" s="772"/>
      <c r="CB65" s="772"/>
      <c r="CC65" s="772"/>
      <c r="CD65" s="772"/>
      <c r="CE65" s="772"/>
      <c r="CF65" s="772"/>
      <c r="CG65" s="773"/>
      <c r="CH65" s="774"/>
      <c r="CI65" s="775"/>
      <c r="CJ65" s="775"/>
      <c r="CK65" s="775"/>
      <c r="CL65" s="776"/>
      <c r="CM65" s="774"/>
      <c r="CN65" s="775"/>
      <c r="CO65" s="775"/>
      <c r="CP65" s="775"/>
      <c r="CQ65" s="776"/>
      <c r="CR65" s="774"/>
      <c r="CS65" s="775"/>
      <c r="CT65" s="775"/>
      <c r="CU65" s="775"/>
      <c r="CV65" s="776"/>
      <c r="CW65" s="774"/>
      <c r="CX65" s="775"/>
      <c r="CY65" s="775"/>
      <c r="CZ65" s="775"/>
      <c r="DA65" s="776"/>
      <c r="DB65" s="774"/>
      <c r="DC65" s="775"/>
      <c r="DD65" s="775"/>
      <c r="DE65" s="775"/>
      <c r="DF65" s="776"/>
      <c r="DG65" s="774"/>
      <c r="DH65" s="775"/>
      <c r="DI65" s="775"/>
      <c r="DJ65" s="775"/>
      <c r="DK65" s="776"/>
      <c r="DL65" s="774"/>
      <c r="DM65" s="775"/>
      <c r="DN65" s="775"/>
      <c r="DO65" s="775"/>
      <c r="DP65" s="776"/>
      <c r="DQ65" s="774"/>
      <c r="DR65" s="775"/>
      <c r="DS65" s="775"/>
      <c r="DT65" s="775"/>
      <c r="DU65" s="776"/>
      <c r="DV65" s="771"/>
      <c r="DW65" s="772"/>
      <c r="DX65" s="772"/>
      <c r="DY65" s="772"/>
      <c r="DZ65" s="777"/>
      <c r="EA65" s="167"/>
    </row>
    <row r="66" spans="1:131" ht="26.25" customHeight="1" x14ac:dyDescent="0.15">
      <c r="A66" s="725" t="s">
        <v>401</v>
      </c>
      <c r="B66" s="726"/>
      <c r="C66" s="726"/>
      <c r="D66" s="726"/>
      <c r="E66" s="726"/>
      <c r="F66" s="726"/>
      <c r="G66" s="726"/>
      <c r="H66" s="726"/>
      <c r="I66" s="726"/>
      <c r="J66" s="726"/>
      <c r="K66" s="726"/>
      <c r="L66" s="726"/>
      <c r="M66" s="726"/>
      <c r="N66" s="726"/>
      <c r="O66" s="726"/>
      <c r="P66" s="727"/>
      <c r="Q66" s="731" t="s">
        <v>381</v>
      </c>
      <c r="R66" s="732"/>
      <c r="S66" s="732"/>
      <c r="T66" s="732"/>
      <c r="U66" s="733"/>
      <c r="V66" s="731" t="s">
        <v>382</v>
      </c>
      <c r="W66" s="732"/>
      <c r="X66" s="732"/>
      <c r="Y66" s="732"/>
      <c r="Z66" s="733"/>
      <c r="AA66" s="731" t="s">
        <v>383</v>
      </c>
      <c r="AB66" s="732"/>
      <c r="AC66" s="732"/>
      <c r="AD66" s="732"/>
      <c r="AE66" s="733"/>
      <c r="AF66" s="852" t="s">
        <v>384</v>
      </c>
      <c r="AG66" s="813"/>
      <c r="AH66" s="813"/>
      <c r="AI66" s="813"/>
      <c r="AJ66" s="853"/>
      <c r="AK66" s="731" t="s">
        <v>385</v>
      </c>
      <c r="AL66" s="726"/>
      <c r="AM66" s="726"/>
      <c r="AN66" s="726"/>
      <c r="AO66" s="727"/>
      <c r="AP66" s="731" t="s">
        <v>386</v>
      </c>
      <c r="AQ66" s="732"/>
      <c r="AR66" s="732"/>
      <c r="AS66" s="732"/>
      <c r="AT66" s="733"/>
      <c r="AU66" s="731" t="s">
        <v>402</v>
      </c>
      <c r="AV66" s="732"/>
      <c r="AW66" s="732"/>
      <c r="AX66" s="732"/>
      <c r="AY66" s="733"/>
      <c r="AZ66" s="731" t="s">
        <v>365</v>
      </c>
      <c r="BA66" s="732"/>
      <c r="BB66" s="732"/>
      <c r="BC66" s="732"/>
      <c r="BD66" s="738"/>
      <c r="BE66" s="177"/>
      <c r="BF66" s="177"/>
      <c r="BG66" s="177"/>
      <c r="BH66" s="177"/>
      <c r="BI66" s="177"/>
      <c r="BJ66" s="177"/>
      <c r="BK66" s="177"/>
      <c r="BL66" s="177"/>
      <c r="BM66" s="177"/>
      <c r="BN66" s="177"/>
      <c r="BO66" s="177"/>
      <c r="BP66" s="177"/>
      <c r="BQ66" s="174">
        <v>60</v>
      </c>
      <c r="BR66" s="179"/>
      <c r="BS66" s="857"/>
      <c r="BT66" s="858"/>
      <c r="BU66" s="858"/>
      <c r="BV66" s="858"/>
      <c r="BW66" s="858"/>
      <c r="BX66" s="858"/>
      <c r="BY66" s="858"/>
      <c r="BZ66" s="858"/>
      <c r="CA66" s="858"/>
      <c r="CB66" s="858"/>
      <c r="CC66" s="858"/>
      <c r="CD66" s="858"/>
      <c r="CE66" s="858"/>
      <c r="CF66" s="858"/>
      <c r="CG66" s="863"/>
      <c r="CH66" s="860"/>
      <c r="CI66" s="861"/>
      <c r="CJ66" s="861"/>
      <c r="CK66" s="861"/>
      <c r="CL66" s="862"/>
      <c r="CM66" s="860"/>
      <c r="CN66" s="861"/>
      <c r="CO66" s="861"/>
      <c r="CP66" s="861"/>
      <c r="CQ66" s="862"/>
      <c r="CR66" s="860"/>
      <c r="CS66" s="861"/>
      <c r="CT66" s="861"/>
      <c r="CU66" s="861"/>
      <c r="CV66" s="862"/>
      <c r="CW66" s="860"/>
      <c r="CX66" s="861"/>
      <c r="CY66" s="861"/>
      <c r="CZ66" s="861"/>
      <c r="DA66" s="862"/>
      <c r="DB66" s="860"/>
      <c r="DC66" s="861"/>
      <c r="DD66" s="861"/>
      <c r="DE66" s="861"/>
      <c r="DF66" s="862"/>
      <c r="DG66" s="860"/>
      <c r="DH66" s="861"/>
      <c r="DI66" s="861"/>
      <c r="DJ66" s="861"/>
      <c r="DK66" s="862"/>
      <c r="DL66" s="860"/>
      <c r="DM66" s="861"/>
      <c r="DN66" s="861"/>
      <c r="DO66" s="861"/>
      <c r="DP66" s="862"/>
      <c r="DQ66" s="860"/>
      <c r="DR66" s="861"/>
      <c r="DS66" s="861"/>
      <c r="DT66" s="861"/>
      <c r="DU66" s="862"/>
      <c r="DV66" s="857"/>
      <c r="DW66" s="858"/>
      <c r="DX66" s="858"/>
      <c r="DY66" s="858"/>
      <c r="DZ66" s="859"/>
      <c r="EA66" s="167"/>
    </row>
    <row r="67" spans="1:131" ht="26.25" customHeight="1" thickBot="1" x14ac:dyDescent="0.2">
      <c r="A67" s="728"/>
      <c r="B67" s="729"/>
      <c r="C67" s="729"/>
      <c r="D67" s="729"/>
      <c r="E67" s="729"/>
      <c r="F67" s="729"/>
      <c r="G67" s="729"/>
      <c r="H67" s="729"/>
      <c r="I67" s="729"/>
      <c r="J67" s="729"/>
      <c r="K67" s="729"/>
      <c r="L67" s="729"/>
      <c r="M67" s="729"/>
      <c r="N67" s="729"/>
      <c r="O67" s="729"/>
      <c r="P67" s="730"/>
      <c r="Q67" s="734"/>
      <c r="R67" s="735"/>
      <c r="S67" s="735"/>
      <c r="T67" s="735"/>
      <c r="U67" s="736"/>
      <c r="V67" s="734"/>
      <c r="W67" s="735"/>
      <c r="X67" s="735"/>
      <c r="Y67" s="735"/>
      <c r="Z67" s="736"/>
      <c r="AA67" s="734"/>
      <c r="AB67" s="735"/>
      <c r="AC67" s="735"/>
      <c r="AD67" s="735"/>
      <c r="AE67" s="736"/>
      <c r="AF67" s="854"/>
      <c r="AG67" s="816"/>
      <c r="AH67" s="816"/>
      <c r="AI67" s="816"/>
      <c r="AJ67" s="855"/>
      <c r="AK67" s="856"/>
      <c r="AL67" s="729"/>
      <c r="AM67" s="729"/>
      <c r="AN67" s="729"/>
      <c r="AO67" s="730"/>
      <c r="AP67" s="734"/>
      <c r="AQ67" s="735"/>
      <c r="AR67" s="735"/>
      <c r="AS67" s="735"/>
      <c r="AT67" s="736"/>
      <c r="AU67" s="734"/>
      <c r="AV67" s="735"/>
      <c r="AW67" s="735"/>
      <c r="AX67" s="735"/>
      <c r="AY67" s="736"/>
      <c r="AZ67" s="734"/>
      <c r="BA67" s="735"/>
      <c r="BB67" s="735"/>
      <c r="BC67" s="735"/>
      <c r="BD67" s="740"/>
      <c r="BE67" s="177"/>
      <c r="BF67" s="177"/>
      <c r="BG67" s="177"/>
      <c r="BH67" s="177"/>
      <c r="BI67" s="177"/>
      <c r="BJ67" s="177"/>
      <c r="BK67" s="177"/>
      <c r="BL67" s="177"/>
      <c r="BM67" s="177"/>
      <c r="BN67" s="177"/>
      <c r="BO67" s="177"/>
      <c r="BP67" s="177"/>
      <c r="BQ67" s="174">
        <v>61</v>
      </c>
      <c r="BR67" s="179"/>
      <c r="BS67" s="857"/>
      <c r="BT67" s="858"/>
      <c r="BU67" s="858"/>
      <c r="BV67" s="858"/>
      <c r="BW67" s="858"/>
      <c r="BX67" s="858"/>
      <c r="BY67" s="858"/>
      <c r="BZ67" s="858"/>
      <c r="CA67" s="858"/>
      <c r="CB67" s="858"/>
      <c r="CC67" s="858"/>
      <c r="CD67" s="858"/>
      <c r="CE67" s="858"/>
      <c r="CF67" s="858"/>
      <c r="CG67" s="863"/>
      <c r="CH67" s="860"/>
      <c r="CI67" s="861"/>
      <c r="CJ67" s="861"/>
      <c r="CK67" s="861"/>
      <c r="CL67" s="862"/>
      <c r="CM67" s="860"/>
      <c r="CN67" s="861"/>
      <c r="CO67" s="861"/>
      <c r="CP67" s="861"/>
      <c r="CQ67" s="862"/>
      <c r="CR67" s="860"/>
      <c r="CS67" s="861"/>
      <c r="CT67" s="861"/>
      <c r="CU67" s="861"/>
      <c r="CV67" s="862"/>
      <c r="CW67" s="860"/>
      <c r="CX67" s="861"/>
      <c r="CY67" s="861"/>
      <c r="CZ67" s="861"/>
      <c r="DA67" s="862"/>
      <c r="DB67" s="860"/>
      <c r="DC67" s="861"/>
      <c r="DD67" s="861"/>
      <c r="DE67" s="861"/>
      <c r="DF67" s="862"/>
      <c r="DG67" s="860"/>
      <c r="DH67" s="861"/>
      <c r="DI67" s="861"/>
      <c r="DJ67" s="861"/>
      <c r="DK67" s="862"/>
      <c r="DL67" s="860"/>
      <c r="DM67" s="861"/>
      <c r="DN67" s="861"/>
      <c r="DO67" s="861"/>
      <c r="DP67" s="862"/>
      <c r="DQ67" s="860"/>
      <c r="DR67" s="861"/>
      <c r="DS67" s="861"/>
      <c r="DT67" s="861"/>
      <c r="DU67" s="862"/>
      <c r="DV67" s="857"/>
      <c r="DW67" s="858"/>
      <c r="DX67" s="858"/>
      <c r="DY67" s="858"/>
      <c r="DZ67" s="859"/>
      <c r="EA67" s="167"/>
    </row>
    <row r="68" spans="1:131" ht="26.25" customHeight="1" thickTop="1" x14ac:dyDescent="0.15">
      <c r="A68" s="172">
        <v>1</v>
      </c>
      <c r="B68" s="867" t="s">
        <v>561</v>
      </c>
      <c r="C68" s="868"/>
      <c r="D68" s="868"/>
      <c r="E68" s="868"/>
      <c r="F68" s="868"/>
      <c r="G68" s="868"/>
      <c r="H68" s="868"/>
      <c r="I68" s="868"/>
      <c r="J68" s="868"/>
      <c r="K68" s="868"/>
      <c r="L68" s="868"/>
      <c r="M68" s="868"/>
      <c r="N68" s="868"/>
      <c r="O68" s="868"/>
      <c r="P68" s="869"/>
      <c r="Q68" s="870">
        <v>895</v>
      </c>
      <c r="R68" s="864"/>
      <c r="S68" s="864"/>
      <c r="T68" s="864"/>
      <c r="U68" s="864"/>
      <c r="V68" s="864">
        <v>875</v>
      </c>
      <c r="W68" s="864"/>
      <c r="X68" s="864"/>
      <c r="Y68" s="864"/>
      <c r="Z68" s="864"/>
      <c r="AA68" s="864">
        <v>20</v>
      </c>
      <c r="AB68" s="864"/>
      <c r="AC68" s="864"/>
      <c r="AD68" s="864"/>
      <c r="AE68" s="864"/>
      <c r="AF68" s="864">
        <v>20</v>
      </c>
      <c r="AG68" s="864"/>
      <c r="AH68" s="864"/>
      <c r="AI68" s="864"/>
      <c r="AJ68" s="864"/>
      <c r="AK68" s="864">
        <v>60</v>
      </c>
      <c r="AL68" s="864"/>
      <c r="AM68" s="864"/>
      <c r="AN68" s="864"/>
      <c r="AO68" s="864"/>
      <c r="AP68" s="864" t="s">
        <v>558</v>
      </c>
      <c r="AQ68" s="864"/>
      <c r="AR68" s="864"/>
      <c r="AS68" s="864"/>
      <c r="AT68" s="864"/>
      <c r="AU68" s="864" t="s">
        <v>558</v>
      </c>
      <c r="AV68" s="864"/>
      <c r="AW68" s="864"/>
      <c r="AX68" s="864"/>
      <c r="AY68" s="864"/>
      <c r="AZ68" s="865"/>
      <c r="BA68" s="865"/>
      <c r="BB68" s="865"/>
      <c r="BC68" s="865"/>
      <c r="BD68" s="866"/>
      <c r="BE68" s="177"/>
      <c r="BF68" s="177"/>
      <c r="BG68" s="177"/>
      <c r="BH68" s="177"/>
      <c r="BI68" s="177"/>
      <c r="BJ68" s="177"/>
      <c r="BK68" s="177"/>
      <c r="BL68" s="177"/>
      <c r="BM68" s="177"/>
      <c r="BN68" s="177"/>
      <c r="BO68" s="177"/>
      <c r="BP68" s="177"/>
      <c r="BQ68" s="174">
        <v>62</v>
      </c>
      <c r="BR68" s="179"/>
      <c r="BS68" s="857"/>
      <c r="BT68" s="858"/>
      <c r="BU68" s="858"/>
      <c r="BV68" s="858"/>
      <c r="BW68" s="858"/>
      <c r="BX68" s="858"/>
      <c r="BY68" s="858"/>
      <c r="BZ68" s="858"/>
      <c r="CA68" s="858"/>
      <c r="CB68" s="858"/>
      <c r="CC68" s="858"/>
      <c r="CD68" s="858"/>
      <c r="CE68" s="858"/>
      <c r="CF68" s="858"/>
      <c r="CG68" s="863"/>
      <c r="CH68" s="860"/>
      <c r="CI68" s="861"/>
      <c r="CJ68" s="861"/>
      <c r="CK68" s="861"/>
      <c r="CL68" s="862"/>
      <c r="CM68" s="860"/>
      <c r="CN68" s="861"/>
      <c r="CO68" s="861"/>
      <c r="CP68" s="861"/>
      <c r="CQ68" s="862"/>
      <c r="CR68" s="860"/>
      <c r="CS68" s="861"/>
      <c r="CT68" s="861"/>
      <c r="CU68" s="861"/>
      <c r="CV68" s="862"/>
      <c r="CW68" s="860"/>
      <c r="CX68" s="861"/>
      <c r="CY68" s="861"/>
      <c r="CZ68" s="861"/>
      <c r="DA68" s="862"/>
      <c r="DB68" s="860"/>
      <c r="DC68" s="861"/>
      <c r="DD68" s="861"/>
      <c r="DE68" s="861"/>
      <c r="DF68" s="862"/>
      <c r="DG68" s="860"/>
      <c r="DH68" s="861"/>
      <c r="DI68" s="861"/>
      <c r="DJ68" s="861"/>
      <c r="DK68" s="862"/>
      <c r="DL68" s="860"/>
      <c r="DM68" s="861"/>
      <c r="DN68" s="861"/>
      <c r="DO68" s="861"/>
      <c r="DP68" s="862"/>
      <c r="DQ68" s="860"/>
      <c r="DR68" s="861"/>
      <c r="DS68" s="861"/>
      <c r="DT68" s="861"/>
      <c r="DU68" s="862"/>
      <c r="DV68" s="857"/>
      <c r="DW68" s="858"/>
      <c r="DX68" s="858"/>
      <c r="DY68" s="858"/>
      <c r="DZ68" s="859"/>
      <c r="EA68" s="167"/>
    </row>
    <row r="69" spans="1:131" ht="26.25" customHeight="1" x14ac:dyDescent="0.15">
      <c r="A69" s="174">
        <v>2</v>
      </c>
      <c r="B69" s="871" t="s">
        <v>562</v>
      </c>
      <c r="C69" s="872"/>
      <c r="D69" s="872"/>
      <c r="E69" s="872"/>
      <c r="F69" s="872"/>
      <c r="G69" s="872"/>
      <c r="H69" s="872"/>
      <c r="I69" s="872"/>
      <c r="J69" s="872"/>
      <c r="K69" s="872"/>
      <c r="L69" s="872"/>
      <c r="M69" s="872"/>
      <c r="N69" s="872"/>
      <c r="O69" s="872"/>
      <c r="P69" s="873"/>
      <c r="Q69" s="874">
        <v>5908</v>
      </c>
      <c r="R69" s="828"/>
      <c r="S69" s="828"/>
      <c r="T69" s="828"/>
      <c r="U69" s="828"/>
      <c r="V69" s="828">
        <v>3386</v>
      </c>
      <c r="W69" s="828"/>
      <c r="X69" s="828"/>
      <c r="Y69" s="828"/>
      <c r="Z69" s="828"/>
      <c r="AA69" s="828">
        <v>2522</v>
      </c>
      <c r="AB69" s="828"/>
      <c r="AC69" s="828"/>
      <c r="AD69" s="828"/>
      <c r="AE69" s="828"/>
      <c r="AF69" s="828">
        <v>2522</v>
      </c>
      <c r="AG69" s="828"/>
      <c r="AH69" s="828"/>
      <c r="AI69" s="828"/>
      <c r="AJ69" s="828"/>
      <c r="AK69" s="828" t="s">
        <v>558</v>
      </c>
      <c r="AL69" s="828"/>
      <c r="AM69" s="828"/>
      <c r="AN69" s="828"/>
      <c r="AO69" s="828"/>
      <c r="AP69" s="828" t="s">
        <v>558</v>
      </c>
      <c r="AQ69" s="828"/>
      <c r="AR69" s="828"/>
      <c r="AS69" s="828"/>
      <c r="AT69" s="828"/>
      <c r="AU69" s="828" t="s">
        <v>558</v>
      </c>
      <c r="AV69" s="828"/>
      <c r="AW69" s="828"/>
      <c r="AX69" s="828"/>
      <c r="AY69" s="828"/>
      <c r="AZ69" s="830"/>
      <c r="BA69" s="830"/>
      <c r="BB69" s="830"/>
      <c r="BC69" s="830"/>
      <c r="BD69" s="831"/>
      <c r="BE69" s="177"/>
      <c r="BF69" s="177"/>
      <c r="BG69" s="177"/>
      <c r="BH69" s="177"/>
      <c r="BI69" s="177"/>
      <c r="BJ69" s="177"/>
      <c r="BK69" s="177"/>
      <c r="BL69" s="177"/>
      <c r="BM69" s="177"/>
      <c r="BN69" s="177"/>
      <c r="BO69" s="177"/>
      <c r="BP69" s="177"/>
      <c r="BQ69" s="174">
        <v>63</v>
      </c>
      <c r="BR69" s="179"/>
      <c r="BS69" s="857"/>
      <c r="BT69" s="858"/>
      <c r="BU69" s="858"/>
      <c r="BV69" s="858"/>
      <c r="BW69" s="858"/>
      <c r="BX69" s="858"/>
      <c r="BY69" s="858"/>
      <c r="BZ69" s="858"/>
      <c r="CA69" s="858"/>
      <c r="CB69" s="858"/>
      <c r="CC69" s="858"/>
      <c r="CD69" s="858"/>
      <c r="CE69" s="858"/>
      <c r="CF69" s="858"/>
      <c r="CG69" s="863"/>
      <c r="CH69" s="860"/>
      <c r="CI69" s="861"/>
      <c r="CJ69" s="861"/>
      <c r="CK69" s="861"/>
      <c r="CL69" s="862"/>
      <c r="CM69" s="860"/>
      <c r="CN69" s="861"/>
      <c r="CO69" s="861"/>
      <c r="CP69" s="861"/>
      <c r="CQ69" s="862"/>
      <c r="CR69" s="860"/>
      <c r="CS69" s="861"/>
      <c r="CT69" s="861"/>
      <c r="CU69" s="861"/>
      <c r="CV69" s="862"/>
      <c r="CW69" s="860"/>
      <c r="CX69" s="861"/>
      <c r="CY69" s="861"/>
      <c r="CZ69" s="861"/>
      <c r="DA69" s="862"/>
      <c r="DB69" s="860"/>
      <c r="DC69" s="861"/>
      <c r="DD69" s="861"/>
      <c r="DE69" s="861"/>
      <c r="DF69" s="862"/>
      <c r="DG69" s="860"/>
      <c r="DH69" s="861"/>
      <c r="DI69" s="861"/>
      <c r="DJ69" s="861"/>
      <c r="DK69" s="862"/>
      <c r="DL69" s="860"/>
      <c r="DM69" s="861"/>
      <c r="DN69" s="861"/>
      <c r="DO69" s="861"/>
      <c r="DP69" s="862"/>
      <c r="DQ69" s="860"/>
      <c r="DR69" s="861"/>
      <c r="DS69" s="861"/>
      <c r="DT69" s="861"/>
      <c r="DU69" s="862"/>
      <c r="DV69" s="857"/>
      <c r="DW69" s="858"/>
      <c r="DX69" s="858"/>
      <c r="DY69" s="858"/>
      <c r="DZ69" s="859"/>
      <c r="EA69" s="167"/>
    </row>
    <row r="70" spans="1:131" ht="26.25" customHeight="1" x14ac:dyDescent="0.15">
      <c r="A70" s="174">
        <v>3</v>
      </c>
      <c r="B70" s="871" t="s">
        <v>563</v>
      </c>
      <c r="C70" s="872"/>
      <c r="D70" s="872"/>
      <c r="E70" s="872"/>
      <c r="F70" s="872"/>
      <c r="G70" s="872"/>
      <c r="H70" s="872"/>
      <c r="I70" s="872"/>
      <c r="J70" s="872"/>
      <c r="K70" s="872"/>
      <c r="L70" s="872"/>
      <c r="M70" s="872"/>
      <c r="N70" s="872"/>
      <c r="O70" s="872"/>
      <c r="P70" s="873"/>
      <c r="Q70" s="874">
        <v>979</v>
      </c>
      <c r="R70" s="828"/>
      <c r="S70" s="828"/>
      <c r="T70" s="828"/>
      <c r="U70" s="828"/>
      <c r="V70" s="828">
        <v>915</v>
      </c>
      <c r="W70" s="828"/>
      <c r="X70" s="828"/>
      <c r="Y70" s="828"/>
      <c r="Z70" s="828"/>
      <c r="AA70" s="828">
        <v>64</v>
      </c>
      <c r="AB70" s="828"/>
      <c r="AC70" s="828"/>
      <c r="AD70" s="828"/>
      <c r="AE70" s="828"/>
      <c r="AF70" s="828">
        <v>64</v>
      </c>
      <c r="AG70" s="828"/>
      <c r="AH70" s="828"/>
      <c r="AI70" s="828"/>
      <c r="AJ70" s="828"/>
      <c r="AK70" s="828" t="s">
        <v>558</v>
      </c>
      <c r="AL70" s="828"/>
      <c r="AM70" s="828"/>
      <c r="AN70" s="828"/>
      <c r="AO70" s="828"/>
      <c r="AP70" s="828">
        <v>192</v>
      </c>
      <c r="AQ70" s="828"/>
      <c r="AR70" s="828"/>
      <c r="AS70" s="828"/>
      <c r="AT70" s="828"/>
      <c r="AU70" s="828">
        <v>96</v>
      </c>
      <c r="AV70" s="828"/>
      <c r="AW70" s="828"/>
      <c r="AX70" s="828"/>
      <c r="AY70" s="828"/>
      <c r="AZ70" s="830"/>
      <c r="BA70" s="830"/>
      <c r="BB70" s="830"/>
      <c r="BC70" s="830"/>
      <c r="BD70" s="831"/>
      <c r="BE70" s="177"/>
      <c r="BF70" s="177"/>
      <c r="BG70" s="177"/>
      <c r="BH70" s="177"/>
      <c r="BI70" s="177"/>
      <c r="BJ70" s="177"/>
      <c r="BK70" s="177"/>
      <c r="BL70" s="177"/>
      <c r="BM70" s="177"/>
      <c r="BN70" s="177"/>
      <c r="BO70" s="177"/>
      <c r="BP70" s="177"/>
      <c r="BQ70" s="174">
        <v>64</v>
      </c>
      <c r="BR70" s="179"/>
      <c r="BS70" s="857"/>
      <c r="BT70" s="858"/>
      <c r="BU70" s="858"/>
      <c r="BV70" s="858"/>
      <c r="BW70" s="858"/>
      <c r="BX70" s="858"/>
      <c r="BY70" s="858"/>
      <c r="BZ70" s="858"/>
      <c r="CA70" s="858"/>
      <c r="CB70" s="858"/>
      <c r="CC70" s="858"/>
      <c r="CD70" s="858"/>
      <c r="CE70" s="858"/>
      <c r="CF70" s="858"/>
      <c r="CG70" s="863"/>
      <c r="CH70" s="860"/>
      <c r="CI70" s="861"/>
      <c r="CJ70" s="861"/>
      <c r="CK70" s="861"/>
      <c r="CL70" s="862"/>
      <c r="CM70" s="860"/>
      <c r="CN70" s="861"/>
      <c r="CO70" s="861"/>
      <c r="CP70" s="861"/>
      <c r="CQ70" s="862"/>
      <c r="CR70" s="860"/>
      <c r="CS70" s="861"/>
      <c r="CT70" s="861"/>
      <c r="CU70" s="861"/>
      <c r="CV70" s="862"/>
      <c r="CW70" s="860"/>
      <c r="CX70" s="861"/>
      <c r="CY70" s="861"/>
      <c r="CZ70" s="861"/>
      <c r="DA70" s="862"/>
      <c r="DB70" s="860"/>
      <c r="DC70" s="861"/>
      <c r="DD70" s="861"/>
      <c r="DE70" s="861"/>
      <c r="DF70" s="862"/>
      <c r="DG70" s="860"/>
      <c r="DH70" s="861"/>
      <c r="DI70" s="861"/>
      <c r="DJ70" s="861"/>
      <c r="DK70" s="862"/>
      <c r="DL70" s="860"/>
      <c r="DM70" s="861"/>
      <c r="DN70" s="861"/>
      <c r="DO70" s="861"/>
      <c r="DP70" s="862"/>
      <c r="DQ70" s="860"/>
      <c r="DR70" s="861"/>
      <c r="DS70" s="861"/>
      <c r="DT70" s="861"/>
      <c r="DU70" s="862"/>
      <c r="DV70" s="857"/>
      <c r="DW70" s="858"/>
      <c r="DX70" s="858"/>
      <c r="DY70" s="858"/>
      <c r="DZ70" s="859"/>
      <c r="EA70" s="167"/>
    </row>
    <row r="71" spans="1:131" ht="26.25" customHeight="1" x14ac:dyDescent="0.15">
      <c r="A71" s="174">
        <v>4</v>
      </c>
      <c r="B71" s="871" t="s">
        <v>564</v>
      </c>
      <c r="C71" s="872"/>
      <c r="D71" s="872"/>
      <c r="E71" s="872"/>
      <c r="F71" s="872"/>
      <c r="G71" s="872"/>
      <c r="H71" s="872"/>
      <c r="I71" s="872"/>
      <c r="J71" s="872"/>
      <c r="K71" s="872"/>
      <c r="L71" s="872"/>
      <c r="M71" s="872"/>
      <c r="N71" s="872"/>
      <c r="O71" s="872"/>
      <c r="P71" s="873"/>
      <c r="Q71" s="874">
        <v>258</v>
      </c>
      <c r="R71" s="828"/>
      <c r="S71" s="828"/>
      <c r="T71" s="828"/>
      <c r="U71" s="828"/>
      <c r="V71" s="828">
        <v>248</v>
      </c>
      <c r="W71" s="828"/>
      <c r="X71" s="828"/>
      <c r="Y71" s="828"/>
      <c r="Z71" s="828"/>
      <c r="AA71" s="828">
        <v>10</v>
      </c>
      <c r="AB71" s="828"/>
      <c r="AC71" s="828"/>
      <c r="AD71" s="828"/>
      <c r="AE71" s="828"/>
      <c r="AF71" s="828">
        <v>10</v>
      </c>
      <c r="AG71" s="828"/>
      <c r="AH71" s="828"/>
      <c r="AI71" s="828"/>
      <c r="AJ71" s="828"/>
      <c r="AK71" s="828">
        <v>15</v>
      </c>
      <c r="AL71" s="828"/>
      <c r="AM71" s="828"/>
      <c r="AN71" s="828"/>
      <c r="AO71" s="828"/>
      <c r="AP71" s="828" t="s">
        <v>558</v>
      </c>
      <c r="AQ71" s="828"/>
      <c r="AR71" s="828"/>
      <c r="AS71" s="828"/>
      <c r="AT71" s="828"/>
      <c r="AU71" s="828" t="s">
        <v>558</v>
      </c>
      <c r="AV71" s="828"/>
      <c r="AW71" s="828"/>
      <c r="AX71" s="828"/>
      <c r="AY71" s="828"/>
      <c r="AZ71" s="830"/>
      <c r="BA71" s="830"/>
      <c r="BB71" s="830"/>
      <c r="BC71" s="830"/>
      <c r="BD71" s="831"/>
      <c r="BE71" s="177"/>
      <c r="BF71" s="177"/>
      <c r="BG71" s="177"/>
      <c r="BH71" s="177"/>
      <c r="BI71" s="177"/>
      <c r="BJ71" s="177"/>
      <c r="BK71" s="177"/>
      <c r="BL71" s="177"/>
      <c r="BM71" s="177"/>
      <c r="BN71" s="177"/>
      <c r="BO71" s="177"/>
      <c r="BP71" s="177"/>
      <c r="BQ71" s="174">
        <v>65</v>
      </c>
      <c r="BR71" s="179"/>
      <c r="BS71" s="857"/>
      <c r="BT71" s="858"/>
      <c r="BU71" s="858"/>
      <c r="BV71" s="858"/>
      <c r="BW71" s="858"/>
      <c r="BX71" s="858"/>
      <c r="BY71" s="858"/>
      <c r="BZ71" s="858"/>
      <c r="CA71" s="858"/>
      <c r="CB71" s="858"/>
      <c r="CC71" s="858"/>
      <c r="CD71" s="858"/>
      <c r="CE71" s="858"/>
      <c r="CF71" s="858"/>
      <c r="CG71" s="863"/>
      <c r="CH71" s="860"/>
      <c r="CI71" s="861"/>
      <c r="CJ71" s="861"/>
      <c r="CK71" s="861"/>
      <c r="CL71" s="862"/>
      <c r="CM71" s="860"/>
      <c r="CN71" s="861"/>
      <c r="CO71" s="861"/>
      <c r="CP71" s="861"/>
      <c r="CQ71" s="862"/>
      <c r="CR71" s="860"/>
      <c r="CS71" s="861"/>
      <c r="CT71" s="861"/>
      <c r="CU71" s="861"/>
      <c r="CV71" s="862"/>
      <c r="CW71" s="860"/>
      <c r="CX71" s="861"/>
      <c r="CY71" s="861"/>
      <c r="CZ71" s="861"/>
      <c r="DA71" s="862"/>
      <c r="DB71" s="860"/>
      <c r="DC71" s="861"/>
      <c r="DD71" s="861"/>
      <c r="DE71" s="861"/>
      <c r="DF71" s="862"/>
      <c r="DG71" s="860"/>
      <c r="DH71" s="861"/>
      <c r="DI71" s="861"/>
      <c r="DJ71" s="861"/>
      <c r="DK71" s="862"/>
      <c r="DL71" s="860"/>
      <c r="DM71" s="861"/>
      <c r="DN71" s="861"/>
      <c r="DO71" s="861"/>
      <c r="DP71" s="862"/>
      <c r="DQ71" s="860"/>
      <c r="DR71" s="861"/>
      <c r="DS71" s="861"/>
      <c r="DT71" s="861"/>
      <c r="DU71" s="862"/>
      <c r="DV71" s="857"/>
      <c r="DW71" s="858"/>
      <c r="DX71" s="858"/>
      <c r="DY71" s="858"/>
      <c r="DZ71" s="859"/>
      <c r="EA71" s="167"/>
    </row>
    <row r="72" spans="1:131" ht="26.25" customHeight="1" x14ac:dyDescent="0.15">
      <c r="A72" s="174">
        <v>5</v>
      </c>
      <c r="B72" s="871" t="s">
        <v>565</v>
      </c>
      <c r="C72" s="872"/>
      <c r="D72" s="872"/>
      <c r="E72" s="872"/>
      <c r="F72" s="872"/>
      <c r="G72" s="872"/>
      <c r="H72" s="872"/>
      <c r="I72" s="872"/>
      <c r="J72" s="872"/>
      <c r="K72" s="872"/>
      <c r="L72" s="872"/>
      <c r="M72" s="872"/>
      <c r="N72" s="872"/>
      <c r="O72" s="872"/>
      <c r="P72" s="873"/>
      <c r="Q72" s="874">
        <v>127</v>
      </c>
      <c r="R72" s="828"/>
      <c r="S72" s="828"/>
      <c r="T72" s="828"/>
      <c r="U72" s="828"/>
      <c r="V72" s="828">
        <v>122</v>
      </c>
      <c r="W72" s="828"/>
      <c r="X72" s="828"/>
      <c r="Y72" s="828"/>
      <c r="Z72" s="828"/>
      <c r="AA72" s="828">
        <v>5</v>
      </c>
      <c r="AB72" s="828"/>
      <c r="AC72" s="828"/>
      <c r="AD72" s="828"/>
      <c r="AE72" s="828"/>
      <c r="AF72" s="828">
        <v>5</v>
      </c>
      <c r="AG72" s="828"/>
      <c r="AH72" s="828"/>
      <c r="AI72" s="828"/>
      <c r="AJ72" s="828"/>
      <c r="AK72" s="828">
        <v>10</v>
      </c>
      <c r="AL72" s="828"/>
      <c r="AM72" s="828"/>
      <c r="AN72" s="828"/>
      <c r="AO72" s="828"/>
      <c r="AP72" s="828" t="s">
        <v>558</v>
      </c>
      <c r="AQ72" s="828"/>
      <c r="AR72" s="828"/>
      <c r="AS72" s="828"/>
      <c r="AT72" s="828"/>
      <c r="AU72" s="828" t="s">
        <v>558</v>
      </c>
      <c r="AV72" s="828"/>
      <c r="AW72" s="828"/>
      <c r="AX72" s="828"/>
      <c r="AY72" s="828"/>
      <c r="AZ72" s="830"/>
      <c r="BA72" s="830"/>
      <c r="BB72" s="830"/>
      <c r="BC72" s="830"/>
      <c r="BD72" s="831"/>
      <c r="BE72" s="177"/>
      <c r="BF72" s="177"/>
      <c r="BG72" s="177"/>
      <c r="BH72" s="177"/>
      <c r="BI72" s="177"/>
      <c r="BJ72" s="177"/>
      <c r="BK72" s="177"/>
      <c r="BL72" s="177"/>
      <c r="BM72" s="177"/>
      <c r="BN72" s="177"/>
      <c r="BO72" s="177"/>
      <c r="BP72" s="177"/>
      <c r="BQ72" s="174">
        <v>66</v>
      </c>
      <c r="BR72" s="179"/>
      <c r="BS72" s="857"/>
      <c r="BT72" s="858"/>
      <c r="BU72" s="858"/>
      <c r="BV72" s="858"/>
      <c r="BW72" s="858"/>
      <c r="BX72" s="858"/>
      <c r="BY72" s="858"/>
      <c r="BZ72" s="858"/>
      <c r="CA72" s="858"/>
      <c r="CB72" s="858"/>
      <c r="CC72" s="858"/>
      <c r="CD72" s="858"/>
      <c r="CE72" s="858"/>
      <c r="CF72" s="858"/>
      <c r="CG72" s="863"/>
      <c r="CH72" s="860"/>
      <c r="CI72" s="861"/>
      <c r="CJ72" s="861"/>
      <c r="CK72" s="861"/>
      <c r="CL72" s="862"/>
      <c r="CM72" s="860"/>
      <c r="CN72" s="861"/>
      <c r="CO72" s="861"/>
      <c r="CP72" s="861"/>
      <c r="CQ72" s="862"/>
      <c r="CR72" s="860"/>
      <c r="CS72" s="861"/>
      <c r="CT72" s="861"/>
      <c r="CU72" s="861"/>
      <c r="CV72" s="862"/>
      <c r="CW72" s="860"/>
      <c r="CX72" s="861"/>
      <c r="CY72" s="861"/>
      <c r="CZ72" s="861"/>
      <c r="DA72" s="862"/>
      <c r="DB72" s="860"/>
      <c r="DC72" s="861"/>
      <c r="DD72" s="861"/>
      <c r="DE72" s="861"/>
      <c r="DF72" s="862"/>
      <c r="DG72" s="860"/>
      <c r="DH72" s="861"/>
      <c r="DI72" s="861"/>
      <c r="DJ72" s="861"/>
      <c r="DK72" s="862"/>
      <c r="DL72" s="860"/>
      <c r="DM72" s="861"/>
      <c r="DN72" s="861"/>
      <c r="DO72" s="861"/>
      <c r="DP72" s="862"/>
      <c r="DQ72" s="860"/>
      <c r="DR72" s="861"/>
      <c r="DS72" s="861"/>
      <c r="DT72" s="861"/>
      <c r="DU72" s="862"/>
      <c r="DV72" s="857"/>
      <c r="DW72" s="858"/>
      <c r="DX72" s="858"/>
      <c r="DY72" s="858"/>
      <c r="DZ72" s="859"/>
      <c r="EA72" s="167"/>
    </row>
    <row r="73" spans="1:131" ht="26.25" customHeight="1" x14ac:dyDescent="0.15">
      <c r="A73" s="174">
        <v>6</v>
      </c>
      <c r="B73" s="871" t="s">
        <v>566</v>
      </c>
      <c r="C73" s="872"/>
      <c r="D73" s="872"/>
      <c r="E73" s="872"/>
      <c r="F73" s="872"/>
      <c r="G73" s="872"/>
      <c r="H73" s="872"/>
      <c r="I73" s="872"/>
      <c r="J73" s="872"/>
      <c r="K73" s="872"/>
      <c r="L73" s="872"/>
      <c r="M73" s="872"/>
      <c r="N73" s="872"/>
      <c r="O73" s="872"/>
      <c r="P73" s="873"/>
      <c r="Q73" s="874">
        <v>956</v>
      </c>
      <c r="R73" s="828"/>
      <c r="S73" s="828"/>
      <c r="T73" s="828"/>
      <c r="U73" s="828"/>
      <c r="V73" s="828">
        <v>931</v>
      </c>
      <c r="W73" s="828"/>
      <c r="X73" s="828"/>
      <c r="Y73" s="828"/>
      <c r="Z73" s="828"/>
      <c r="AA73" s="828">
        <v>25</v>
      </c>
      <c r="AB73" s="828"/>
      <c r="AC73" s="828"/>
      <c r="AD73" s="828"/>
      <c r="AE73" s="828"/>
      <c r="AF73" s="828">
        <v>25</v>
      </c>
      <c r="AG73" s="828"/>
      <c r="AH73" s="828"/>
      <c r="AI73" s="828"/>
      <c r="AJ73" s="828"/>
      <c r="AK73" s="828">
        <v>13</v>
      </c>
      <c r="AL73" s="828"/>
      <c r="AM73" s="828"/>
      <c r="AN73" s="828"/>
      <c r="AO73" s="828"/>
      <c r="AP73" s="828">
        <v>2</v>
      </c>
      <c r="AQ73" s="828"/>
      <c r="AR73" s="828"/>
      <c r="AS73" s="828"/>
      <c r="AT73" s="828"/>
      <c r="AU73" s="828">
        <v>1</v>
      </c>
      <c r="AV73" s="828"/>
      <c r="AW73" s="828"/>
      <c r="AX73" s="828"/>
      <c r="AY73" s="828"/>
      <c r="AZ73" s="830"/>
      <c r="BA73" s="830"/>
      <c r="BB73" s="830"/>
      <c r="BC73" s="830"/>
      <c r="BD73" s="831"/>
      <c r="BE73" s="177"/>
      <c r="BF73" s="177"/>
      <c r="BG73" s="177"/>
      <c r="BH73" s="177"/>
      <c r="BI73" s="177"/>
      <c r="BJ73" s="177"/>
      <c r="BK73" s="177"/>
      <c r="BL73" s="177"/>
      <c r="BM73" s="177"/>
      <c r="BN73" s="177"/>
      <c r="BO73" s="177"/>
      <c r="BP73" s="177"/>
      <c r="BQ73" s="174">
        <v>67</v>
      </c>
      <c r="BR73" s="179"/>
      <c r="BS73" s="857"/>
      <c r="BT73" s="858"/>
      <c r="BU73" s="858"/>
      <c r="BV73" s="858"/>
      <c r="BW73" s="858"/>
      <c r="BX73" s="858"/>
      <c r="BY73" s="858"/>
      <c r="BZ73" s="858"/>
      <c r="CA73" s="858"/>
      <c r="CB73" s="858"/>
      <c r="CC73" s="858"/>
      <c r="CD73" s="858"/>
      <c r="CE73" s="858"/>
      <c r="CF73" s="858"/>
      <c r="CG73" s="863"/>
      <c r="CH73" s="860"/>
      <c r="CI73" s="861"/>
      <c r="CJ73" s="861"/>
      <c r="CK73" s="861"/>
      <c r="CL73" s="862"/>
      <c r="CM73" s="860"/>
      <c r="CN73" s="861"/>
      <c r="CO73" s="861"/>
      <c r="CP73" s="861"/>
      <c r="CQ73" s="862"/>
      <c r="CR73" s="860"/>
      <c r="CS73" s="861"/>
      <c r="CT73" s="861"/>
      <c r="CU73" s="861"/>
      <c r="CV73" s="862"/>
      <c r="CW73" s="860"/>
      <c r="CX73" s="861"/>
      <c r="CY73" s="861"/>
      <c r="CZ73" s="861"/>
      <c r="DA73" s="862"/>
      <c r="DB73" s="860"/>
      <c r="DC73" s="861"/>
      <c r="DD73" s="861"/>
      <c r="DE73" s="861"/>
      <c r="DF73" s="862"/>
      <c r="DG73" s="860"/>
      <c r="DH73" s="861"/>
      <c r="DI73" s="861"/>
      <c r="DJ73" s="861"/>
      <c r="DK73" s="862"/>
      <c r="DL73" s="860"/>
      <c r="DM73" s="861"/>
      <c r="DN73" s="861"/>
      <c r="DO73" s="861"/>
      <c r="DP73" s="862"/>
      <c r="DQ73" s="860"/>
      <c r="DR73" s="861"/>
      <c r="DS73" s="861"/>
      <c r="DT73" s="861"/>
      <c r="DU73" s="862"/>
      <c r="DV73" s="857"/>
      <c r="DW73" s="858"/>
      <c r="DX73" s="858"/>
      <c r="DY73" s="858"/>
      <c r="DZ73" s="859"/>
      <c r="EA73" s="167"/>
    </row>
    <row r="74" spans="1:131" ht="26.25" customHeight="1" x14ac:dyDescent="0.15">
      <c r="A74" s="174">
        <v>7</v>
      </c>
      <c r="B74" s="871" t="s">
        <v>567</v>
      </c>
      <c r="C74" s="872"/>
      <c r="D74" s="872"/>
      <c r="E74" s="872"/>
      <c r="F74" s="872"/>
      <c r="G74" s="872"/>
      <c r="H74" s="872"/>
      <c r="I74" s="872"/>
      <c r="J74" s="872"/>
      <c r="K74" s="872"/>
      <c r="L74" s="872"/>
      <c r="M74" s="872"/>
      <c r="N74" s="872"/>
      <c r="O74" s="872"/>
      <c r="P74" s="873"/>
      <c r="Q74" s="874">
        <v>115</v>
      </c>
      <c r="R74" s="828"/>
      <c r="S74" s="828"/>
      <c r="T74" s="828"/>
      <c r="U74" s="828"/>
      <c r="V74" s="828">
        <v>110</v>
      </c>
      <c r="W74" s="828"/>
      <c r="X74" s="828"/>
      <c r="Y74" s="828"/>
      <c r="Z74" s="828"/>
      <c r="AA74" s="828">
        <v>5</v>
      </c>
      <c r="AB74" s="828"/>
      <c r="AC74" s="828"/>
      <c r="AD74" s="828"/>
      <c r="AE74" s="828"/>
      <c r="AF74" s="828">
        <v>5</v>
      </c>
      <c r="AG74" s="828"/>
      <c r="AH74" s="828"/>
      <c r="AI74" s="828"/>
      <c r="AJ74" s="828"/>
      <c r="AK74" s="828">
        <v>4</v>
      </c>
      <c r="AL74" s="828"/>
      <c r="AM74" s="828"/>
      <c r="AN74" s="828"/>
      <c r="AO74" s="828"/>
      <c r="AP74" s="828" t="s">
        <v>558</v>
      </c>
      <c r="AQ74" s="828"/>
      <c r="AR74" s="828"/>
      <c r="AS74" s="828"/>
      <c r="AT74" s="828"/>
      <c r="AU74" s="828" t="s">
        <v>558</v>
      </c>
      <c r="AV74" s="828"/>
      <c r="AW74" s="828"/>
      <c r="AX74" s="828"/>
      <c r="AY74" s="828"/>
      <c r="AZ74" s="830"/>
      <c r="BA74" s="830"/>
      <c r="BB74" s="830"/>
      <c r="BC74" s="830"/>
      <c r="BD74" s="831"/>
      <c r="BE74" s="177"/>
      <c r="BF74" s="177"/>
      <c r="BG74" s="177"/>
      <c r="BH74" s="177"/>
      <c r="BI74" s="177"/>
      <c r="BJ74" s="177"/>
      <c r="BK74" s="177"/>
      <c r="BL74" s="177"/>
      <c r="BM74" s="177"/>
      <c r="BN74" s="177"/>
      <c r="BO74" s="177"/>
      <c r="BP74" s="177"/>
      <c r="BQ74" s="174">
        <v>68</v>
      </c>
      <c r="BR74" s="179"/>
      <c r="BS74" s="857"/>
      <c r="BT74" s="858"/>
      <c r="BU74" s="858"/>
      <c r="BV74" s="858"/>
      <c r="BW74" s="858"/>
      <c r="BX74" s="858"/>
      <c r="BY74" s="858"/>
      <c r="BZ74" s="858"/>
      <c r="CA74" s="858"/>
      <c r="CB74" s="858"/>
      <c r="CC74" s="858"/>
      <c r="CD74" s="858"/>
      <c r="CE74" s="858"/>
      <c r="CF74" s="858"/>
      <c r="CG74" s="863"/>
      <c r="CH74" s="860"/>
      <c r="CI74" s="861"/>
      <c r="CJ74" s="861"/>
      <c r="CK74" s="861"/>
      <c r="CL74" s="862"/>
      <c r="CM74" s="860"/>
      <c r="CN74" s="861"/>
      <c r="CO74" s="861"/>
      <c r="CP74" s="861"/>
      <c r="CQ74" s="862"/>
      <c r="CR74" s="860"/>
      <c r="CS74" s="861"/>
      <c r="CT74" s="861"/>
      <c r="CU74" s="861"/>
      <c r="CV74" s="862"/>
      <c r="CW74" s="860"/>
      <c r="CX74" s="861"/>
      <c r="CY74" s="861"/>
      <c r="CZ74" s="861"/>
      <c r="DA74" s="862"/>
      <c r="DB74" s="860"/>
      <c r="DC74" s="861"/>
      <c r="DD74" s="861"/>
      <c r="DE74" s="861"/>
      <c r="DF74" s="862"/>
      <c r="DG74" s="860"/>
      <c r="DH74" s="861"/>
      <c r="DI74" s="861"/>
      <c r="DJ74" s="861"/>
      <c r="DK74" s="862"/>
      <c r="DL74" s="860"/>
      <c r="DM74" s="861"/>
      <c r="DN74" s="861"/>
      <c r="DO74" s="861"/>
      <c r="DP74" s="862"/>
      <c r="DQ74" s="860"/>
      <c r="DR74" s="861"/>
      <c r="DS74" s="861"/>
      <c r="DT74" s="861"/>
      <c r="DU74" s="862"/>
      <c r="DV74" s="857"/>
      <c r="DW74" s="858"/>
      <c r="DX74" s="858"/>
      <c r="DY74" s="858"/>
      <c r="DZ74" s="859"/>
      <c r="EA74" s="167"/>
    </row>
    <row r="75" spans="1:131" ht="26.25" customHeight="1" x14ac:dyDescent="0.15">
      <c r="A75" s="174">
        <v>8</v>
      </c>
      <c r="B75" s="871" t="s">
        <v>568</v>
      </c>
      <c r="C75" s="872"/>
      <c r="D75" s="872"/>
      <c r="E75" s="872"/>
      <c r="F75" s="872"/>
      <c r="G75" s="872"/>
      <c r="H75" s="872"/>
      <c r="I75" s="872"/>
      <c r="J75" s="872"/>
      <c r="K75" s="872"/>
      <c r="L75" s="872"/>
      <c r="M75" s="872"/>
      <c r="N75" s="872"/>
      <c r="O75" s="872"/>
      <c r="P75" s="873"/>
      <c r="Q75" s="875">
        <v>15763</v>
      </c>
      <c r="R75" s="876"/>
      <c r="S75" s="876"/>
      <c r="T75" s="876"/>
      <c r="U75" s="832"/>
      <c r="V75" s="877">
        <v>16076</v>
      </c>
      <c r="W75" s="876"/>
      <c r="X75" s="876"/>
      <c r="Y75" s="876"/>
      <c r="Z75" s="832"/>
      <c r="AA75" s="877">
        <v>-313</v>
      </c>
      <c r="AB75" s="876"/>
      <c r="AC75" s="876"/>
      <c r="AD75" s="876"/>
      <c r="AE75" s="832"/>
      <c r="AF75" s="877">
        <v>5467</v>
      </c>
      <c r="AG75" s="876"/>
      <c r="AH75" s="876"/>
      <c r="AI75" s="876"/>
      <c r="AJ75" s="832"/>
      <c r="AK75" s="877">
        <v>2309</v>
      </c>
      <c r="AL75" s="876"/>
      <c r="AM75" s="876"/>
      <c r="AN75" s="876"/>
      <c r="AO75" s="832"/>
      <c r="AP75" s="877">
        <v>4949</v>
      </c>
      <c r="AQ75" s="876"/>
      <c r="AR75" s="876"/>
      <c r="AS75" s="876"/>
      <c r="AT75" s="832"/>
      <c r="AU75" s="877">
        <v>46</v>
      </c>
      <c r="AV75" s="876"/>
      <c r="AW75" s="876"/>
      <c r="AX75" s="876"/>
      <c r="AY75" s="832"/>
      <c r="AZ75" s="830"/>
      <c r="BA75" s="830"/>
      <c r="BB75" s="830"/>
      <c r="BC75" s="830"/>
      <c r="BD75" s="831"/>
      <c r="BE75" s="177"/>
      <c r="BF75" s="177"/>
      <c r="BG75" s="177"/>
      <c r="BH75" s="177"/>
      <c r="BI75" s="177"/>
      <c r="BJ75" s="177"/>
      <c r="BK75" s="177"/>
      <c r="BL75" s="177"/>
      <c r="BM75" s="177"/>
      <c r="BN75" s="177"/>
      <c r="BO75" s="177"/>
      <c r="BP75" s="177"/>
      <c r="BQ75" s="174">
        <v>69</v>
      </c>
      <c r="BR75" s="179"/>
      <c r="BS75" s="857"/>
      <c r="BT75" s="858"/>
      <c r="BU75" s="858"/>
      <c r="BV75" s="858"/>
      <c r="BW75" s="858"/>
      <c r="BX75" s="858"/>
      <c r="BY75" s="858"/>
      <c r="BZ75" s="858"/>
      <c r="CA75" s="858"/>
      <c r="CB75" s="858"/>
      <c r="CC75" s="858"/>
      <c r="CD75" s="858"/>
      <c r="CE75" s="858"/>
      <c r="CF75" s="858"/>
      <c r="CG75" s="863"/>
      <c r="CH75" s="860"/>
      <c r="CI75" s="861"/>
      <c r="CJ75" s="861"/>
      <c r="CK75" s="861"/>
      <c r="CL75" s="862"/>
      <c r="CM75" s="860"/>
      <c r="CN75" s="861"/>
      <c r="CO75" s="861"/>
      <c r="CP75" s="861"/>
      <c r="CQ75" s="862"/>
      <c r="CR75" s="860"/>
      <c r="CS75" s="861"/>
      <c r="CT75" s="861"/>
      <c r="CU75" s="861"/>
      <c r="CV75" s="862"/>
      <c r="CW75" s="860"/>
      <c r="CX75" s="861"/>
      <c r="CY75" s="861"/>
      <c r="CZ75" s="861"/>
      <c r="DA75" s="862"/>
      <c r="DB75" s="860"/>
      <c r="DC75" s="861"/>
      <c r="DD75" s="861"/>
      <c r="DE75" s="861"/>
      <c r="DF75" s="862"/>
      <c r="DG75" s="860"/>
      <c r="DH75" s="861"/>
      <c r="DI75" s="861"/>
      <c r="DJ75" s="861"/>
      <c r="DK75" s="862"/>
      <c r="DL75" s="860"/>
      <c r="DM75" s="861"/>
      <c r="DN75" s="861"/>
      <c r="DO75" s="861"/>
      <c r="DP75" s="862"/>
      <c r="DQ75" s="860"/>
      <c r="DR75" s="861"/>
      <c r="DS75" s="861"/>
      <c r="DT75" s="861"/>
      <c r="DU75" s="862"/>
      <c r="DV75" s="857"/>
      <c r="DW75" s="858"/>
      <c r="DX75" s="858"/>
      <c r="DY75" s="858"/>
      <c r="DZ75" s="859"/>
      <c r="EA75" s="167"/>
    </row>
    <row r="76" spans="1:131" ht="26.25" customHeight="1" x14ac:dyDescent="0.15">
      <c r="A76" s="174">
        <v>9</v>
      </c>
      <c r="B76" s="871" t="s">
        <v>569</v>
      </c>
      <c r="C76" s="872"/>
      <c r="D76" s="872"/>
      <c r="E76" s="872"/>
      <c r="F76" s="872"/>
      <c r="G76" s="872"/>
      <c r="H76" s="872"/>
      <c r="I76" s="872"/>
      <c r="J76" s="872"/>
      <c r="K76" s="872"/>
      <c r="L76" s="872"/>
      <c r="M76" s="872"/>
      <c r="N76" s="872"/>
      <c r="O76" s="872"/>
      <c r="P76" s="873"/>
      <c r="Q76" s="875">
        <v>617</v>
      </c>
      <c r="R76" s="876"/>
      <c r="S76" s="876"/>
      <c r="T76" s="876"/>
      <c r="U76" s="832"/>
      <c r="V76" s="877">
        <v>567</v>
      </c>
      <c r="W76" s="876"/>
      <c r="X76" s="876"/>
      <c r="Y76" s="876"/>
      <c r="Z76" s="832"/>
      <c r="AA76" s="877">
        <v>51</v>
      </c>
      <c r="AB76" s="876"/>
      <c r="AC76" s="876"/>
      <c r="AD76" s="876"/>
      <c r="AE76" s="832"/>
      <c r="AF76" s="877">
        <v>51</v>
      </c>
      <c r="AG76" s="876"/>
      <c r="AH76" s="876"/>
      <c r="AI76" s="876"/>
      <c r="AJ76" s="832"/>
      <c r="AK76" s="877">
        <v>39</v>
      </c>
      <c r="AL76" s="876"/>
      <c r="AM76" s="876"/>
      <c r="AN76" s="876"/>
      <c r="AO76" s="832"/>
      <c r="AP76" s="877" t="s">
        <v>558</v>
      </c>
      <c r="AQ76" s="876"/>
      <c r="AR76" s="876"/>
      <c r="AS76" s="876"/>
      <c r="AT76" s="832"/>
      <c r="AU76" s="877" t="s">
        <v>558</v>
      </c>
      <c r="AV76" s="876"/>
      <c r="AW76" s="876"/>
      <c r="AX76" s="876"/>
      <c r="AY76" s="832"/>
      <c r="AZ76" s="830"/>
      <c r="BA76" s="830"/>
      <c r="BB76" s="830"/>
      <c r="BC76" s="830"/>
      <c r="BD76" s="831"/>
      <c r="BE76" s="177"/>
      <c r="BF76" s="177"/>
      <c r="BG76" s="177"/>
      <c r="BH76" s="177"/>
      <c r="BI76" s="177"/>
      <c r="BJ76" s="177"/>
      <c r="BK76" s="177"/>
      <c r="BL76" s="177"/>
      <c r="BM76" s="177"/>
      <c r="BN76" s="177"/>
      <c r="BO76" s="177"/>
      <c r="BP76" s="177"/>
      <c r="BQ76" s="174">
        <v>70</v>
      </c>
      <c r="BR76" s="179"/>
      <c r="BS76" s="857"/>
      <c r="BT76" s="858"/>
      <c r="BU76" s="858"/>
      <c r="BV76" s="858"/>
      <c r="BW76" s="858"/>
      <c r="BX76" s="858"/>
      <c r="BY76" s="858"/>
      <c r="BZ76" s="858"/>
      <c r="CA76" s="858"/>
      <c r="CB76" s="858"/>
      <c r="CC76" s="858"/>
      <c r="CD76" s="858"/>
      <c r="CE76" s="858"/>
      <c r="CF76" s="858"/>
      <c r="CG76" s="863"/>
      <c r="CH76" s="860"/>
      <c r="CI76" s="861"/>
      <c r="CJ76" s="861"/>
      <c r="CK76" s="861"/>
      <c r="CL76" s="862"/>
      <c r="CM76" s="860"/>
      <c r="CN76" s="861"/>
      <c r="CO76" s="861"/>
      <c r="CP76" s="861"/>
      <c r="CQ76" s="862"/>
      <c r="CR76" s="860"/>
      <c r="CS76" s="861"/>
      <c r="CT76" s="861"/>
      <c r="CU76" s="861"/>
      <c r="CV76" s="862"/>
      <c r="CW76" s="860"/>
      <c r="CX76" s="861"/>
      <c r="CY76" s="861"/>
      <c r="CZ76" s="861"/>
      <c r="DA76" s="862"/>
      <c r="DB76" s="860"/>
      <c r="DC76" s="861"/>
      <c r="DD76" s="861"/>
      <c r="DE76" s="861"/>
      <c r="DF76" s="862"/>
      <c r="DG76" s="860"/>
      <c r="DH76" s="861"/>
      <c r="DI76" s="861"/>
      <c r="DJ76" s="861"/>
      <c r="DK76" s="862"/>
      <c r="DL76" s="860"/>
      <c r="DM76" s="861"/>
      <c r="DN76" s="861"/>
      <c r="DO76" s="861"/>
      <c r="DP76" s="862"/>
      <c r="DQ76" s="860"/>
      <c r="DR76" s="861"/>
      <c r="DS76" s="861"/>
      <c r="DT76" s="861"/>
      <c r="DU76" s="862"/>
      <c r="DV76" s="857"/>
      <c r="DW76" s="858"/>
      <c r="DX76" s="858"/>
      <c r="DY76" s="858"/>
      <c r="DZ76" s="859"/>
      <c r="EA76" s="167"/>
    </row>
    <row r="77" spans="1:131" ht="26.25" customHeight="1" x14ac:dyDescent="0.15">
      <c r="A77" s="174">
        <v>10</v>
      </c>
      <c r="B77" s="871" t="s">
        <v>570</v>
      </c>
      <c r="C77" s="872"/>
      <c r="D77" s="872"/>
      <c r="E77" s="872"/>
      <c r="F77" s="872"/>
      <c r="G77" s="872"/>
      <c r="H77" s="872"/>
      <c r="I77" s="872"/>
      <c r="J77" s="872"/>
      <c r="K77" s="872"/>
      <c r="L77" s="872"/>
      <c r="M77" s="872"/>
      <c r="N77" s="872"/>
      <c r="O77" s="872"/>
      <c r="P77" s="873"/>
      <c r="Q77" s="875">
        <v>177493</v>
      </c>
      <c r="R77" s="876"/>
      <c r="S77" s="876"/>
      <c r="T77" s="876"/>
      <c r="U77" s="832"/>
      <c r="V77" s="877">
        <v>175048</v>
      </c>
      <c r="W77" s="876"/>
      <c r="X77" s="876"/>
      <c r="Y77" s="876"/>
      <c r="Z77" s="832"/>
      <c r="AA77" s="877">
        <v>2445</v>
      </c>
      <c r="AB77" s="876"/>
      <c r="AC77" s="876"/>
      <c r="AD77" s="876"/>
      <c r="AE77" s="832"/>
      <c r="AF77" s="877">
        <v>2442</v>
      </c>
      <c r="AG77" s="876"/>
      <c r="AH77" s="876"/>
      <c r="AI77" s="876"/>
      <c r="AJ77" s="832"/>
      <c r="AK77" s="877">
        <v>6094</v>
      </c>
      <c r="AL77" s="876"/>
      <c r="AM77" s="876"/>
      <c r="AN77" s="876"/>
      <c r="AO77" s="832"/>
      <c r="AP77" s="877" t="s">
        <v>558</v>
      </c>
      <c r="AQ77" s="876"/>
      <c r="AR77" s="876"/>
      <c r="AS77" s="876"/>
      <c r="AT77" s="832"/>
      <c r="AU77" s="877" t="s">
        <v>558</v>
      </c>
      <c r="AV77" s="876"/>
      <c r="AW77" s="876"/>
      <c r="AX77" s="876"/>
      <c r="AY77" s="832"/>
      <c r="AZ77" s="830"/>
      <c r="BA77" s="830"/>
      <c r="BB77" s="830"/>
      <c r="BC77" s="830"/>
      <c r="BD77" s="831"/>
      <c r="BE77" s="177"/>
      <c r="BF77" s="177"/>
      <c r="BG77" s="177"/>
      <c r="BH77" s="177"/>
      <c r="BI77" s="177"/>
      <c r="BJ77" s="177"/>
      <c r="BK77" s="177"/>
      <c r="BL77" s="177"/>
      <c r="BM77" s="177"/>
      <c r="BN77" s="177"/>
      <c r="BO77" s="177"/>
      <c r="BP77" s="177"/>
      <c r="BQ77" s="174">
        <v>71</v>
      </c>
      <c r="BR77" s="179"/>
      <c r="BS77" s="857"/>
      <c r="BT77" s="858"/>
      <c r="BU77" s="858"/>
      <c r="BV77" s="858"/>
      <c r="BW77" s="858"/>
      <c r="BX77" s="858"/>
      <c r="BY77" s="858"/>
      <c r="BZ77" s="858"/>
      <c r="CA77" s="858"/>
      <c r="CB77" s="858"/>
      <c r="CC77" s="858"/>
      <c r="CD77" s="858"/>
      <c r="CE77" s="858"/>
      <c r="CF77" s="858"/>
      <c r="CG77" s="863"/>
      <c r="CH77" s="860"/>
      <c r="CI77" s="861"/>
      <c r="CJ77" s="861"/>
      <c r="CK77" s="861"/>
      <c r="CL77" s="862"/>
      <c r="CM77" s="860"/>
      <c r="CN77" s="861"/>
      <c r="CO77" s="861"/>
      <c r="CP77" s="861"/>
      <c r="CQ77" s="862"/>
      <c r="CR77" s="860"/>
      <c r="CS77" s="861"/>
      <c r="CT77" s="861"/>
      <c r="CU77" s="861"/>
      <c r="CV77" s="862"/>
      <c r="CW77" s="860"/>
      <c r="CX77" s="861"/>
      <c r="CY77" s="861"/>
      <c r="CZ77" s="861"/>
      <c r="DA77" s="862"/>
      <c r="DB77" s="860"/>
      <c r="DC77" s="861"/>
      <c r="DD77" s="861"/>
      <c r="DE77" s="861"/>
      <c r="DF77" s="862"/>
      <c r="DG77" s="860"/>
      <c r="DH77" s="861"/>
      <c r="DI77" s="861"/>
      <c r="DJ77" s="861"/>
      <c r="DK77" s="862"/>
      <c r="DL77" s="860"/>
      <c r="DM77" s="861"/>
      <c r="DN77" s="861"/>
      <c r="DO77" s="861"/>
      <c r="DP77" s="862"/>
      <c r="DQ77" s="860"/>
      <c r="DR77" s="861"/>
      <c r="DS77" s="861"/>
      <c r="DT77" s="861"/>
      <c r="DU77" s="862"/>
      <c r="DV77" s="857"/>
      <c r="DW77" s="858"/>
      <c r="DX77" s="858"/>
      <c r="DY77" s="858"/>
      <c r="DZ77" s="859"/>
      <c r="EA77" s="167"/>
    </row>
    <row r="78" spans="1:131" ht="26.25" customHeight="1" x14ac:dyDescent="0.15">
      <c r="A78" s="174">
        <v>11</v>
      </c>
      <c r="B78" s="871"/>
      <c r="C78" s="872"/>
      <c r="D78" s="872"/>
      <c r="E78" s="872"/>
      <c r="F78" s="872"/>
      <c r="G78" s="872"/>
      <c r="H78" s="872"/>
      <c r="I78" s="872"/>
      <c r="J78" s="872"/>
      <c r="K78" s="872"/>
      <c r="L78" s="872"/>
      <c r="M78" s="872"/>
      <c r="N78" s="872"/>
      <c r="O78" s="872"/>
      <c r="P78" s="873"/>
      <c r="Q78" s="874"/>
      <c r="R78" s="828"/>
      <c r="S78" s="828"/>
      <c r="T78" s="828"/>
      <c r="U78" s="828"/>
      <c r="V78" s="828"/>
      <c r="W78" s="828"/>
      <c r="X78" s="828"/>
      <c r="Y78" s="828"/>
      <c r="Z78" s="828"/>
      <c r="AA78" s="828"/>
      <c r="AB78" s="828"/>
      <c r="AC78" s="828"/>
      <c r="AD78" s="828"/>
      <c r="AE78" s="828"/>
      <c r="AF78" s="828"/>
      <c r="AG78" s="828"/>
      <c r="AH78" s="828"/>
      <c r="AI78" s="828"/>
      <c r="AJ78" s="828"/>
      <c r="AK78" s="828"/>
      <c r="AL78" s="828"/>
      <c r="AM78" s="828"/>
      <c r="AN78" s="828"/>
      <c r="AO78" s="828"/>
      <c r="AP78" s="828"/>
      <c r="AQ78" s="828"/>
      <c r="AR78" s="828"/>
      <c r="AS78" s="828"/>
      <c r="AT78" s="828"/>
      <c r="AU78" s="828"/>
      <c r="AV78" s="828"/>
      <c r="AW78" s="828"/>
      <c r="AX78" s="828"/>
      <c r="AY78" s="828"/>
      <c r="AZ78" s="830"/>
      <c r="BA78" s="830"/>
      <c r="BB78" s="830"/>
      <c r="BC78" s="830"/>
      <c r="BD78" s="831"/>
      <c r="BE78" s="177"/>
      <c r="BF78" s="177"/>
      <c r="BG78" s="177"/>
      <c r="BH78" s="177"/>
      <c r="BI78" s="177"/>
      <c r="BJ78" s="167"/>
      <c r="BK78" s="167"/>
      <c r="BL78" s="167"/>
      <c r="BM78" s="167"/>
      <c r="BN78" s="167"/>
      <c r="BO78" s="177"/>
      <c r="BP78" s="177"/>
      <c r="BQ78" s="174">
        <v>72</v>
      </c>
      <c r="BR78" s="179"/>
      <c r="BS78" s="857"/>
      <c r="BT78" s="858"/>
      <c r="BU78" s="858"/>
      <c r="BV78" s="858"/>
      <c r="BW78" s="858"/>
      <c r="BX78" s="858"/>
      <c r="BY78" s="858"/>
      <c r="BZ78" s="858"/>
      <c r="CA78" s="858"/>
      <c r="CB78" s="858"/>
      <c r="CC78" s="858"/>
      <c r="CD78" s="858"/>
      <c r="CE78" s="858"/>
      <c r="CF78" s="858"/>
      <c r="CG78" s="863"/>
      <c r="CH78" s="860"/>
      <c r="CI78" s="861"/>
      <c r="CJ78" s="861"/>
      <c r="CK78" s="861"/>
      <c r="CL78" s="862"/>
      <c r="CM78" s="860"/>
      <c r="CN78" s="861"/>
      <c r="CO78" s="861"/>
      <c r="CP78" s="861"/>
      <c r="CQ78" s="862"/>
      <c r="CR78" s="860"/>
      <c r="CS78" s="861"/>
      <c r="CT78" s="861"/>
      <c r="CU78" s="861"/>
      <c r="CV78" s="862"/>
      <c r="CW78" s="860"/>
      <c r="CX78" s="861"/>
      <c r="CY78" s="861"/>
      <c r="CZ78" s="861"/>
      <c r="DA78" s="862"/>
      <c r="DB78" s="860"/>
      <c r="DC78" s="861"/>
      <c r="DD78" s="861"/>
      <c r="DE78" s="861"/>
      <c r="DF78" s="862"/>
      <c r="DG78" s="860"/>
      <c r="DH78" s="861"/>
      <c r="DI78" s="861"/>
      <c r="DJ78" s="861"/>
      <c r="DK78" s="862"/>
      <c r="DL78" s="860"/>
      <c r="DM78" s="861"/>
      <c r="DN78" s="861"/>
      <c r="DO78" s="861"/>
      <c r="DP78" s="862"/>
      <c r="DQ78" s="860"/>
      <c r="DR78" s="861"/>
      <c r="DS78" s="861"/>
      <c r="DT78" s="861"/>
      <c r="DU78" s="862"/>
      <c r="DV78" s="857"/>
      <c r="DW78" s="858"/>
      <c r="DX78" s="858"/>
      <c r="DY78" s="858"/>
      <c r="DZ78" s="859"/>
      <c r="EA78" s="167"/>
    </row>
    <row r="79" spans="1:131" ht="26.25" customHeight="1" x14ac:dyDescent="0.15">
      <c r="A79" s="174">
        <v>12</v>
      </c>
      <c r="B79" s="871"/>
      <c r="C79" s="872"/>
      <c r="D79" s="872"/>
      <c r="E79" s="872"/>
      <c r="F79" s="872"/>
      <c r="G79" s="872"/>
      <c r="H79" s="872"/>
      <c r="I79" s="872"/>
      <c r="J79" s="872"/>
      <c r="K79" s="872"/>
      <c r="L79" s="872"/>
      <c r="M79" s="872"/>
      <c r="N79" s="872"/>
      <c r="O79" s="872"/>
      <c r="P79" s="873"/>
      <c r="Q79" s="874"/>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828"/>
      <c r="AP79" s="828"/>
      <c r="AQ79" s="828"/>
      <c r="AR79" s="828"/>
      <c r="AS79" s="828"/>
      <c r="AT79" s="828"/>
      <c r="AU79" s="828"/>
      <c r="AV79" s="828"/>
      <c r="AW79" s="828"/>
      <c r="AX79" s="828"/>
      <c r="AY79" s="828"/>
      <c r="AZ79" s="830"/>
      <c r="BA79" s="830"/>
      <c r="BB79" s="830"/>
      <c r="BC79" s="830"/>
      <c r="BD79" s="831"/>
      <c r="BE79" s="177"/>
      <c r="BF79" s="177"/>
      <c r="BG79" s="177"/>
      <c r="BH79" s="177"/>
      <c r="BI79" s="177"/>
      <c r="BJ79" s="167"/>
      <c r="BK79" s="167"/>
      <c r="BL79" s="167"/>
      <c r="BM79" s="167"/>
      <c r="BN79" s="167"/>
      <c r="BO79" s="177"/>
      <c r="BP79" s="177"/>
      <c r="BQ79" s="174">
        <v>73</v>
      </c>
      <c r="BR79" s="179"/>
      <c r="BS79" s="857"/>
      <c r="BT79" s="858"/>
      <c r="BU79" s="858"/>
      <c r="BV79" s="858"/>
      <c r="BW79" s="858"/>
      <c r="BX79" s="858"/>
      <c r="BY79" s="858"/>
      <c r="BZ79" s="858"/>
      <c r="CA79" s="858"/>
      <c r="CB79" s="858"/>
      <c r="CC79" s="858"/>
      <c r="CD79" s="858"/>
      <c r="CE79" s="858"/>
      <c r="CF79" s="858"/>
      <c r="CG79" s="863"/>
      <c r="CH79" s="860"/>
      <c r="CI79" s="861"/>
      <c r="CJ79" s="861"/>
      <c r="CK79" s="861"/>
      <c r="CL79" s="862"/>
      <c r="CM79" s="860"/>
      <c r="CN79" s="861"/>
      <c r="CO79" s="861"/>
      <c r="CP79" s="861"/>
      <c r="CQ79" s="862"/>
      <c r="CR79" s="860"/>
      <c r="CS79" s="861"/>
      <c r="CT79" s="861"/>
      <c r="CU79" s="861"/>
      <c r="CV79" s="862"/>
      <c r="CW79" s="860"/>
      <c r="CX79" s="861"/>
      <c r="CY79" s="861"/>
      <c r="CZ79" s="861"/>
      <c r="DA79" s="862"/>
      <c r="DB79" s="860"/>
      <c r="DC79" s="861"/>
      <c r="DD79" s="861"/>
      <c r="DE79" s="861"/>
      <c r="DF79" s="862"/>
      <c r="DG79" s="860"/>
      <c r="DH79" s="861"/>
      <c r="DI79" s="861"/>
      <c r="DJ79" s="861"/>
      <c r="DK79" s="862"/>
      <c r="DL79" s="860"/>
      <c r="DM79" s="861"/>
      <c r="DN79" s="861"/>
      <c r="DO79" s="861"/>
      <c r="DP79" s="862"/>
      <c r="DQ79" s="860"/>
      <c r="DR79" s="861"/>
      <c r="DS79" s="861"/>
      <c r="DT79" s="861"/>
      <c r="DU79" s="862"/>
      <c r="DV79" s="857"/>
      <c r="DW79" s="858"/>
      <c r="DX79" s="858"/>
      <c r="DY79" s="858"/>
      <c r="DZ79" s="859"/>
      <c r="EA79" s="167"/>
    </row>
    <row r="80" spans="1:131" ht="26.25" customHeight="1" x14ac:dyDescent="0.15">
      <c r="A80" s="174">
        <v>13</v>
      </c>
      <c r="B80" s="871"/>
      <c r="C80" s="872"/>
      <c r="D80" s="872"/>
      <c r="E80" s="872"/>
      <c r="F80" s="872"/>
      <c r="G80" s="872"/>
      <c r="H80" s="872"/>
      <c r="I80" s="872"/>
      <c r="J80" s="872"/>
      <c r="K80" s="872"/>
      <c r="L80" s="872"/>
      <c r="M80" s="872"/>
      <c r="N80" s="872"/>
      <c r="O80" s="872"/>
      <c r="P80" s="873"/>
      <c r="Q80" s="874"/>
      <c r="R80" s="828"/>
      <c r="S80" s="828"/>
      <c r="T80" s="828"/>
      <c r="U80" s="828"/>
      <c r="V80" s="828"/>
      <c r="W80" s="828"/>
      <c r="X80" s="828"/>
      <c r="Y80" s="828"/>
      <c r="Z80" s="828"/>
      <c r="AA80" s="828"/>
      <c r="AB80" s="828"/>
      <c r="AC80" s="828"/>
      <c r="AD80" s="828"/>
      <c r="AE80" s="828"/>
      <c r="AF80" s="828"/>
      <c r="AG80" s="828"/>
      <c r="AH80" s="828"/>
      <c r="AI80" s="828"/>
      <c r="AJ80" s="828"/>
      <c r="AK80" s="828"/>
      <c r="AL80" s="828"/>
      <c r="AM80" s="828"/>
      <c r="AN80" s="828"/>
      <c r="AO80" s="828"/>
      <c r="AP80" s="828"/>
      <c r="AQ80" s="828"/>
      <c r="AR80" s="828"/>
      <c r="AS80" s="828"/>
      <c r="AT80" s="828"/>
      <c r="AU80" s="828"/>
      <c r="AV80" s="828"/>
      <c r="AW80" s="828"/>
      <c r="AX80" s="828"/>
      <c r="AY80" s="828"/>
      <c r="AZ80" s="830"/>
      <c r="BA80" s="830"/>
      <c r="BB80" s="830"/>
      <c r="BC80" s="830"/>
      <c r="BD80" s="831"/>
      <c r="BE80" s="177"/>
      <c r="BF80" s="177"/>
      <c r="BG80" s="177"/>
      <c r="BH80" s="177"/>
      <c r="BI80" s="177"/>
      <c r="BJ80" s="177"/>
      <c r="BK80" s="177"/>
      <c r="BL80" s="177"/>
      <c r="BM80" s="177"/>
      <c r="BN80" s="177"/>
      <c r="BO80" s="177"/>
      <c r="BP80" s="177"/>
      <c r="BQ80" s="174">
        <v>74</v>
      </c>
      <c r="BR80" s="179"/>
      <c r="BS80" s="857"/>
      <c r="BT80" s="858"/>
      <c r="BU80" s="858"/>
      <c r="BV80" s="858"/>
      <c r="BW80" s="858"/>
      <c r="BX80" s="858"/>
      <c r="BY80" s="858"/>
      <c r="BZ80" s="858"/>
      <c r="CA80" s="858"/>
      <c r="CB80" s="858"/>
      <c r="CC80" s="858"/>
      <c r="CD80" s="858"/>
      <c r="CE80" s="858"/>
      <c r="CF80" s="858"/>
      <c r="CG80" s="863"/>
      <c r="CH80" s="860"/>
      <c r="CI80" s="861"/>
      <c r="CJ80" s="861"/>
      <c r="CK80" s="861"/>
      <c r="CL80" s="862"/>
      <c r="CM80" s="860"/>
      <c r="CN80" s="861"/>
      <c r="CO80" s="861"/>
      <c r="CP80" s="861"/>
      <c r="CQ80" s="862"/>
      <c r="CR80" s="860"/>
      <c r="CS80" s="861"/>
      <c r="CT80" s="861"/>
      <c r="CU80" s="861"/>
      <c r="CV80" s="862"/>
      <c r="CW80" s="860"/>
      <c r="CX80" s="861"/>
      <c r="CY80" s="861"/>
      <c r="CZ80" s="861"/>
      <c r="DA80" s="862"/>
      <c r="DB80" s="860"/>
      <c r="DC80" s="861"/>
      <c r="DD80" s="861"/>
      <c r="DE80" s="861"/>
      <c r="DF80" s="862"/>
      <c r="DG80" s="860"/>
      <c r="DH80" s="861"/>
      <c r="DI80" s="861"/>
      <c r="DJ80" s="861"/>
      <c r="DK80" s="862"/>
      <c r="DL80" s="860"/>
      <c r="DM80" s="861"/>
      <c r="DN80" s="861"/>
      <c r="DO80" s="861"/>
      <c r="DP80" s="862"/>
      <c r="DQ80" s="860"/>
      <c r="DR80" s="861"/>
      <c r="DS80" s="861"/>
      <c r="DT80" s="861"/>
      <c r="DU80" s="862"/>
      <c r="DV80" s="857"/>
      <c r="DW80" s="858"/>
      <c r="DX80" s="858"/>
      <c r="DY80" s="858"/>
      <c r="DZ80" s="859"/>
      <c r="EA80" s="167"/>
    </row>
    <row r="81" spans="1:131" ht="26.25" customHeight="1" x14ac:dyDescent="0.15">
      <c r="A81" s="174">
        <v>14</v>
      </c>
      <c r="B81" s="871"/>
      <c r="C81" s="872"/>
      <c r="D81" s="872"/>
      <c r="E81" s="872"/>
      <c r="F81" s="872"/>
      <c r="G81" s="872"/>
      <c r="H81" s="872"/>
      <c r="I81" s="872"/>
      <c r="J81" s="872"/>
      <c r="K81" s="872"/>
      <c r="L81" s="872"/>
      <c r="M81" s="872"/>
      <c r="N81" s="872"/>
      <c r="O81" s="872"/>
      <c r="P81" s="873"/>
      <c r="Q81" s="874"/>
      <c r="R81" s="828"/>
      <c r="S81" s="828"/>
      <c r="T81" s="828"/>
      <c r="U81" s="828"/>
      <c r="V81" s="828"/>
      <c r="W81" s="828"/>
      <c r="X81" s="828"/>
      <c r="Y81" s="828"/>
      <c r="Z81" s="828"/>
      <c r="AA81" s="828"/>
      <c r="AB81" s="828"/>
      <c r="AC81" s="828"/>
      <c r="AD81" s="828"/>
      <c r="AE81" s="828"/>
      <c r="AF81" s="828"/>
      <c r="AG81" s="828"/>
      <c r="AH81" s="828"/>
      <c r="AI81" s="828"/>
      <c r="AJ81" s="828"/>
      <c r="AK81" s="828"/>
      <c r="AL81" s="828"/>
      <c r="AM81" s="828"/>
      <c r="AN81" s="828"/>
      <c r="AO81" s="828"/>
      <c r="AP81" s="828"/>
      <c r="AQ81" s="828"/>
      <c r="AR81" s="828"/>
      <c r="AS81" s="828"/>
      <c r="AT81" s="828"/>
      <c r="AU81" s="828"/>
      <c r="AV81" s="828"/>
      <c r="AW81" s="828"/>
      <c r="AX81" s="828"/>
      <c r="AY81" s="828"/>
      <c r="AZ81" s="830"/>
      <c r="BA81" s="830"/>
      <c r="BB81" s="830"/>
      <c r="BC81" s="830"/>
      <c r="BD81" s="831"/>
      <c r="BE81" s="177"/>
      <c r="BF81" s="177"/>
      <c r="BG81" s="177"/>
      <c r="BH81" s="177"/>
      <c r="BI81" s="177"/>
      <c r="BJ81" s="177"/>
      <c r="BK81" s="177"/>
      <c r="BL81" s="177"/>
      <c r="BM81" s="177"/>
      <c r="BN81" s="177"/>
      <c r="BO81" s="177"/>
      <c r="BP81" s="177"/>
      <c r="BQ81" s="174">
        <v>75</v>
      </c>
      <c r="BR81" s="179"/>
      <c r="BS81" s="857"/>
      <c r="BT81" s="858"/>
      <c r="BU81" s="858"/>
      <c r="BV81" s="858"/>
      <c r="BW81" s="858"/>
      <c r="BX81" s="858"/>
      <c r="BY81" s="858"/>
      <c r="BZ81" s="858"/>
      <c r="CA81" s="858"/>
      <c r="CB81" s="858"/>
      <c r="CC81" s="858"/>
      <c r="CD81" s="858"/>
      <c r="CE81" s="858"/>
      <c r="CF81" s="858"/>
      <c r="CG81" s="863"/>
      <c r="CH81" s="860"/>
      <c r="CI81" s="861"/>
      <c r="CJ81" s="861"/>
      <c r="CK81" s="861"/>
      <c r="CL81" s="862"/>
      <c r="CM81" s="860"/>
      <c r="CN81" s="861"/>
      <c r="CO81" s="861"/>
      <c r="CP81" s="861"/>
      <c r="CQ81" s="862"/>
      <c r="CR81" s="860"/>
      <c r="CS81" s="861"/>
      <c r="CT81" s="861"/>
      <c r="CU81" s="861"/>
      <c r="CV81" s="862"/>
      <c r="CW81" s="860"/>
      <c r="CX81" s="861"/>
      <c r="CY81" s="861"/>
      <c r="CZ81" s="861"/>
      <c r="DA81" s="862"/>
      <c r="DB81" s="860"/>
      <c r="DC81" s="861"/>
      <c r="DD81" s="861"/>
      <c r="DE81" s="861"/>
      <c r="DF81" s="862"/>
      <c r="DG81" s="860"/>
      <c r="DH81" s="861"/>
      <c r="DI81" s="861"/>
      <c r="DJ81" s="861"/>
      <c r="DK81" s="862"/>
      <c r="DL81" s="860"/>
      <c r="DM81" s="861"/>
      <c r="DN81" s="861"/>
      <c r="DO81" s="861"/>
      <c r="DP81" s="862"/>
      <c r="DQ81" s="860"/>
      <c r="DR81" s="861"/>
      <c r="DS81" s="861"/>
      <c r="DT81" s="861"/>
      <c r="DU81" s="862"/>
      <c r="DV81" s="857"/>
      <c r="DW81" s="858"/>
      <c r="DX81" s="858"/>
      <c r="DY81" s="858"/>
      <c r="DZ81" s="859"/>
      <c r="EA81" s="167"/>
    </row>
    <row r="82" spans="1:131" ht="26.25" customHeight="1" x14ac:dyDescent="0.15">
      <c r="A82" s="174">
        <v>15</v>
      </c>
      <c r="B82" s="871"/>
      <c r="C82" s="872"/>
      <c r="D82" s="872"/>
      <c r="E82" s="872"/>
      <c r="F82" s="872"/>
      <c r="G82" s="872"/>
      <c r="H82" s="872"/>
      <c r="I82" s="872"/>
      <c r="J82" s="872"/>
      <c r="K82" s="872"/>
      <c r="L82" s="872"/>
      <c r="M82" s="872"/>
      <c r="N82" s="872"/>
      <c r="O82" s="872"/>
      <c r="P82" s="873"/>
      <c r="Q82" s="874"/>
      <c r="R82" s="828"/>
      <c r="S82" s="828"/>
      <c r="T82" s="828"/>
      <c r="U82" s="828"/>
      <c r="V82" s="828"/>
      <c r="W82" s="828"/>
      <c r="X82" s="828"/>
      <c r="Y82" s="828"/>
      <c r="Z82" s="828"/>
      <c r="AA82" s="828"/>
      <c r="AB82" s="828"/>
      <c r="AC82" s="828"/>
      <c r="AD82" s="828"/>
      <c r="AE82" s="828"/>
      <c r="AF82" s="828"/>
      <c r="AG82" s="828"/>
      <c r="AH82" s="828"/>
      <c r="AI82" s="828"/>
      <c r="AJ82" s="828"/>
      <c r="AK82" s="828"/>
      <c r="AL82" s="828"/>
      <c r="AM82" s="828"/>
      <c r="AN82" s="828"/>
      <c r="AO82" s="828"/>
      <c r="AP82" s="828"/>
      <c r="AQ82" s="828"/>
      <c r="AR82" s="828"/>
      <c r="AS82" s="828"/>
      <c r="AT82" s="828"/>
      <c r="AU82" s="828"/>
      <c r="AV82" s="828"/>
      <c r="AW82" s="828"/>
      <c r="AX82" s="828"/>
      <c r="AY82" s="828"/>
      <c r="AZ82" s="830"/>
      <c r="BA82" s="830"/>
      <c r="BB82" s="830"/>
      <c r="BC82" s="830"/>
      <c r="BD82" s="831"/>
      <c r="BE82" s="177"/>
      <c r="BF82" s="177"/>
      <c r="BG82" s="177"/>
      <c r="BH82" s="177"/>
      <c r="BI82" s="177"/>
      <c r="BJ82" s="177"/>
      <c r="BK82" s="177"/>
      <c r="BL82" s="177"/>
      <c r="BM82" s="177"/>
      <c r="BN82" s="177"/>
      <c r="BO82" s="177"/>
      <c r="BP82" s="177"/>
      <c r="BQ82" s="174">
        <v>76</v>
      </c>
      <c r="BR82" s="179"/>
      <c r="BS82" s="857"/>
      <c r="BT82" s="858"/>
      <c r="BU82" s="858"/>
      <c r="BV82" s="858"/>
      <c r="BW82" s="858"/>
      <c r="BX82" s="858"/>
      <c r="BY82" s="858"/>
      <c r="BZ82" s="858"/>
      <c r="CA82" s="858"/>
      <c r="CB82" s="858"/>
      <c r="CC82" s="858"/>
      <c r="CD82" s="858"/>
      <c r="CE82" s="858"/>
      <c r="CF82" s="858"/>
      <c r="CG82" s="863"/>
      <c r="CH82" s="860"/>
      <c r="CI82" s="861"/>
      <c r="CJ82" s="861"/>
      <c r="CK82" s="861"/>
      <c r="CL82" s="862"/>
      <c r="CM82" s="860"/>
      <c r="CN82" s="861"/>
      <c r="CO82" s="861"/>
      <c r="CP82" s="861"/>
      <c r="CQ82" s="862"/>
      <c r="CR82" s="860"/>
      <c r="CS82" s="861"/>
      <c r="CT82" s="861"/>
      <c r="CU82" s="861"/>
      <c r="CV82" s="862"/>
      <c r="CW82" s="860"/>
      <c r="CX82" s="861"/>
      <c r="CY82" s="861"/>
      <c r="CZ82" s="861"/>
      <c r="DA82" s="862"/>
      <c r="DB82" s="860"/>
      <c r="DC82" s="861"/>
      <c r="DD82" s="861"/>
      <c r="DE82" s="861"/>
      <c r="DF82" s="862"/>
      <c r="DG82" s="860"/>
      <c r="DH82" s="861"/>
      <c r="DI82" s="861"/>
      <c r="DJ82" s="861"/>
      <c r="DK82" s="862"/>
      <c r="DL82" s="860"/>
      <c r="DM82" s="861"/>
      <c r="DN82" s="861"/>
      <c r="DO82" s="861"/>
      <c r="DP82" s="862"/>
      <c r="DQ82" s="860"/>
      <c r="DR82" s="861"/>
      <c r="DS82" s="861"/>
      <c r="DT82" s="861"/>
      <c r="DU82" s="862"/>
      <c r="DV82" s="857"/>
      <c r="DW82" s="858"/>
      <c r="DX82" s="858"/>
      <c r="DY82" s="858"/>
      <c r="DZ82" s="859"/>
      <c r="EA82" s="167"/>
    </row>
    <row r="83" spans="1:131" ht="26.25" customHeight="1" x14ac:dyDescent="0.15">
      <c r="A83" s="174">
        <v>16</v>
      </c>
      <c r="B83" s="871"/>
      <c r="C83" s="872"/>
      <c r="D83" s="872"/>
      <c r="E83" s="872"/>
      <c r="F83" s="872"/>
      <c r="G83" s="872"/>
      <c r="H83" s="872"/>
      <c r="I83" s="872"/>
      <c r="J83" s="872"/>
      <c r="K83" s="872"/>
      <c r="L83" s="872"/>
      <c r="M83" s="872"/>
      <c r="N83" s="872"/>
      <c r="O83" s="872"/>
      <c r="P83" s="873"/>
      <c r="Q83" s="874"/>
      <c r="R83" s="828"/>
      <c r="S83" s="828"/>
      <c r="T83" s="828"/>
      <c r="U83" s="828"/>
      <c r="V83" s="828"/>
      <c r="W83" s="828"/>
      <c r="X83" s="828"/>
      <c r="Y83" s="828"/>
      <c r="Z83" s="828"/>
      <c r="AA83" s="828"/>
      <c r="AB83" s="828"/>
      <c r="AC83" s="828"/>
      <c r="AD83" s="828"/>
      <c r="AE83" s="828"/>
      <c r="AF83" s="828"/>
      <c r="AG83" s="828"/>
      <c r="AH83" s="828"/>
      <c r="AI83" s="828"/>
      <c r="AJ83" s="828"/>
      <c r="AK83" s="828"/>
      <c r="AL83" s="828"/>
      <c r="AM83" s="828"/>
      <c r="AN83" s="828"/>
      <c r="AO83" s="828"/>
      <c r="AP83" s="828"/>
      <c r="AQ83" s="828"/>
      <c r="AR83" s="828"/>
      <c r="AS83" s="828"/>
      <c r="AT83" s="828"/>
      <c r="AU83" s="828"/>
      <c r="AV83" s="828"/>
      <c r="AW83" s="828"/>
      <c r="AX83" s="828"/>
      <c r="AY83" s="828"/>
      <c r="AZ83" s="830"/>
      <c r="BA83" s="830"/>
      <c r="BB83" s="830"/>
      <c r="BC83" s="830"/>
      <c r="BD83" s="831"/>
      <c r="BE83" s="177"/>
      <c r="BF83" s="177"/>
      <c r="BG83" s="177"/>
      <c r="BH83" s="177"/>
      <c r="BI83" s="177"/>
      <c r="BJ83" s="177"/>
      <c r="BK83" s="177"/>
      <c r="BL83" s="177"/>
      <c r="BM83" s="177"/>
      <c r="BN83" s="177"/>
      <c r="BO83" s="177"/>
      <c r="BP83" s="177"/>
      <c r="BQ83" s="174">
        <v>77</v>
      </c>
      <c r="BR83" s="179"/>
      <c r="BS83" s="857"/>
      <c r="BT83" s="858"/>
      <c r="BU83" s="858"/>
      <c r="BV83" s="858"/>
      <c r="BW83" s="858"/>
      <c r="BX83" s="858"/>
      <c r="BY83" s="858"/>
      <c r="BZ83" s="858"/>
      <c r="CA83" s="858"/>
      <c r="CB83" s="858"/>
      <c r="CC83" s="858"/>
      <c r="CD83" s="858"/>
      <c r="CE83" s="858"/>
      <c r="CF83" s="858"/>
      <c r="CG83" s="863"/>
      <c r="CH83" s="860"/>
      <c r="CI83" s="861"/>
      <c r="CJ83" s="861"/>
      <c r="CK83" s="861"/>
      <c r="CL83" s="862"/>
      <c r="CM83" s="860"/>
      <c r="CN83" s="861"/>
      <c r="CO83" s="861"/>
      <c r="CP83" s="861"/>
      <c r="CQ83" s="862"/>
      <c r="CR83" s="860"/>
      <c r="CS83" s="861"/>
      <c r="CT83" s="861"/>
      <c r="CU83" s="861"/>
      <c r="CV83" s="862"/>
      <c r="CW83" s="860"/>
      <c r="CX83" s="861"/>
      <c r="CY83" s="861"/>
      <c r="CZ83" s="861"/>
      <c r="DA83" s="862"/>
      <c r="DB83" s="860"/>
      <c r="DC83" s="861"/>
      <c r="DD83" s="861"/>
      <c r="DE83" s="861"/>
      <c r="DF83" s="862"/>
      <c r="DG83" s="860"/>
      <c r="DH83" s="861"/>
      <c r="DI83" s="861"/>
      <c r="DJ83" s="861"/>
      <c r="DK83" s="862"/>
      <c r="DL83" s="860"/>
      <c r="DM83" s="861"/>
      <c r="DN83" s="861"/>
      <c r="DO83" s="861"/>
      <c r="DP83" s="862"/>
      <c r="DQ83" s="860"/>
      <c r="DR83" s="861"/>
      <c r="DS83" s="861"/>
      <c r="DT83" s="861"/>
      <c r="DU83" s="862"/>
      <c r="DV83" s="857"/>
      <c r="DW83" s="858"/>
      <c r="DX83" s="858"/>
      <c r="DY83" s="858"/>
      <c r="DZ83" s="859"/>
      <c r="EA83" s="167"/>
    </row>
    <row r="84" spans="1:131" ht="26.25" customHeight="1" x14ac:dyDescent="0.15">
      <c r="A84" s="174">
        <v>17</v>
      </c>
      <c r="B84" s="871"/>
      <c r="C84" s="872"/>
      <c r="D84" s="872"/>
      <c r="E84" s="872"/>
      <c r="F84" s="872"/>
      <c r="G84" s="872"/>
      <c r="H84" s="872"/>
      <c r="I84" s="872"/>
      <c r="J84" s="872"/>
      <c r="K84" s="872"/>
      <c r="L84" s="872"/>
      <c r="M84" s="872"/>
      <c r="N84" s="872"/>
      <c r="O84" s="872"/>
      <c r="P84" s="873"/>
      <c r="Q84" s="874"/>
      <c r="R84" s="828"/>
      <c r="S84" s="828"/>
      <c r="T84" s="828"/>
      <c r="U84" s="828"/>
      <c r="V84" s="828"/>
      <c r="W84" s="828"/>
      <c r="X84" s="828"/>
      <c r="Y84" s="828"/>
      <c r="Z84" s="828"/>
      <c r="AA84" s="828"/>
      <c r="AB84" s="828"/>
      <c r="AC84" s="828"/>
      <c r="AD84" s="828"/>
      <c r="AE84" s="828"/>
      <c r="AF84" s="828"/>
      <c r="AG84" s="828"/>
      <c r="AH84" s="828"/>
      <c r="AI84" s="828"/>
      <c r="AJ84" s="828"/>
      <c r="AK84" s="828"/>
      <c r="AL84" s="828"/>
      <c r="AM84" s="828"/>
      <c r="AN84" s="828"/>
      <c r="AO84" s="828"/>
      <c r="AP84" s="828"/>
      <c r="AQ84" s="828"/>
      <c r="AR84" s="828"/>
      <c r="AS84" s="828"/>
      <c r="AT84" s="828"/>
      <c r="AU84" s="828"/>
      <c r="AV84" s="828"/>
      <c r="AW84" s="828"/>
      <c r="AX84" s="828"/>
      <c r="AY84" s="828"/>
      <c r="AZ84" s="830"/>
      <c r="BA84" s="830"/>
      <c r="BB84" s="830"/>
      <c r="BC84" s="830"/>
      <c r="BD84" s="831"/>
      <c r="BE84" s="177"/>
      <c r="BF84" s="177"/>
      <c r="BG84" s="177"/>
      <c r="BH84" s="177"/>
      <c r="BI84" s="177"/>
      <c r="BJ84" s="177"/>
      <c r="BK84" s="177"/>
      <c r="BL84" s="177"/>
      <c r="BM84" s="177"/>
      <c r="BN84" s="177"/>
      <c r="BO84" s="177"/>
      <c r="BP84" s="177"/>
      <c r="BQ84" s="174">
        <v>78</v>
      </c>
      <c r="BR84" s="179"/>
      <c r="BS84" s="857"/>
      <c r="BT84" s="858"/>
      <c r="BU84" s="858"/>
      <c r="BV84" s="858"/>
      <c r="BW84" s="858"/>
      <c r="BX84" s="858"/>
      <c r="BY84" s="858"/>
      <c r="BZ84" s="858"/>
      <c r="CA84" s="858"/>
      <c r="CB84" s="858"/>
      <c r="CC84" s="858"/>
      <c r="CD84" s="858"/>
      <c r="CE84" s="858"/>
      <c r="CF84" s="858"/>
      <c r="CG84" s="863"/>
      <c r="CH84" s="860"/>
      <c r="CI84" s="861"/>
      <c r="CJ84" s="861"/>
      <c r="CK84" s="861"/>
      <c r="CL84" s="862"/>
      <c r="CM84" s="860"/>
      <c r="CN84" s="861"/>
      <c r="CO84" s="861"/>
      <c r="CP84" s="861"/>
      <c r="CQ84" s="862"/>
      <c r="CR84" s="860"/>
      <c r="CS84" s="861"/>
      <c r="CT84" s="861"/>
      <c r="CU84" s="861"/>
      <c r="CV84" s="862"/>
      <c r="CW84" s="860"/>
      <c r="CX84" s="861"/>
      <c r="CY84" s="861"/>
      <c r="CZ84" s="861"/>
      <c r="DA84" s="862"/>
      <c r="DB84" s="860"/>
      <c r="DC84" s="861"/>
      <c r="DD84" s="861"/>
      <c r="DE84" s="861"/>
      <c r="DF84" s="862"/>
      <c r="DG84" s="860"/>
      <c r="DH84" s="861"/>
      <c r="DI84" s="861"/>
      <c r="DJ84" s="861"/>
      <c r="DK84" s="862"/>
      <c r="DL84" s="860"/>
      <c r="DM84" s="861"/>
      <c r="DN84" s="861"/>
      <c r="DO84" s="861"/>
      <c r="DP84" s="862"/>
      <c r="DQ84" s="860"/>
      <c r="DR84" s="861"/>
      <c r="DS84" s="861"/>
      <c r="DT84" s="861"/>
      <c r="DU84" s="862"/>
      <c r="DV84" s="857"/>
      <c r="DW84" s="858"/>
      <c r="DX84" s="858"/>
      <c r="DY84" s="858"/>
      <c r="DZ84" s="859"/>
      <c r="EA84" s="167"/>
    </row>
    <row r="85" spans="1:131" ht="26.25" customHeight="1" x14ac:dyDescent="0.15">
      <c r="A85" s="174">
        <v>18</v>
      </c>
      <c r="B85" s="871"/>
      <c r="C85" s="872"/>
      <c r="D85" s="872"/>
      <c r="E85" s="872"/>
      <c r="F85" s="872"/>
      <c r="G85" s="872"/>
      <c r="H85" s="872"/>
      <c r="I85" s="872"/>
      <c r="J85" s="872"/>
      <c r="K85" s="872"/>
      <c r="L85" s="872"/>
      <c r="M85" s="872"/>
      <c r="N85" s="872"/>
      <c r="O85" s="872"/>
      <c r="P85" s="873"/>
      <c r="Q85" s="874"/>
      <c r="R85" s="828"/>
      <c r="S85" s="828"/>
      <c r="T85" s="828"/>
      <c r="U85" s="828"/>
      <c r="V85" s="828"/>
      <c r="W85" s="828"/>
      <c r="X85" s="828"/>
      <c r="Y85" s="828"/>
      <c r="Z85" s="828"/>
      <c r="AA85" s="828"/>
      <c r="AB85" s="828"/>
      <c r="AC85" s="828"/>
      <c r="AD85" s="828"/>
      <c r="AE85" s="828"/>
      <c r="AF85" s="828"/>
      <c r="AG85" s="828"/>
      <c r="AH85" s="828"/>
      <c r="AI85" s="828"/>
      <c r="AJ85" s="828"/>
      <c r="AK85" s="828"/>
      <c r="AL85" s="828"/>
      <c r="AM85" s="828"/>
      <c r="AN85" s="828"/>
      <c r="AO85" s="828"/>
      <c r="AP85" s="828"/>
      <c r="AQ85" s="828"/>
      <c r="AR85" s="828"/>
      <c r="AS85" s="828"/>
      <c r="AT85" s="828"/>
      <c r="AU85" s="828"/>
      <c r="AV85" s="828"/>
      <c r="AW85" s="828"/>
      <c r="AX85" s="828"/>
      <c r="AY85" s="828"/>
      <c r="AZ85" s="830"/>
      <c r="BA85" s="830"/>
      <c r="BB85" s="830"/>
      <c r="BC85" s="830"/>
      <c r="BD85" s="831"/>
      <c r="BE85" s="177"/>
      <c r="BF85" s="177"/>
      <c r="BG85" s="177"/>
      <c r="BH85" s="177"/>
      <c r="BI85" s="177"/>
      <c r="BJ85" s="177"/>
      <c r="BK85" s="177"/>
      <c r="BL85" s="177"/>
      <c r="BM85" s="177"/>
      <c r="BN85" s="177"/>
      <c r="BO85" s="177"/>
      <c r="BP85" s="177"/>
      <c r="BQ85" s="174">
        <v>79</v>
      </c>
      <c r="BR85" s="179"/>
      <c r="BS85" s="857"/>
      <c r="BT85" s="858"/>
      <c r="BU85" s="858"/>
      <c r="BV85" s="858"/>
      <c r="BW85" s="858"/>
      <c r="BX85" s="858"/>
      <c r="BY85" s="858"/>
      <c r="BZ85" s="858"/>
      <c r="CA85" s="858"/>
      <c r="CB85" s="858"/>
      <c r="CC85" s="858"/>
      <c r="CD85" s="858"/>
      <c r="CE85" s="858"/>
      <c r="CF85" s="858"/>
      <c r="CG85" s="863"/>
      <c r="CH85" s="860"/>
      <c r="CI85" s="861"/>
      <c r="CJ85" s="861"/>
      <c r="CK85" s="861"/>
      <c r="CL85" s="862"/>
      <c r="CM85" s="860"/>
      <c r="CN85" s="861"/>
      <c r="CO85" s="861"/>
      <c r="CP85" s="861"/>
      <c r="CQ85" s="862"/>
      <c r="CR85" s="860"/>
      <c r="CS85" s="861"/>
      <c r="CT85" s="861"/>
      <c r="CU85" s="861"/>
      <c r="CV85" s="862"/>
      <c r="CW85" s="860"/>
      <c r="CX85" s="861"/>
      <c r="CY85" s="861"/>
      <c r="CZ85" s="861"/>
      <c r="DA85" s="862"/>
      <c r="DB85" s="860"/>
      <c r="DC85" s="861"/>
      <c r="DD85" s="861"/>
      <c r="DE85" s="861"/>
      <c r="DF85" s="862"/>
      <c r="DG85" s="860"/>
      <c r="DH85" s="861"/>
      <c r="DI85" s="861"/>
      <c r="DJ85" s="861"/>
      <c r="DK85" s="862"/>
      <c r="DL85" s="860"/>
      <c r="DM85" s="861"/>
      <c r="DN85" s="861"/>
      <c r="DO85" s="861"/>
      <c r="DP85" s="862"/>
      <c r="DQ85" s="860"/>
      <c r="DR85" s="861"/>
      <c r="DS85" s="861"/>
      <c r="DT85" s="861"/>
      <c r="DU85" s="862"/>
      <c r="DV85" s="857"/>
      <c r="DW85" s="858"/>
      <c r="DX85" s="858"/>
      <c r="DY85" s="858"/>
      <c r="DZ85" s="859"/>
      <c r="EA85" s="167"/>
    </row>
    <row r="86" spans="1:131" ht="26.25" customHeight="1" x14ac:dyDescent="0.15">
      <c r="A86" s="174">
        <v>19</v>
      </c>
      <c r="B86" s="871"/>
      <c r="C86" s="872"/>
      <c r="D86" s="872"/>
      <c r="E86" s="872"/>
      <c r="F86" s="872"/>
      <c r="G86" s="872"/>
      <c r="H86" s="872"/>
      <c r="I86" s="872"/>
      <c r="J86" s="872"/>
      <c r="K86" s="872"/>
      <c r="L86" s="872"/>
      <c r="M86" s="872"/>
      <c r="N86" s="872"/>
      <c r="O86" s="872"/>
      <c r="P86" s="873"/>
      <c r="Q86" s="874"/>
      <c r="R86" s="828"/>
      <c r="S86" s="828"/>
      <c r="T86" s="828"/>
      <c r="U86" s="828"/>
      <c r="V86" s="828"/>
      <c r="W86" s="828"/>
      <c r="X86" s="828"/>
      <c r="Y86" s="828"/>
      <c r="Z86" s="828"/>
      <c r="AA86" s="828"/>
      <c r="AB86" s="828"/>
      <c r="AC86" s="828"/>
      <c r="AD86" s="828"/>
      <c r="AE86" s="828"/>
      <c r="AF86" s="828"/>
      <c r="AG86" s="828"/>
      <c r="AH86" s="828"/>
      <c r="AI86" s="828"/>
      <c r="AJ86" s="828"/>
      <c r="AK86" s="828"/>
      <c r="AL86" s="828"/>
      <c r="AM86" s="828"/>
      <c r="AN86" s="828"/>
      <c r="AO86" s="828"/>
      <c r="AP86" s="828"/>
      <c r="AQ86" s="828"/>
      <c r="AR86" s="828"/>
      <c r="AS86" s="828"/>
      <c r="AT86" s="828"/>
      <c r="AU86" s="828"/>
      <c r="AV86" s="828"/>
      <c r="AW86" s="828"/>
      <c r="AX86" s="828"/>
      <c r="AY86" s="828"/>
      <c r="AZ86" s="830"/>
      <c r="BA86" s="830"/>
      <c r="BB86" s="830"/>
      <c r="BC86" s="830"/>
      <c r="BD86" s="831"/>
      <c r="BE86" s="177"/>
      <c r="BF86" s="177"/>
      <c r="BG86" s="177"/>
      <c r="BH86" s="177"/>
      <c r="BI86" s="177"/>
      <c r="BJ86" s="177"/>
      <c r="BK86" s="177"/>
      <c r="BL86" s="177"/>
      <c r="BM86" s="177"/>
      <c r="BN86" s="177"/>
      <c r="BO86" s="177"/>
      <c r="BP86" s="177"/>
      <c r="BQ86" s="174">
        <v>80</v>
      </c>
      <c r="BR86" s="179"/>
      <c r="BS86" s="857"/>
      <c r="BT86" s="858"/>
      <c r="BU86" s="858"/>
      <c r="BV86" s="858"/>
      <c r="BW86" s="858"/>
      <c r="BX86" s="858"/>
      <c r="BY86" s="858"/>
      <c r="BZ86" s="858"/>
      <c r="CA86" s="858"/>
      <c r="CB86" s="858"/>
      <c r="CC86" s="858"/>
      <c r="CD86" s="858"/>
      <c r="CE86" s="858"/>
      <c r="CF86" s="858"/>
      <c r="CG86" s="863"/>
      <c r="CH86" s="860"/>
      <c r="CI86" s="861"/>
      <c r="CJ86" s="861"/>
      <c r="CK86" s="861"/>
      <c r="CL86" s="862"/>
      <c r="CM86" s="860"/>
      <c r="CN86" s="861"/>
      <c r="CO86" s="861"/>
      <c r="CP86" s="861"/>
      <c r="CQ86" s="862"/>
      <c r="CR86" s="860"/>
      <c r="CS86" s="861"/>
      <c r="CT86" s="861"/>
      <c r="CU86" s="861"/>
      <c r="CV86" s="862"/>
      <c r="CW86" s="860"/>
      <c r="CX86" s="861"/>
      <c r="CY86" s="861"/>
      <c r="CZ86" s="861"/>
      <c r="DA86" s="862"/>
      <c r="DB86" s="860"/>
      <c r="DC86" s="861"/>
      <c r="DD86" s="861"/>
      <c r="DE86" s="861"/>
      <c r="DF86" s="862"/>
      <c r="DG86" s="860"/>
      <c r="DH86" s="861"/>
      <c r="DI86" s="861"/>
      <c r="DJ86" s="861"/>
      <c r="DK86" s="862"/>
      <c r="DL86" s="860"/>
      <c r="DM86" s="861"/>
      <c r="DN86" s="861"/>
      <c r="DO86" s="861"/>
      <c r="DP86" s="862"/>
      <c r="DQ86" s="860"/>
      <c r="DR86" s="861"/>
      <c r="DS86" s="861"/>
      <c r="DT86" s="861"/>
      <c r="DU86" s="862"/>
      <c r="DV86" s="857"/>
      <c r="DW86" s="858"/>
      <c r="DX86" s="858"/>
      <c r="DY86" s="858"/>
      <c r="DZ86" s="859"/>
      <c r="EA86" s="167"/>
    </row>
    <row r="87" spans="1:131" ht="26.25" customHeight="1" x14ac:dyDescent="0.15">
      <c r="A87" s="180">
        <v>20</v>
      </c>
      <c r="B87" s="878"/>
      <c r="C87" s="879"/>
      <c r="D87" s="879"/>
      <c r="E87" s="879"/>
      <c r="F87" s="879"/>
      <c r="G87" s="879"/>
      <c r="H87" s="879"/>
      <c r="I87" s="879"/>
      <c r="J87" s="879"/>
      <c r="K87" s="879"/>
      <c r="L87" s="879"/>
      <c r="M87" s="879"/>
      <c r="N87" s="879"/>
      <c r="O87" s="879"/>
      <c r="P87" s="880"/>
      <c r="Q87" s="881"/>
      <c r="R87" s="882"/>
      <c r="S87" s="882"/>
      <c r="T87" s="882"/>
      <c r="U87" s="882"/>
      <c r="V87" s="882"/>
      <c r="W87" s="882"/>
      <c r="X87" s="882"/>
      <c r="Y87" s="882"/>
      <c r="Z87" s="882"/>
      <c r="AA87" s="882"/>
      <c r="AB87" s="882"/>
      <c r="AC87" s="882"/>
      <c r="AD87" s="882"/>
      <c r="AE87" s="882"/>
      <c r="AF87" s="882"/>
      <c r="AG87" s="882"/>
      <c r="AH87" s="882"/>
      <c r="AI87" s="882"/>
      <c r="AJ87" s="882"/>
      <c r="AK87" s="882"/>
      <c r="AL87" s="882"/>
      <c r="AM87" s="882"/>
      <c r="AN87" s="882"/>
      <c r="AO87" s="882"/>
      <c r="AP87" s="882"/>
      <c r="AQ87" s="882"/>
      <c r="AR87" s="882"/>
      <c r="AS87" s="882"/>
      <c r="AT87" s="882"/>
      <c r="AU87" s="882"/>
      <c r="AV87" s="882"/>
      <c r="AW87" s="882"/>
      <c r="AX87" s="882"/>
      <c r="AY87" s="882"/>
      <c r="AZ87" s="883"/>
      <c r="BA87" s="883"/>
      <c r="BB87" s="883"/>
      <c r="BC87" s="883"/>
      <c r="BD87" s="884"/>
      <c r="BE87" s="177"/>
      <c r="BF87" s="177"/>
      <c r="BG87" s="177"/>
      <c r="BH87" s="177"/>
      <c r="BI87" s="177"/>
      <c r="BJ87" s="177"/>
      <c r="BK87" s="177"/>
      <c r="BL87" s="177"/>
      <c r="BM87" s="177"/>
      <c r="BN87" s="177"/>
      <c r="BO87" s="177"/>
      <c r="BP87" s="177"/>
      <c r="BQ87" s="174">
        <v>81</v>
      </c>
      <c r="BR87" s="179"/>
      <c r="BS87" s="857"/>
      <c r="BT87" s="858"/>
      <c r="BU87" s="858"/>
      <c r="BV87" s="858"/>
      <c r="BW87" s="858"/>
      <c r="BX87" s="858"/>
      <c r="BY87" s="858"/>
      <c r="BZ87" s="858"/>
      <c r="CA87" s="858"/>
      <c r="CB87" s="858"/>
      <c r="CC87" s="858"/>
      <c r="CD87" s="858"/>
      <c r="CE87" s="858"/>
      <c r="CF87" s="858"/>
      <c r="CG87" s="863"/>
      <c r="CH87" s="860"/>
      <c r="CI87" s="861"/>
      <c r="CJ87" s="861"/>
      <c r="CK87" s="861"/>
      <c r="CL87" s="862"/>
      <c r="CM87" s="860"/>
      <c r="CN87" s="861"/>
      <c r="CO87" s="861"/>
      <c r="CP87" s="861"/>
      <c r="CQ87" s="862"/>
      <c r="CR87" s="860"/>
      <c r="CS87" s="861"/>
      <c r="CT87" s="861"/>
      <c r="CU87" s="861"/>
      <c r="CV87" s="862"/>
      <c r="CW87" s="860"/>
      <c r="CX87" s="861"/>
      <c r="CY87" s="861"/>
      <c r="CZ87" s="861"/>
      <c r="DA87" s="862"/>
      <c r="DB87" s="860"/>
      <c r="DC87" s="861"/>
      <c r="DD87" s="861"/>
      <c r="DE87" s="861"/>
      <c r="DF87" s="862"/>
      <c r="DG87" s="860"/>
      <c r="DH87" s="861"/>
      <c r="DI87" s="861"/>
      <c r="DJ87" s="861"/>
      <c r="DK87" s="862"/>
      <c r="DL87" s="860"/>
      <c r="DM87" s="861"/>
      <c r="DN87" s="861"/>
      <c r="DO87" s="861"/>
      <c r="DP87" s="862"/>
      <c r="DQ87" s="860"/>
      <c r="DR87" s="861"/>
      <c r="DS87" s="861"/>
      <c r="DT87" s="861"/>
      <c r="DU87" s="862"/>
      <c r="DV87" s="857"/>
      <c r="DW87" s="858"/>
      <c r="DX87" s="858"/>
      <c r="DY87" s="858"/>
      <c r="DZ87" s="859"/>
      <c r="EA87" s="167"/>
    </row>
    <row r="88" spans="1:131" ht="26.25" customHeight="1" thickBot="1" x14ac:dyDescent="0.2">
      <c r="A88" s="176" t="s">
        <v>377</v>
      </c>
      <c r="B88" s="787" t="s">
        <v>403</v>
      </c>
      <c r="C88" s="788"/>
      <c r="D88" s="788"/>
      <c r="E88" s="788"/>
      <c r="F88" s="788"/>
      <c r="G88" s="788"/>
      <c r="H88" s="788"/>
      <c r="I88" s="788"/>
      <c r="J88" s="788"/>
      <c r="K88" s="788"/>
      <c r="L88" s="788"/>
      <c r="M88" s="788"/>
      <c r="N88" s="788"/>
      <c r="O88" s="788"/>
      <c r="P88" s="789"/>
      <c r="Q88" s="838"/>
      <c r="R88" s="839"/>
      <c r="S88" s="839"/>
      <c r="T88" s="839"/>
      <c r="U88" s="839"/>
      <c r="V88" s="839"/>
      <c r="W88" s="839"/>
      <c r="X88" s="839"/>
      <c r="Y88" s="839"/>
      <c r="Z88" s="839"/>
      <c r="AA88" s="839"/>
      <c r="AB88" s="839"/>
      <c r="AC88" s="839"/>
      <c r="AD88" s="839"/>
      <c r="AE88" s="839"/>
      <c r="AF88" s="842">
        <v>10609</v>
      </c>
      <c r="AG88" s="842"/>
      <c r="AH88" s="842"/>
      <c r="AI88" s="842"/>
      <c r="AJ88" s="842"/>
      <c r="AK88" s="839"/>
      <c r="AL88" s="839"/>
      <c r="AM88" s="839"/>
      <c r="AN88" s="839"/>
      <c r="AO88" s="839"/>
      <c r="AP88" s="842">
        <v>2933</v>
      </c>
      <c r="AQ88" s="842"/>
      <c r="AR88" s="842"/>
      <c r="AS88" s="842"/>
      <c r="AT88" s="842"/>
      <c r="AU88" s="842">
        <v>143</v>
      </c>
      <c r="AV88" s="842"/>
      <c r="AW88" s="842"/>
      <c r="AX88" s="842"/>
      <c r="AY88" s="842"/>
      <c r="AZ88" s="847"/>
      <c r="BA88" s="847"/>
      <c r="BB88" s="847"/>
      <c r="BC88" s="847"/>
      <c r="BD88" s="848"/>
      <c r="BE88" s="177"/>
      <c r="BF88" s="177"/>
      <c r="BG88" s="177"/>
      <c r="BH88" s="177"/>
      <c r="BI88" s="177"/>
      <c r="BJ88" s="177"/>
      <c r="BK88" s="177"/>
      <c r="BL88" s="177"/>
      <c r="BM88" s="177"/>
      <c r="BN88" s="177"/>
      <c r="BO88" s="177"/>
      <c r="BP88" s="177"/>
      <c r="BQ88" s="174">
        <v>82</v>
      </c>
      <c r="BR88" s="179"/>
      <c r="BS88" s="857"/>
      <c r="BT88" s="858"/>
      <c r="BU88" s="858"/>
      <c r="BV88" s="858"/>
      <c r="BW88" s="858"/>
      <c r="BX88" s="858"/>
      <c r="BY88" s="858"/>
      <c r="BZ88" s="858"/>
      <c r="CA88" s="858"/>
      <c r="CB88" s="858"/>
      <c r="CC88" s="858"/>
      <c r="CD88" s="858"/>
      <c r="CE88" s="858"/>
      <c r="CF88" s="858"/>
      <c r="CG88" s="863"/>
      <c r="CH88" s="860"/>
      <c r="CI88" s="861"/>
      <c r="CJ88" s="861"/>
      <c r="CK88" s="861"/>
      <c r="CL88" s="862"/>
      <c r="CM88" s="860"/>
      <c r="CN88" s="861"/>
      <c r="CO88" s="861"/>
      <c r="CP88" s="861"/>
      <c r="CQ88" s="862"/>
      <c r="CR88" s="860"/>
      <c r="CS88" s="861"/>
      <c r="CT88" s="861"/>
      <c r="CU88" s="861"/>
      <c r="CV88" s="862"/>
      <c r="CW88" s="860"/>
      <c r="CX88" s="861"/>
      <c r="CY88" s="861"/>
      <c r="CZ88" s="861"/>
      <c r="DA88" s="862"/>
      <c r="DB88" s="860"/>
      <c r="DC88" s="861"/>
      <c r="DD88" s="861"/>
      <c r="DE88" s="861"/>
      <c r="DF88" s="862"/>
      <c r="DG88" s="860"/>
      <c r="DH88" s="861"/>
      <c r="DI88" s="861"/>
      <c r="DJ88" s="861"/>
      <c r="DK88" s="862"/>
      <c r="DL88" s="860"/>
      <c r="DM88" s="861"/>
      <c r="DN88" s="861"/>
      <c r="DO88" s="861"/>
      <c r="DP88" s="862"/>
      <c r="DQ88" s="860"/>
      <c r="DR88" s="861"/>
      <c r="DS88" s="861"/>
      <c r="DT88" s="861"/>
      <c r="DU88" s="862"/>
      <c r="DV88" s="857"/>
      <c r="DW88" s="858"/>
      <c r="DX88" s="858"/>
      <c r="DY88" s="858"/>
      <c r="DZ88" s="859"/>
      <c r="EA88" s="167"/>
    </row>
    <row r="89" spans="1:131" ht="26.25" hidden="1" customHeight="1" x14ac:dyDescent="0.15">
      <c r="A89" s="181"/>
      <c r="B89" s="182"/>
      <c r="C89" s="182"/>
      <c r="D89" s="182"/>
      <c r="E89" s="182"/>
      <c r="F89" s="182"/>
      <c r="G89" s="182"/>
      <c r="H89" s="182"/>
      <c r="I89" s="182"/>
      <c r="J89" s="182"/>
      <c r="K89" s="182"/>
      <c r="L89" s="182"/>
      <c r="M89" s="182"/>
      <c r="N89" s="182"/>
      <c r="O89" s="182"/>
      <c r="P89" s="182"/>
      <c r="Q89" s="183"/>
      <c r="R89" s="183"/>
      <c r="S89" s="183"/>
      <c r="T89" s="183"/>
      <c r="U89" s="183"/>
      <c r="V89" s="183"/>
      <c r="W89" s="183"/>
      <c r="X89" s="183"/>
      <c r="Y89" s="183"/>
      <c r="Z89" s="183"/>
      <c r="AA89" s="183"/>
      <c r="AB89" s="183"/>
      <c r="AC89" s="183"/>
      <c r="AD89" s="183"/>
      <c r="AE89" s="183"/>
      <c r="AF89" s="183"/>
      <c r="AG89" s="183"/>
      <c r="AH89" s="183"/>
      <c r="AI89" s="183"/>
      <c r="AJ89" s="183"/>
      <c r="AK89" s="183"/>
      <c r="AL89" s="183"/>
      <c r="AM89" s="183"/>
      <c r="AN89" s="183"/>
      <c r="AO89" s="183"/>
      <c r="AP89" s="183"/>
      <c r="AQ89" s="183"/>
      <c r="AR89" s="183"/>
      <c r="AS89" s="183"/>
      <c r="AT89" s="183"/>
      <c r="AU89" s="183"/>
      <c r="AV89" s="183"/>
      <c r="AW89" s="183"/>
      <c r="AX89" s="183"/>
      <c r="AY89" s="183"/>
      <c r="AZ89" s="184"/>
      <c r="BA89" s="184"/>
      <c r="BB89" s="184"/>
      <c r="BC89" s="184"/>
      <c r="BD89" s="184"/>
      <c r="BE89" s="177"/>
      <c r="BF89" s="177"/>
      <c r="BG89" s="177"/>
      <c r="BH89" s="177"/>
      <c r="BI89" s="177"/>
      <c r="BJ89" s="177"/>
      <c r="BK89" s="177"/>
      <c r="BL89" s="177"/>
      <c r="BM89" s="177"/>
      <c r="BN89" s="177"/>
      <c r="BO89" s="177"/>
      <c r="BP89" s="177"/>
      <c r="BQ89" s="174">
        <v>83</v>
      </c>
      <c r="BR89" s="179"/>
      <c r="BS89" s="857"/>
      <c r="BT89" s="858"/>
      <c r="BU89" s="858"/>
      <c r="BV89" s="858"/>
      <c r="BW89" s="858"/>
      <c r="BX89" s="858"/>
      <c r="BY89" s="858"/>
      <c r="BZ89" s="858"/>
      <c r="CA89" s="858"/>
      <c r="CB89" s="858"/>
      <c r="CC89" s="858"/>
      <c r="CD89" s="858"/>
      <c r="CE89" s="858"/>
      <c r="CF89" s="858"/>
      <c r="CG89" s="863"/>
      <c r="CH89" s="860"/>
      <c r="CI89" s="861"/>
      <c r="CJ89" s="861"/>
      <c r="CK89" s="861"/>
      <c r="CL89" s="862"/>
      <c r="CM89" s="860"/>
      <c r="CN89" s="861"/>
      <c r="CO89" s="861"/>
      <c r="CP89" s="861"/>
      <c r="CQ89" s="862"/>
      <c r="CR89" s="860"/>
      <c r="CS89" s="861"/>
      <c r="CT89" s="861"/>
      <c r="CU89" s="861"/>
      <c r="CV89" s="862"/>
      <c r="CW89" s="860"/>
      <c r="CX89" s="861"/>
      <c r="CY89" s="861"/>
      <c r="CZ89" s="861"/>
      <c r="DA89" s="862"/>
      <c r="DB89" s="860"/>
      <c r="DC89" s="861"/>
      <c r="DD89" s="861"/>
      <c r="DE89" s="861"/>
      <c r="DF89" s="862"/>
      <c r="DG89" s="860"/>
      <c r="DH89" s="861"/>
      <c r="DI89" s="861"/>
      <c r="DJ89" s="861"/>
      <c r="DK89" s="862"/>
      <c r="DL89" s="860"/>
      <c r="DM89" s="861"/>
      <c r="DN89" s="861"/>
      <c r="DO89" s="861"/>
      <c r="DP89" s="862"/>
      <c r="DQ89" s="860"/>
      <c r="DR89" s="861"/>
      <c r="DS89" s="861"/>
      <c r="DT89" s="861"/>
      <c r="DU89" s="862"/>
      <c r="DV89" s="857"/>
      <c r="DW89" s="858"/>
      <c r="DX89" s="858"/>
      <c r="DY89" s="858"/>
      <c r="DZ89" s="859"/>
      <c r="EA89" s="167"/>
    </row>
    <row r="90" spans="1:131" ht="26.25" hidden="1" customHeight="1" x14ac:dyDescent="0.15">
      <c r="A90" s="181"/>
      <c r="B90" s="182"/>
      <c r="C90" s="182"/>
      <c r="D90" s="182"/>
      <c r="E90" s="182"/>
      <c r="F90" s="182"/>
      <c r="G90" s="182"/>
      <c r="H90" s="182"/>
      <c r="I90" s="182"/>
      <c r="J90" s="182"/>
      <c r="K90" s="182"/>
      <c r="L90" s="182"/>
      <c r="M90" s="182"/>
      <c r="N90" s="182"/>
      <c r="O90" s="182"/>
      <c r="P90" s="182"/>
      <c r="Q90" s="183"/>
      <c r="R90" s="183"/>
      <c r="S90" s="183"/>
      <c r="T90" s="183"/>
      <c r="U90" s="183"/>
      <c r="V90" s="183"/>
      <c r="W90" s="183"/>
      <c r="X90" s="183"/>
      <c r="Y90" s="183"/>
      <c r="Z90" s="183"/>
      <c r="AA90" s="183"/>
      <c r="AB90" s="183"/>
      <c r="AC90" s="183"/>
      <c r="AD90" s="183"/>
      <c r="AE90" s="183"/>
      <c r="AF90" s="183"/>
      <c r="AG90" s="183"/>
      <c r="AH90" s="183"/>
      <c r="AI90" s="183"/>
      <c r="AJ90" s="183"/>
      <c r="AK90" s="183"/>
      <c r="AL90" s="183"/>
      <c r="AM90" s="183"/>
      <c r="AN90" s="183"/>
      <c r="AO90" s="183"/>
      <c r="AP90" s="183"/>
      <c r="AQ90" s="183"/>
      <c r="AR90" s="183"/>
      <c r="AS90" s="183"/>
      <c r="AT90" s="183"/>
      <c r="AU90" s="183"/>
      <c r="AV90" s="183"/>
      <c r="AW90" s="183"/>
      <c r="AX90" s="183"/>
      <c r="AY90" s="183"/>
      <c r="AZ90" s="184"/>
      <c r="BA90" s="184"/>
      <c r="BB90" s="184"/>
      <c r="BC90" s="184"/>
      <c r="BD90" s="184"/>
      <c r="BE90" s="177"/>
      <c r="BF90" s="177"/>
      <c r="BG90" s="177"/>
      <c r="BH90" s="177"/>
      <c r="BI90" s="177"/>
      <c r="BJ90" s="177"/>
      <c r="BK90" s="177"/>
      <c r="BL90" s="177"/>
      <c r="BM90" s="177"/>
      <c r="BN90" s="177"/>
      <c r="BO90" s="177"/>
      <c r="BP90" s="177"/>
      <c r="BQ90" s="174">
        <v>84</v>
      </c>
      <c r="BR90" s="179"/>
      <c r="BS90" s="857"/>
      <c r="BT90" s="858"/>
      <c r="BU90" s="858"/>
      <c r="BV90" s="858"/>
      <c r="BW90" s="858"/>
      <c r="BX90" s="858"/>
      <c r="BY90" s="858"/>
      <c r="BZ90" s="858"/>
      <c r="CA90" s="858"/>
      <c r="CB90" s="858"/>
      <c r="CC90" s="858"/>
      <c r="CD90" s="858"/>
      <c r="CE90" s="858"/>
      <c r="CF90" s="858"/>
      <c r="CG90" s="863"/>
      <c r="CH90" s="860"/>
      <c r="CI90" s="861"/>
      <c r="CJ90" s="861"/>
      <c r="CK90" s="861"/>
      <c r="CL90" s="862"/>
      <c r="CM90" s="860"/>
      <c r="CN90" s="861"/>
      <c r="CO90" s="861"/>
      <c r="CP90" s="861"/>
      <c r="CQ90" s="862"/>
      <c r="CR90" s="860"/>
      <c r="CS90" s="861"/>
      <c r="CT90" s="861"/>
      <c r="CU90" s="861"/>
      <c r="CV90" s="862"/>
      <c r="CW90" s="860"/>
      <c r="CX90" s="861"/>
      <c r="CY90" s="861"/>
      <c r="CZ90" s="861"/>
      <c r="DA90" s="862"/>
      <c r="DB90" s="860"/>
      <c r="DC90" s="861"/>
      <c r="DD90" s="861"/>
      <c r="DE90" s="861"/>
      <c r="DF90" s="862"/>
      <c r="DG90" s="860"/>
      <c r="DH90" s="861"/>
      <c r="DI90" s="861"/>
      <c r="DJ90" s="861"/>
      <c r="DK90" s="862"/>
      <c r="DL90" s="860"/>
      <c r="DM90" s="861"/>
      <c r="DN90" s="861"/>
      <c r="DO90" s="861"/>
      <c r="DP90" s="862"/>
      <c r="DQ90" s="860"/>
      <c r="DR90" s="861"/>
      <c r="DS90" s="861"/>
      <c r="DT90" s="861"/>
      <c r="DU90" s="862"/>
      <c r="DV90" s="857"/>
      <c r="DW90" s="858"/>
      <c r="DX90" s="858"/>
      <c r="DY90" s="858"/>
      <c r="DZ90" s="859"/>
      <c r="EA90" s="167"/>
    </row>
    <row r="91" spans="1:131" ht="26.25" hidden="1" customHeight="1" x14ac:dyDescent="0.15">
      <c r="A91" s="181"/>
      <c r="B91" s="182"/>
      <c r="C91" s="182"/>
      <c r="D91" s="182"/>
      <c r="E91" s="182"/>
      <c r="F91" s="182"/>
      <c r="G91" s="182"/>
      <c r="H91" s="182"/>
      <c r="I91" s="182"/>
      <c r="J91" s="182"/>
      <c r="K91" s="182"/>
      <c r="L91" s="182"/>
      <c r="M91" s="182"/>
      <c r="N91" s="182"/>
      <c r="O91" s="182"/>
      <c r="P91" s="182"/>
      <c r="Q91" s="183"/>
      <c r="R91" s="183"/>
      <c r="S91" s="183"/>
      <c r="T91" s="183"/>
      <c r="U91" s="183"/>
      <c r="V91" s="183"/>
      <c r="W91" s="183"/>
      <c r="X91" s="183"/>
      <c r="Y91" s="183"/>
      <c r="Z91" s="183"/>
      <c r="AA91" s="183"/>
      <c r="AB91" s="183"/>
      <c r="AC91" s="183"/>
      <c r="AD91" s="183"/>
      <c r="AE91" s="183"/>
      <c r="AF91" s="183"/>
      <c r="AG91" s="183"/>
      <c r="AH91" s="183"/>
      <c r="AI91" s="183"/>
      <c r="AJ91" s="183"/>
      <c r="AK91" s="183"/>
      <c r="AL91" s="183"/>
      <c r="AM91" s="183"/>
      <c r="AN91" s="183"/>
      <c r="AO91" s="183"/>
      <c r="AP91" s="183"/>
      <c r="AQ91" s="183"/>
      <c r="AR91" s="183"/>
      <c r="AS91" s="183"/>
      <c r="AT91" s="183"/>
      <c r="AU91" s="183"/>
      <c r="AV91" s="183"/>
      <c r="AW91" s="183"/>
      <c r="AX91" s="183"/>
      <c r="AY91" s="183"/>
      <c r="AZ91" s="184"/>
      <c r="BA91" s="184"/>
      <c r="BB91" s="184"/>
      <c r="BC91" s="184"/>
      <c r="BD91" s="184"/>
      <c r="BE91" s="177"/>
      <c r="BF91" s="177"/>
      <c r="BG91" s="177"/>
      <c r="BH91" s="177"/>
      <c r="BI91" s="177"/>
      <c r="BJ91" s="177"/>
      <c r="BK91" s="177"/>
      <c r="BL91" s="177"/>
      <c r="BM91" s="177"/>
      <c r="BN91" s="177"/>
      <c r="BO91" s="177"/>
      <c r="BP91" s="177"/>
      <c r="BQ91" s="174">
        <v>85</v>
      </c>
      <c r="BR91" s="179"/>
      <c r="BS91" s="857"/>
      <c r="BT91" s="858"/>
      <c r="BU91" s="858"/>
      <c r="BV91" s="858"/>
      <c r="BW91" s="858"/>
      <c r="BX91" s="858"/>
      <c r="BY91" s="858"/>
      <c r="BZ91" s="858"/>
      <c r="CA91" s="858"/>
      <c r="CB91" s="858"/>
      <c r="CC91" s="858"/>
      <c r="CD91" s="858"/>
      <c r="CE91" s="858"/>
      <c r="CF91" s="858"/>
      <c r="CG91" s="863"/>
      <c r="CH91" s="860"/>
      <c r="CI91" s="861"/>
      <c r="CJ91" s="861"/>
      <c r="CK91" s="861"/>
      <c r="CL91" s="862"/>
      <c r="CM91" s="860"/>
      <c r="CN91" s="861"/>
      <c r="CO91" s="861"/>
      <c r="CP91" s="861"/>
      <c r="CQ91" s="862"/>
      <c r="CR91" s="860"/>
      <c r="CS91" s="861"/>
      <c r="CT91" s="861"/>
      <c r="CU91" s="861"/>
      <c r="CV91" s="862"/>
      <c r="CW91" s="860"/>
      <c r="CX91" s="861"/>
      <c r="CY91" s="861"/>
      <c r="CZ91" s="861"/>
      <c r="DA91" s="862"/>
      <c r="DB91" s="860"/>
      <c r="DC91" s="861"/>
      <c r="DD91" s="861"/>
      <c r="DE91" s="861"/>
      <c r="DF91" s="862"/>
      <c r="DG91" s="860"/>
      <c r="DH91" s="861"/>
      <c r="DI91" s="861"/>
      <c r="DJ91" s="861"/>
      <c r="DK91" s="862"/>
      <c r="DL91" s="860"/>
      <c r="DM91" s="861"/>
      <c r="DN91" s="861"/>
      <c r="DO91" s="861"/>
      <c r="DP91" s="862"/>
      <c r="DQ91" s="860"/>
      <c r="DR91" s="861"/>
      <c r="DS91" s="861"/>
      <c r="DT91" s="861"/>
      <c r="DU91" s="862"/>
      <c r="DV91" s="857"/>
      <c r="DW91" s="858"/>
      <c r="DX91" s="858"/>
      <c r="DY91" s="858"/>
      <c r="DZ91" s="859"/>
      <c r="EA91" s="167"/>
    </row>
    <row r="92" spans="1:131" ht="26.25" hidden="1" customHeight="1" x14ac:dyDescent="0.15">
      <c r="A92" s="181"/>
      <c r="B92" s="182"/>
      <c r="C92" s="182"/>
      <c r="D92" s="182"/>
      <c r="E92" s="182"/>
      <c r="F92" s="182"/>
      <c r="G92" s="182"/>
      <c r="H92" s="182"/>
      <c r="I92" s="182"/>
      <c r="J92" s="182"/>
      <c r="K92" s="182"/>
      <c r="L92" s="182"/>
      <c r="M92" s="182"/>
      <c r="N92" s="182"/>
      <c r="O92" s="182"/>
      <c r="P92" s="182"/>
      <c r="Q92" s="183"/>
      <c r="R92" s="183"/>
      <c r="S92" s="183"/>
      <c r="T92" s="183"/>
      <c r="U92" s="183"/>
      <c r="V92" s="183"/>
      <c r="W92" s="183"/>
      <c r="X92" s="183"/>
      <c r="Y92" s="183"/>
      <c r="Z92" s="183"/>
      <c r="AA92" s="183"/>
      <c r="AB92" s="183"/>
      <c r="AC92" s="183"/>
      <c r="AD92" s="183"/>
      <c r="AE92" s="183"/>
      <c r="AF92" s="183"/>
      <c r="AG92" s="183"/>
      <c r="AH92" s="183"/>
      <c r="AI92" s="183"/>
      <c r="AJ92" s="183"/>
      <c r="AK92" s="183"/>
      <c r="AL92" s="183"/>
      <c r="AM92" s="183"/>
      <c r="AN92" s="183"/>
      <c r="AO92" s="183"/>
      <c r="AP92" s="183"/>
      <c r="AQ92" s="183"/>
      <c r="AR92" s="183"/>
      <c r="AS92" s="183"/>
      <c r="AT92" s="183"/>
      <c r="AU92" s="183"/>
      <c r="AV92" s="183"/>
      <c r="AW92" s="183"/>
      <c r="AX92" s="183"/>
      <c r="AY92" s="183"/>
      <c r="AZ92" s="184"/>
      <c r="BA92" s="184"/>
      <c r="BB92" s="184"/>
      <c r="BC92" s="184"/>
      <c r="BD92" s="184"/>
      <c r="BE92" s="177"/>
      <c r="BF92" s="177"/>
      <c r="BG92" s="177"/>
      <c r="BH92" s="177"/>
      <c r="BI92" s="177"/>
      <c r="BJ92" s="177"/>
      <c r="BK92" s="177"/>
      <c r="BL92" s="177"/>
      <c r="BM92" s="177"/>
      <c r="BN92" s="177"/>
      <c r="BO92" s="177"/>
      <c r="BP92" s="177"/>
      <c r="BQ92" s="174">
        <v>86</v>
      </c>
      <c r="BR92" s="179"/>
      <c r="BS92" s="857"/>
      <c r="BT92" s="858"/>
      <c r="BU92" s="858"/>
      <c r="BV92" s="858"/>
      <c r="BW92" s="858"/>
      <c r="BX92" s="858"/>
      <c r="BY92" s="858"/>
      <c r="BZ92" s="858"/>
      <c r="CA92" s="858"/>
      <c r="CB92" s="858"/>
      <c r="CC92" s="858"/>
      <c r="CD92" s="858"/>
      <c r="CE92" s="858"/>
      <c r="CF92" s="858"/>
      <c r="CG92" s="863"/>
      <c r="CH92" s="860"/>
      <c r="CI92" s="861"/>
      <c r="CJ92" s="861"/>
      <c r="CK92" s="861"/>
      <c r="CL92" s="862"/>
      <c r="CM92" s="860"/>
      <c r="CN92" s="861"/>
      <c r="CO92" s="861"/>
      <c r="CP92" s="861"/>
      <c r="CQ92" s="862"/>
      <c r="CR92" s="860"/>
      <c r="CS92" s="861"/>
      <c r="CT92" s="861"/>
      <c r="CU92" s="861"/>
      <c r="CV92" s="862"/>
      <c r="CW92" s="860"/>
      <c r="CX92" s="861"/>
      <c r="CY92" s="861"/>
      <c r="CZ92" s="861"/>
      <c r="DA92" s="862"/>
      <c r="DB92" s="860"/>
      <c r="DC92" s="861"/>
      <c r="DD92" s="861"/>
      <c r="DE92" s="861"/>
      <c r="DF92" s="862"/>
      <c r="DG92" s="860"/>
      <c r="DH92" s="861"/>
      <c r="DI92" s="861"/>
      <c r="DJ92" s="861"/>
      <c r="DK92" s="862"/>
      <c r="DL92" s="860"/>
      <c r="DM92" s="861"/>
      <c r="DN92" s="861"/>
      <c r="DO92" s="861"/>
      <c r="DP92" s="862"/>
      <c r="DQ92" s="860"/>
      <c r="DR92" s="861"/>
      <c r="DS92" s="861"/>
      <c r="DT92" s="861"/>
      <c r="DU92" s="862"/>
      <c r="DV92" s="857"/>
      <c r="DW92" s="858"/>
      <c r="DX92" s="858"/>
      <c r="DY92" s="858"/>
      <c r="DZ92" s="859"/>
      <c r="EA92" s="167"/>
    </row>
    <row r="93" spans="1:131" ht="26.25" hidden="1" customHeight="1" x14ac:dyDescent="0.15">
      <c r="A93" s="181"/>
      <c r="B93" s="182"/>
      <c r="C93" s="182"/>
      <c r="D93" s="182"/>
      <c r="E93" s="182"/>
      <c r="F93" s="182"/>
      <c r="G93" s="182"/>
      <c r="H93" s="182"/>
      <c r="I93" s="182"/>
      <c r="J93" s="182"/>
      <c r="K93" s="182"/>
      <c r="L93" s="182"/>
      <c r="M93" s="182"/>
      <c r="N93" s="182"/>
      <c r="O93" s="182"/>
      <c r="P93" s="182"/>
      <c r="Q93" s="183"/>
      <c r="R93" s="183"/>
      <c r="S93" s="183"/>
      <c r="T93" s="183"/>
      <c r="U93" s="183"/>
      <c r="V93" s="183"/>
      <c r="W93" s="183"/>
      <c r="X93" s="183"/>
      <c r="Y93" s="183"/>
      <c r="Z93" s="183"/>
      <c r="AA93" s="183"/>
      <c r="AB93" s="183"/>
      <c r="AC93" s="183"/>
      <c r="AD93" s="183"/>
      <c r="AE93" s="183"/>
      <c r="AF93" s="183"/>
      <c r="AG93" s="183"/>
      <c r="AH93" s="183"/>
      <c r="AI93" s="183"/>
      <c r="AJ93" s="183"/>
      <c r="AK93" s="183"/>
      <c r="AL93" s="183"/>
      <c r="AM93" s="183"/>
      <c r="AN93" s="183"/>
      <c r="AO93" s="183"/>
      <c r="AP93" s="183"/>
      <c r="AQ93" s="183"/>
      <c r="AR93" s="183"/>
      <c r="AS93" s="183"/>
      <c r="AT93" s="183"/>
      <c r="AU93" s="183"/>
      <c r="AV93" s="183"/>
      <c r="AW93" s="183"/>
      <c r="AX93" s="183"/>
      <c r="AY93" s="183"/>
      <c r="AZ93" s="184"/>
      <c r="BA93" s="184"/>
      <c r="BB93" s="184"/>
      <c r="BC93" s="184"/>
      <c r="BD93" s="184"/>
      <c r="BE93" s="177"/>
      <c r="BF93" s="177"/>
      <c r="BG93" s="177"/>
      <c r="BH93" s="177"/>
      <c r="BI93" s="177"/>
      <c r="BJ93" s="177"/>
      <c r="BK93" s="177"/>
      <c r="BL93" s="177"/>
      <c r="BM93" s="177"/>
      <c r="BN93" s="177"/>
      <c r="BO93" s="177"/>
      <c r="BP93" s="177"/>
      <c r="BQ93" s="174">
        <v>87</v>
      </c>
      <c r="BR93" s="179"/>
      <c r="BS93" s="857"/>
      <c r="BT93" s="858"/>
      <c r="BU93" s="858"/>
      <c r="BV93" s="858"/>
      <c r="BW93" s="858"/>
      <c r="BX93" s="858"/>
      <c r="BY93" s="858"/>
      <c r="BZ93" s="858"/>
      <c r="CA93" s="858"/>
      <c r="CB93" s="858"/>
      <c r="CC93" s="858"/>
      <c r="CD93" s="858"/>
      <c r="CE93" s="858"/>
      <c r="CF93" s="858"/>
      <c r="CG93" s="863"/>
      <c r="CH93" s="860"/>
      <c r="CI93" s="861"/>
      <c r="CJ93" s="861"/>
      <c r="CK93" s="861"/>
      <c r="CL93" s="862"/>
      <c r="CM93" s="860"/>
      <c r="CN93" s="861"/>
      <c r="CO93" s="861"/>
      <c r="CP93" s="861"/>
      <c r="CQ93" s="862"/>
      <c r="CR93" s="860"/>
      <c r="CS93" s="861"/>
      <c r="CT93" s="861"/>
      <c r="CU93" s="861"/>
      <c r="CV93" s="862"/>
      <c r="CW93" s="860"/>
      <c r="CX93" s="861"/>
      <c r="CY93" s="861"/>
      <c r="CZ93" s="861"/>
      <c r="DA93" s="862"/>
      <c r="DB93" s="860"/>
      <c r="DC93" s="861"/>
      <c r="DD93" s="861"/>
      <c r="DE93" s="861"/>
      <c r="DF93" s="862"/>
      <c r="DG93" s="860"/>
      <c r="DH93" s="861"/>
      <c r="DI93" s="861"/>
      <c r="DJ93" s="861"/>
      <c r="DK93" s="862"/>
      <c r="DL93" s="860"/>
      <c r="DM93" s="861"/>
      <c r="DN93" s="861"/>
      <c r="DO93" s="861"/>
      <c r="DP93" s="862"/>
      <c r="DQ93" s="860"/>
      <c r="DR93" s="861"/>
      <c r="DS93" s="861"/>
      <c r="DT93" s="861"/>
      <c r="DU93" s="862"/>
      <c r="DV93" s="857"/>
      <c r="DW93" s="858"/>
      <c r="DX93" s="858"/>
      <c r="DY93" s="858"/>
      <c r="DZ93" s="859"/>
      <c r="EA93" s="167"/>
    </row>
    <row r="94" spans="1:131" ht="26.25" hidden="1" customHeight="1" x14ac:dyDescent="0.15">
      <c r="A94" s="181"/>
      <c r="B94" s="182"/>
      <c r="C94" s="182"/>
      <c r="D94" s="182"/>
      <c r="E94" s="182"/>
      <c r="F94" s="182"/>
      <c r="G94" s="182"/>
      <c r="H94" s="182"/>
      <c r="I94" s="182"/>
      <c r="J94" s="182"/>
      <c r="K94" s="182"/>
      <c r="L94" s="182"/>
      <c r="M94" s="182"/>
      <c r="N94" s="182"/>
      <c r="O94" s="182"/>
      <c r="P94" s="182"/>
      <c r="Q94" s="183"/>
      <c r="R94" s="183"/>
      <c r="S94" s="183"/>
      <c r="T94" s="183"/>
      <c r="U94" s="183"/>
      <c r="V94" s="183"/>
      <c r="W94" s="183"/>
      <c r="X94" s="183"/>
      <c r="Y94" s="183"/>
      <c r="Z94" s="183"/>
      <c r="AA94" s="183"/>
      <c r="AB94" s="183"/>
      <c r="AC94" s="183"/>
      <c r="AD94" s="183"/>
      <c r="AE94" s="183"/>
      <c r="AF94" s="183"/>
      <c r="AG94" s="183"/>
      <c r="AH94" s="183"/>
      <c r="AI94" s="183"/>
      <c r="AJ94" s="183"/>
      <c r="AK94" s="183"/>
      <c r="AL94" s="183"/>
      <c r="AM94" s="183"/>
      <c r="AN94" s="183"/>
      <c r="AO94" s="183"/>
      <c r="AP94" s="183"/>
      <c r="AQ94" s="183"/>
      <c r="AR94" s="183"/>
      <c r="AS94" s="183"/>
      <c r="AT94" s="183"/>
      <c r="AU94" s="183"/>
      <c r="AV94" s="183"/>
      <c r="AW94" s="183"/>
      <c r="AX94" s="183"/>
      <c r="AY94" s="183"/>
      <c r="AZ94" s="184"/>
      <c r="BA94" s="184"/>
      <c r="BB94" s="184"/>
      <c r="BC94" s="184"/>
      <c r="BD94" s="184"/>
      <c r="BE94" s="177"/>
      <c r="BF94" s="177"/>
      <c r="BG94" s="177"/>
      <c r="BH94" s="177"/>
      <c r="BI94" s="177"/>
      <c r="BJ94" s="177"/>
      <c r="BK94" s="177"/>
      <c r="BL94" s="177"/>
      <c r="BM94" s="177"/>
      <c r="BN94" s="177"/>
      <c r="BO94" s="177"/>
      <c r="BP94" s="177"/>
      <c r="BQ94" s="174">
        <v>88</v>
      </c>
      <c r="BR94" s="179"/>
      <c r="BS94" s="857"/>
      <c r="BT94" s="858"/>
      <c r="BU94" s="858"/>
      <c r="BV94" s="858"/>
      <c r="BW94" s="858"/>
      <c r="BX94" s="858"/>
      <c r="BY94" s="858"/>
      <c r="BZ94" s="858"/>
      <c r="CA94" s="858"/>
      <c r="CB94" s="858"/>
      <c r="CC94" s="858"/>
      <c r="CD94" s="858"/>
      <c r="CE94" s="858"/>
      <c r="CF94" s="858"/>
      <c r="CG94" s="863"/>
      <c r="CH94" s="860"/>
      <c r="CI94" s="861"/>
      <c r="CJ94" s="861"/>
      <c r="CK94" s="861"/>
      <c r="CL94" s="862"/>
      <c r="CM94" s="860"/>
      <c r="CN94" s="861"/>
      <c r="CO94" s="861"/>
      <c r="CP94" s="861"/>
      <c r="CQ94" s="862"/>
      <c r="CR94" s="860"/>
      <c r="CS94" s="861"/>
      <c r="CT94" s="861"/>
      <c r="CU94" s="861"/>
      <c r="CV94" s="862"/>
      <c r="CW94" s="860"/>
      <c r="CX94" s="861"/>
      <c r="CY94" s="861"/>
      <c r="CZ94" s="861"/>
      <c r="DA94" s="862"/>
      <c r="DB94" s="860"/>
      <c r="DC94" s="861"/>
      <c r="DD94" s="861"/>
      <c r="DE94" s="861"/>
      <c r="DF94" s="862"/>
      <c r="DG94" s="860"/>
      <c r="DH94" s="861"/>
      <c r="DI94" s="861"/>
      <c r="DJ94" s="861"/>
      <c r="DK94" s="862"/>
      <c r="DL94" s="860"/>
      <c r="DM94" s="861"/>
      <c r="DN94" s="861"/>
      <c r="DO94" s="861"/>
      <c r="DP94" s="862"/>
      <c r="DQ94" s="860"/>
      <c r="DR94" s="861"/>
      <c r="DS94" s="861"/>
      <c r="DT94" s="861"/>
      <c r="DU94" s="862"/>
      <c r="DV94" s="857"/>
      <c r="DW94" s="858"/>
      <c r="DX94" s="858"/>
      <c r="DY94" s="858"/>
      <c r="DZ94" s="859"/>
      <c r="EA94" s="167"/>
    </row>
    <row r="95" spans="1:131" ht="26.25" hidden="1" customHeight="1" x14ac:dyDescent="0.15">
      <c r="A95" s="181"/>
      <c r="B95" s="182"/>
      <c r="C95" s="182"/>
      <c r="D95" s="182"/>
      <c r="E95" s="182"/>
      <c r="F95" s="182"/>
      <c r="G95" s="182"/>
      <c r="H95" s="182"/>
      <c r="I95" s="182"/>
      <c r="J95" s="182"/>
      <c r="K95" s="182"/>
      <c r="L95" s="182"/>
      <c r="M95" s="182"/>
      <c r="N95" s="182"/>
      <c r="O95" s="182"/>
      <c r="P95" s="182"/>
      <c r="Q95" s="183"/>
      <c r="R95" s="183"/>
      <c r="S95" s="183"/>
      <c r="T95" s="183"/>
      <c r="U95" s="183"/>
      <c r="V95" s="183"/>
      <c r="W95" s="183"/>
      <c r="X95" s="183"/>
      <c r="Y95" s="183"/>
      <c r="Z95" s="183"/>
      <c r="AA95" s="183"/>
      <c r="AB95" s="183"/>
      <c r="AC95" s="183"/>
      <c r="AD95" s="183"/>
      <c r="AE95" s="183"/>
      <c r="AF95" s="183"/>
      <c r="AG95" s="183"/>
      <c r="AH95" s="183"/>
      <c r="AI95" s="183"/>
      <c r="AJ95" s="183"/>
      <c r="AK95" s="183"/>
      <c r="AL95" s="183"/>
      <c r="AM95" s="183"/>
      <c r="AN95" s="183"/>
      <c r="AO95" s="183"/>
      <c r="AP95" s="183"/>
      <c r="AQ95" s="183"/>
      <c r="AR95" s="183"/>
      <c r="AS95" s="183"/>
      <c r="AT95" s="183"/>
      <c r="AU95" s="183"/>
      <c r="AV95" s="183"/>
      <c r="AW95" s="183"/>
      <c r="AX95" s="183"/>
      <c r="AY95" s="183"/>
      <c r="AZ95" s="184"/>
      <c r="BA95" s="184"/>
      <c r="BB95" s="184"/>
      <c r="BC95" s="184"/>
      <c r="BD95" s="184"/>
      <c r="BE95" s="177"/>
      <c r="BF95" s="177"/>
      <c r="BG95" s="177"/>
      <c r="BH95" s="177"/>
      <c r="BI95" s="177"/>
      <c r="BJ95" s="177"/>
      <c r="BK95" s="177"/>
      <c r="BL95" s="177"/>
      <c r="BM95" s="177"/>
      <c r="BN95" s="177"/>
      <c r="BO95" s="177"/>
      <c r="BP95" s="177"/>
      <c r="BQ95" s="174">
        <v>89</v>
      </c>
      <c r="BR95" s="179"/>
      <c r="BS95" s="857"/>
      <c r="BT95" s="858"/>
      <c r="BU95" s="858"/>
      <c r="BV95" s="858"/>
      <c r="BW95" s="858"/>
      <c r="BX95" s="858"/>
      <c r="BY95" s="858"/>
      <c r="BZ95" s="858"/>
      <c r="CA95" s="858"/>
      <c r="CB95" s="858"/>
      <c r="CC95" s="858"/>
      <c r="CD95" s="858"/>
      <c r="CE95" s="858"/>
      <c r="CF95" s="858"/>
      <c r="CG95" s="863"/>
      <c r="CH95" s="860"/>
      <c r="CI95" s="861"/>
      <c r="CJ95" s="861"/>
      <c r="CK95" s="861"/>
      <c r="CL95" s="862"/>
      <c r="CM95" s="860"/>
      <c r="CN95" s="861"/>
      <c r="CO95" s="861"/>
      <c r="CP95" s="861"/>
      <c r="CQ95" s="862"/>
      <c r="CR95" s="860"/>
      <c r="CS95" s="861"/>
      <c r="CT95" s="861"/>
      <c r="CU95" s="861"/>
      <c r="CV95" s="862"/>
      <c r="CW95" s="860"/>
      <c r="CX95" s="861"/>
      <c r="CY95" s="861"/>
      <c r="CZ95" s="861"/>
      <c r="DA95" s="862"/>
      <c r="DB95" s="860"/>
      <c r="DC95" s="861"/>
      <c r="DD95" s="861"/>
      <c r="DE95" s="861"/>
      <c r="DF95" s="862"/>
      <c r="DG95" s="860"/>
      <c r="DH95" s="861"/>
      <c r="DI95" s="861"/>
      <c r="DJ95" s="861"/>
      <c r="DK95" s="862"/>
      <c r="DL95" s="860"/>
      <c r="DM95" s="861"/>
      <c r="DN95" s="861"/>
      <c r="DO95" s="861"/>
      <c r="DP95" s="862"/>
      <c r="DQ95" s="860"/>
      <c r="DR95" s="861"/>
      <c r="DS95" s="861"/>
      <c r="DT95" s="861"/>
      <c r="DU95" s="862"/>
      <c r="DV95" s="857"/>
      <c r="DW95" s="858"/>
      <c r="DX95" s="858"/>
      <c r="DY95" s="858"/>
      <c r="DZ95" s="859"/>
      <c r="EA95" s="167"/>
    </row>
    <row r="96" spans="1:131" ht="26.25" hidden="1" customHeight="1" x14ac:dyDescent="0.15">
      <c r="A96" s="181"/>
      <c r="B96" s="182"/>
      <c r="C96" s="182"/>
      <c r="D96" s="182"/>
      <c r="E96" s="182"/>
      <c r="F96" s="182"/>
      <c r="G96" s="182"/>
      <c r="H96" s="182"/>
      <c r="I96" s="182"/>
      <c r="J96" s="182"/>
      <c r="K96" s="182"/>
      <c r="L96" s="182"/>
      <c r="M96" s="182"/>
      <c r="N96" s="182"/>
      <c r="O96" s="182"/>
      <c r="P96" s="182"/>
      <c r="Q96" s="183"/>
      <c r="R96" s="183"/>
      <c r="S96" s="183"/>
      <c r="T96" s="183"/>
      <c r="U96" s="183"/>
      <c r="V96" s="183"/>
      <c r="W96" s="183"/>
      <c r="X96" s="183"/>
      <c r="Y96" s="183"/>
      <c r="Z96" s="183"/>
      <c r="AA96" s="183"/>
      <c r="AB96" s="183"/>
      <c r="AC96" s="183"/>
      <c r="AD96" s="183"/>
      <c r="AE96" s="183"/>
      <c r="AF96" s="183"/>
      <c r="AG96" s="183"/>
      <c r="AH96" s="183"/>
      <c r="AI96" s="183"/>
      <c r="AJ96" s="183"/>
      <c r="AK96" s="183"/>
      <c r="AL96" s="183"/>
      <c r="AM96" s="183"/>
      <c r="AN96" s="183"/>
      <c r="AO96" s="183"/>
      <c r="AP96" s="183"/>
      <c r="AQ96" s="183"/>
      <c r="AR96" s="183"/>
      <c r="AS96" s="183"/>
      <c r="AT96" s="183"/>
      <c r="AU96" s="183"/>
      <c r="AV96" s="183"/>
      <c r="AW96" s="183"/>
      <c r="AX96" s="183"/>
      <c r="AY96" s="183"/>
      <c r="AZ96" s="184"/>
      <c r="BA96" s="184"/>
      <c r="BB96" s="184"/>
      <c r="BC96" s="184"/>
      <c r="BD96" s="184"/>
      <c r="BE96" s="177"/>
      <c r="BF96" s="177"/>
      <c r="BG96" s="177"/>
      <c r="BH96" s="177"/>
      <c r="BI96" s="177"/>
      <c r="BJ96" s="177"/>
      <c r="BK96" s="177"/>
      <c r="BL96" s="177"/>
      <c r="BM96" s="177"/>
      <c r="BN96" s="177"/>
      <c r="BO96" s="177"/>
      <c r="BP96" s="177"/>
      <c r="BQ96" s="174">
        <v>90</v>
      </c>
      <c r="BR96" s="179"/>
      <c r="BS96" s="857"/>
      <c r="BT96" s="858"/>
      <c r="BU96" s="858"/>
      <c r="BV96" s="858"/>
      <c r="BW96" s="858"/>
      <c r="BX96" s="858"/>
      <c r="BY96" s="858"/>
      <c r="BZ96" s="858"/>
      <c r="CA96" s="858"/>
      <c r="CB96" s="858"/>
      <c r="CC96" s="858"/>
      <c r="CD96" s="858"/>
      <c r="CE96" s="858"/>
      <c r="CF96" s="858"/>
      <c r="CG96" s="863"/>
      <c r="CH96" s="860"/>
      <c r="CI96" s="861"/>
      <c r="CJ96" s="861"/>
      <c r="CK96" s="861"/>
      <c r="CL96" s="862"/>
      <c r="CM96" s="860"/>
      <c r="CN96" s="861"/>
      <c r="CO96" s="861"/>
      <c r="CP96" s="861"/>
      <c r="CQ96" s="862"/>
      <c r="CR96" s="860"/>
      <c r="CS96" s="861"/>
      <c r="CT96" s="861"/>
      <c r="CU96" s="861"/>
      <c r="CV96" s="862"/>
      <c r="CW96" s="860"/>
      <c r="CX96" s="861"/>
      <c r="CY96" s="861"/>
      <c r="CZ96" s="861"/>
      <c r="DA96" s="862"/>
      <c r="DB96" s="860"/>
      <c r="DC96" s="861"/>
      <c r="DD96" s="861"/>
      <c r="DE96" s="861"/>
      <c r="DF96" s="862"/>
      <c r="DG96" s="860"/>
      <c r="DH96" s="861"/>
      <c r="DI96" s="861"/>
      <c r="DJ96" s="861"/>
      <c r="DK96" s="862"/>
      <c r="DL96" s="860"/>
      <c r="DM96" s="861"/>
      <c r="DN96" s="861"/>
      <c r="DO96" s="861"/>
      <c r="DP96" s="862"/>
      <c r="DQ96" s="860"/>
      <c r="DR96" s="861"/>
      <c r="DS96" s="861"/>
      <c r="DT96" s="861"/>
      <c r="DU96" s="862"/>
      <c r="DV96" s="857"/>
      <c r="DW96" s="858"/>
      <c r="DX96" s="858"/>
      <c r="DY96" s="858"/>
      <c r="DZ96" s="859"/>
      <c r="EA96" s="167"/>
    </row>
    <row r="97" spans="1:131" ht="26.25" hidden="1" customHeight="1" x14ac:dyDescent="0.15">
      <c r="A97" s="181"/>
      <c r="B97" s="182"/>
      <c r="C97" s="182"/>
      <c r="D97" s="182"/>
      <c r="E97" s="182"/>
      <c r="F97" s="182"/>
      <c r="G97" s="182"/>
      <c r="H97" s="182"/>
      <c r="I97" s="182"/>
      <c r="J97" s="182"/>
      <c r="K97" s="182"/>
      <c r="L97" s="182"/>
      <c r="M97" s="182"/>
      <c r="N97" s="182"/>
      <c r="O97" s="182"/>
      <c r="P97" s="182"/>
      <c r="Q97" s="183"/>
      <c r="R97" s="183"/>
      <c r="S97" s="183"/>
      <c r="T97" s="183"/>
      <c r="U97" s="183"/>
      <c r="V97" s="183"/>
      <c r="W97" s="183"/>
      <c r="X97" s="183"/>
      <c r="Y97" s="183"/>
      <c r="Z97" s="183"/>
      <c r="AA97" s="183"/>
      <c r="AB97" s="183"/>
      <c r="AC97" s="183"/>
      <c r="AD97" s="183"/>
      <c r="AE97" s="183"/>
      <c r="AF97" s="183"/>
      <c r="AG97" s="183"/>
      <c r="AH97" s="183"/>
      <c r="AI97" s="183"/>
      <c r="AJ97" s="183"/>
      <c r="AK97" s="183"/>
      <c r="AL97" s="183"/>
      <c r="AM97" s="183"/>
      <c r="AN97" s="183"/>
      <c r="AO97" s="183"/>
      <c r="AP97" s="183"/>
      <c r="AQ97" s="183"/>
      <c r="AR97" s="183"/>
      <c r="AS97" s="183"/>
      <c r="AT97" s="183"/>
      <c r="AU97" s="183"/>
      <c r="AV97" s="183"/>
      <c r="AW97" s="183"/>
      <c r="AX97" s="183"/>
      <c r="AY97" s="183"/>
      <c r="AZ97" s="184"/>
      <c r="BA97" s="184"/>
      <c r="BB97" s="184"/>
      <c r="BC97" s="184"/>
      <c r="BD97" s="184"/>
      <c r="BE97" s="177"/>
      <c r="BF97" s="177"/>
      <c r="BG97" s="177"/>
      <c r="BH97" s="177"/>
      <c r="BI97" s="177"/>
      <c r="BJ97" s="177"/>
      <c r="BK97" s="177"/>
      <c r="BL97" s="177"/>
      <c r="BM97" s="177"/>
      <c r="BN97" s="177"/>
      <c r="BO97" s="177"/>
      <c r="BP97" s="177"/>
      <c r="BQ97" s="174">
        <v>91</v>
      </c>
      <c r="BR97" s="179"/>
      <c r="BS97" s="857"/>
      <c r="BT97" s="858"/>
      <c r="BU97" s="858"/>
      <c r="BV97" s="858"/>
      <c r="BW97" s="858"/>
      <c r="BX97" s="858"/>
      <c r="BY97" s="858"/>
      <c r="BZ97" s="858"/>
      <c r="CA97" s="858"/>
      <c r="CB97" s="858"/>
      <c r="CC97" s="858"/>
      <c r="CD97" s="858"/>
      <c r="CE97" s="858"/>
      <c r="CF97" s="858"/>
      <c r="CG97" s="863"/>
      <c r="CH97" s="860"/>
      <c r="CI97" s="861"/>
      <c r="CJ97" s="861"/>
      <c r="CK97" s="861"/>
      <c r="CL97" s="862"/>
      <c r="CM97" s="860"/>
      <c r="CN97" s="861"/>
      <c r="CO97" s="861"/>
      <c r="CP97" s="861"/>
      <c r="CQ97" s="862"/>
      <c r="CR97" s="860"/>
      <c r="CS97" s="861"/>
      <c r="CT97" s="861"/>
      <c r="CU97" s="861"/>
      <c r="CV97" s="862"/>
      <c r="CW97" s="860"/>
      <c r="CX97" s="861"/>
      <c r="CY97" s="861"/>
      <c r="CZ97" s="861"/>
      <c r="DA97" s="862"/>
      <c r="DB97" s="860"/>
      <c r="DC97" s="861"/>
      <c r="DD97" s="861"/>
      <c r="DE97" s="861"/>
      <c r="DF97" s="862"/>
      <c r="DG97" s="860"/>
      <c r="DH97" s="861"/>
      <c r="DI97" s="861"/>
      <c r="DJ97" s="861"/>
      <c r="DK97" s="862"/>
      <c r="DL97" s="860"/>
      <c r="DM97" s="861"/>
      <c r="DN97" s="861"/>
      <c r="DO97" s="861"/>
      <c r="DP97" s="862"/>
      <c r="DQ97" s="860"/>
      <c r="DR97" s="861"/>
      <c r="DS97" s="861"/>
      <c r="DT97" s="861"/>
      <c r="DU97" s="862"/>
      <c r="DV97" s="857"/>
      <c r="DW97" s="858"/>
      <c r="DX97" s="858"/>
      <c r="DY97" s="858"/>
      <c r="DZ97" s="859"/>
      <c r="EA97" s="167"/>
    </row>
    <row r="98" spans="1:131" ht="26.25" hidden="1" customHeight="1" x14ac:dyDescent="0.15">
      <c r="A98" s="181"/>
      <c r="B98" s="182"/>
      <c r="C98" s="182"/>
      <c r="D98" s="182"/>
      <c r="E98" s="182"/>
      <c r="F98" s="182"/>
      <c r="G98" s="182"/>
      <c r="H98" s="182"/>
      <c r="I98" s="182"/>
      <c r="J98" s="182"/>
      <c r="K98" s="182"/>
      <c r="L98" s="182"/>
      <c r="M98" s="182"/>
      <c r="N98" s="182"/>
      <c r="O98" s="182"/>
      <c r="P98" s="182"/>
      <c r="Q98" s="183"/>
      <c r="R98" s="183"/>
      <c r="S98" s="183"/>
      <c r="T98" s="183"/>
      <c r="U98" s="183"/>
      <c r="V98" s="183"/>
      <c r="W98" s="183"/>
      <c r="X98" s="183"/>
      <c r="Y98" s="183"/>
      <c r="Z98" s="183"/>
      <c r="AA98" s="183"/>
      <c r="AB98" s="183"/>
      <c r="AC98" s="183"/>
      <c r="AD98" s="183"/>
      <c r="AE98" s="183"/>
      <c r="AF98" s="183"/>
      <c r="AG98" s="183"/>
      <c r="AH98" s="183"/>
      <c r="AI98" s="183"/>
      <c r="AJ98" s="183"/>
      <c r="AK98" s="183"/>
      <c r="AL98" s="183"/>
      <c r="AM98" s="183"/>
      <c r="AN98" s="183"/>
      <c r="AO98" s="183"/>
      <c r="AP98" s="183"/>
      <c r="AQ98" s="183"/>
      <c r="AR98" s="183"/>
      <c r="AS98" s="183"/>
      <c r="AT98" s="183"/>
      <c r="AU98" s="183"/>
      <c r="AV98" s="183"/>
      <c r="AW98" s="183"/>
      <c r="AX98" s="183"/>
      <c r="AY98" s="183"/>
      <c r="AZ98" s="184"/>
      <c r="BA98" s="184"/>
      <c r="BB98" s="184"/>
      <c r="BC98" s="184"/>
      <c r="BD98" s="184"/>
      <c r="BE98" s="177"/>
      <c r="BF98" s="177"/>
      <c r="BG98" s="177"/>
      <c r="BH98" s="177"/>
      <c r="BI98" s="177"/>
      <c r="BJ98" s="177"/>
      <c r="BK98" s="177"/>
      <c r="BL98" s="177"/>
      <c r="BM98" s="177"/>
      <c r="BN98" s="177"/>
      <c r="BO98" s="177"/>
      <c r="BP98" s="177"/>
      <c r="BQ98" s="174">
        <v>92</v>
      </c>
      <c r="BR98" s="179"/>
      <c r="BS98" s="857"/>
      <c r="BT98" s="858"/>
      <c r="BU98" s="858"/>
      <c r="BV98" s="858"/>
      <c r="BW98" s="858"/>
      <c r="BX98" s="858"/>
      <c r="BY98" s="858"/>
      <c r="BZ98" s="858"/>
      <c r="CA98" s="858"/>
      <c r="CB98" s="858"/>
      <c r="CC98" s="858"/>
      <c r="CD98" s="858"/>
      <c r="CE98" s="858"/>
      <c r="CF98" s="858"/>
      <c r="CG98" s="863"/>
      <c r="CH98" s="860"/>
      <c r="CI98" s="861"/>
      <c r="CJ98" s="861"/>
      <c r="CK98" s="861"/>
      <c r="CL98" s="862"/>
      <c r="CM98" s="860"/>
      <c r="CN98" s="861"/>
      <c r="CO98" s="861"/>
      <c r="CP98" s="861"/>
      <c r="CQ98" s="862"/>
      <c r="CR98" s="860"/>
      <c r="CS98" s="861"/>
      <c r="CT98" s="861"/>
      <c r="CU98" s="861"/>
      <c r="CV98" s="862"/>
      <c r="CW98" s="860"/>
      <c r="CX98" s="861"/>
      <c r="CY98" s="861"/>
      <c r="CZ98" s="861"/>
      <c r="DA98" s="862"/>
      <c r="DB98" s="860"/>
      <c r="DC98" s="861"/>
      <c r="DD98" s="861"/>
      <c r="DE98" s="861"/>
      <c r="DF98" s="862"/>
      <c r="DG98" s="860"/>
      <c r="DH98" s="861"/>
      <c r="DI98" s="861"/>
      <c r="DJ98" s="861"/>
      <c r="DK98" s="862"/>
      <c r="DL98" s="860"/>
      <c r="DM98" s="861"/>
      <c r="DN98" s="861"/>
      <c r="DO98" s="861"/>
      <c r="DP98" s="862"/>
      <c r="DQ98" s="860"/>
      <c r="DR98" s="861"/>
      <c r="DS98" s="861"/>
      <c r="DT98" s="861"/>
      <c r="DU98" s="862"/>
      <c r="DV98" s="857"/>
      <c r="DW98" s="858"/>
      <c r="DX98" s="858"/>
      <c r="DY98" s="858"/>
      <c r="DZ98" s="859"/>
      <c r="EA98" s="167"/>
    </row>
    <row r="99" spans="1:131" ht="26.25" hidden="1" customHeight="1" x14ac:dyDescent="0.15">
      <c r="A99" s="181"/>
      <c r="B99" s="182"/>
      <c r="C99" s="182"/>
      <c r="D99" s="182"/>
      <c r="E99" s="182"/>
      <c r="F99" s="182"/>
      <c r="G99" s="182"/>
      <c r="H99" s="182"/>
      <c r="I99" s="182"/>
      <c r="J99" s="182"/>
      <c r="K99" s="182"/>
      <c r="L99" s="182"/>
      <c r="M99" s="182"/>
      <c r="N99" s="182"/>
      <c r="O99" s="182"/>
      <c r="P99" s="182"/>
      <c r="Q99" s="183"/>
      <c r="R99" s="183"/>
      <c r="S99" s="183"/>
      <c r="T99" s="183"/>
      <c r="U99" s="183"/>
      <c r="V99" s="183"/>
      <c r="W99" s="183"/>
      <c r="X99" s="183"/>
      <c r="Y99" s="183"/>
      <c r="Z99" s="183"/>
      <c r="AA99" s="183"/>
      <c r="AB99" s="183"/>
      <c r="AC99" s="183"/>
      <c r="AD99" s="183"/>
      <c r="AE99" s="183"/>
      <c r="AF99" s="183"/>
      <c r="AG99" s="183"/>
      <c r="AH99" s="183"/>
      <c r="AI99" s="183"/>
      <c r="AJ99" s="183"/>
      <c r="AK99" s="183"/>
      <c r="AL99" s="183"/>
      <c r="AM99" s="183"/>
      <c r="AN99" s="183"/>
      <c r="AO99" s="183"/>
      <c r="AP99" s="183"/>
      <c r="AQ99" s="183"/>
      <c r="AR99" s="183"/>
      <c r="AS99" s="183"/>
      <c r="AT99" s="183"/>
      <c r="AU99" s="183"/>
      <c r="AV99" s="183"/>
      <c r="AW99" s="183"/>
      <c r="AX99" s="183"/>
      <c r="AY99" s="183"/>
      <c r="AZ99" s="184"/>
      <c r="BA99" s="184"/>
      <c r="BB99" s="184"/>
      <c r="BC99" s="184"/>
      <c r="BD99" s="184"/>
      <c r="BE99" s="177"/>
      <c r="BF99" s="177"/>
      <c r="BG99" s="177"/>
      <c r="BH99" s="177"/>
      <c r="BI99" s="177"/>
      <c r="BJ99" s="177"/>
      <c r="BK99" s="177"/>
      <c r="BL99" s="177"/>
      <c r="BM99" s="177"/>
      <c r="BN99" s="177"/>
      <c r="BO99" s="177"/>
      <c r="BP99" s="177"/>
      <c r="BQ99" s="174">
        <v>93</v>
      </c>
      <c r="BR99" s="179"/>
      <c r="BS99" s="857"/>
      <c r="BT99" s="858"/>
      <c r="BU99" s="858"/>
      <c r="BV99" s="858"/>
      <c r="BW99" s="858"/>
      <c r="BX99" s="858"/>
      <c r="BY99" s="858"/>
      <c r="BZ99" s="858"/>
      <c r="CA99" s="858"/>
      <c r="CB99" s="858"/>
      <c r="CC99" s="858"/>
      <c r="CD99" s="858"/>
      <c r="CE99" s="858"/>
      <c r="CF99" s="858"/>
      <c r="CG99" s="863"/>
      <c r="CH99" s="860"/>
      <c r="CI99" s="861"/>
      <c r="CJ99" s="861"/>
      <c r="CK99" s="861"/>
      <c r="CL99" s="862"/>
      <c r="CM99" s="860"/>
      <c r="CN99" s="861"/>
      <c r="CO99" s="861"/>
      <c r="CP99" s="861"/>
      <c r="CQ99" s="862"/>
      <c r="CR99" s="860"/>
      <c r="CS99" s="861"/>
      <c r="CT99" s="861"/>
      <c r="CU99" s="861"/>
      <c r="CV99" s="862"/>
      <c r="CW99" s="860"/>
      <c r="CX99" s="861"/>
      <c r="CY99" s="861"/>
      <c r="CZ99" s="861"/>
      <c r="DA99" s="862"/>
      <c r="DB99" s="860"/>
      <c r="DC99" s="861"/>
      <c r="DD99" s="861"/>
      <c r="DE99" s="861"/>
      <c r="DF99" s="862"/>
      <c r="DG99" s="860"/>
      <c r="DH99" s="861"/>
      <c r="DI99" s="861"/>
      <c r="DJ99" s="861"/>
      <c r="DK99" s="862"/>
      <c r="DL99" s="860"/>
      <c r="DM99" s="861"/>
      <c r="DN99" s="861"/>
      <c r="DO99" s="861"/>
      <c r="DP99" s="862"/>
      <c r="DQ99" s="860"/>
      <c r="DR99" s="861"/>
      <c r="DS99" s="861"/>
      <c r="DT99" s="861"/>
      <c r="DU99" s="862"/>
      <c r="DV99" s="857"/>
      <c r="DW99" s="858"/>
      <c r="DX99" s="858"/>
      <c r="DY99" s="858"/>
      <c r="DZ99" s="859"/>
      <c r="EA99" s="167"/>
    </row>
    <row r="100" spans="1:131" ht="26.25" hidden="1" customHeight="1" x14ac:dyDescent="0.15">
      <c r="A100" s="181"/>
      <c r="B100" s="182"/>
      <c r="C100" s="182"/>
      <c r="D100" s="182"/>
      <c r="E100" s="182"/>
      <c r="F100" s="182"/>
      <c r="G100" s="182"/>
      <c r="H100" s="182"/>
      <c r="I100" s="182"/>
      <c r="J100" s="182"/>
      <c r="K100" s="182"/>
      <c r="L100" s="182"/>
      <c r="M100" s="182"/>
      <c r="N100" s="182"/>
      <c r="O100" s="182"/>
      <c r="P100" s="182"/>
      <c r="Q100" s="183"/>
      <c r="R100" s="183"/>
      <c r="S100" s="183"/>
      <c r="T100" s="183"/>
      <c r="U100" s="183"/>
      <c r="V100" s="183"/>
      <c r="W100" s="183"/>
      <c r="X100" s="183"/>
      <c r="Y100" s="183"/>
      <c r="Z100" s="183"/>
      <c r="AA100" s="183"/>
      <c r="AB100" s="183"/>
      <c r="AC100" s="183"/>
      <c r="AD100" s="183"/>
      <c r="AE100" s="183"/>
      <c r="AF100" s="183"/>
      <c r="AG100" s="183"/>
      <c r="AH100" s="183"/>
      <c r="AI100" s="183"/>
      <c r="AJ100" s="183"/>
      <c r="AK100" s="183"/>
      <c r="AL100" s="183"/>
      <c r="AM100" s="183"/>
      <c r="AN100" s="183"/>
      <c r="AO100" s="183"/>
      <c r="AP100" s="183"/>
      <c r="AQ100" s="183"/>
      <c r="AR100" s="183"/>
      <c r="AS100" s="183"/>
      <c r="AT100" s="183"/>
      <c r="AU100" s="183"/>
      <c r="AV100" s="183"/>
      <c r="AW100" s="183"/>
      <c r="AX100" s="183"/>
      <c r="AY100" s="183"/>
      <c r="AZ100" s="184"/>
      <c r="BA100" s="184"/>
      <c r="BB100" s="184"/>
      <c r="BC100" s="184"/>
      <c r="BD100" s="184"/>
      <c r="BE100" s="177"/>
      <c r="BF100" s="177"/>
      <c r="BG100" s="177"/>
      <c r="BH100" s="177"/>
      <c r="BI100" s="177"/>
      <c r="BJ100" s="177"/>
      <c r="BK100" s="177"/>
      <c r="BL100" s="177"/>
      <c r="BM100" s="177"/>
      <c r="BN100" s="177"/>
      <c r="BO100" s="177"/>
      <c r="BP100" s="177"/>
      <c r="BQ100" s="174">
        <v>94</v>
      </c>
      <c r="BR100" s="179"/>
      <c r="BS100" s="857"/>
      <c r="BT100" s="858"/>
      <c r="BU100" s="858"/>
      <c r="BV100" s="858"/>
      <c r="BW100" s="858"/>
      <c r="BX100" s="858"/>
      <c r="BY100" s="858"/>
      <c r="BZ100" s="858"/>
      <c r="CA100" s="858"/>
      <c r="CB100" s="858"/>
      <c r="CC100" s="858"/>
      <c r="CD100" s="858"/>
      <c r="CE100" s="858"/>
      <c r="CF100" s="858"/>
      <c r="CG100" s="863"/>
      <c r="CH100" s="860"/>
      <c r="CI100" s="861"/>
      <c r="CJ100" s="861"/>
      <c r="CK100" s="861"/>
      <c r="CL100" s="862"/>
      <c r="CM100" s="860"/>
      <c r="CN100" s="861"/>
      <c r="CO100" s="861"/>
      <c r="CP100" s="861"/>
      <c r="CQ100" s="862"/>
      <c r="CR100" s="860"/>
      <c r="CS100" s="861"/>
      <c r="CT100" s="861"/>
      <c r="CU100" s="861"/>
      <c r="CV100" s="862"/>
      <c r="CW100" s="860"/>
      <c r="CX100" s="861"/>
      <c r="CY100" s="861"/>
      <c r="CZ100" s="861"/>
      <c r="DA100" s="862"/>
      <c r="DB100" s="860"/>
      <c r="DC100" s="861"/>
      <c r="DD100" s="861"/>
      <c r="DE100" s="861"/>
      <c r="DF100" s="862"/>
      <c r="DG100" s="860"/>
      <c r="DH100" s="861"/>
      <c r="DI100" s="861"/>
      <c r="DJ100" s="861"/>
      <c r="DK100" s="862"/>
      <c r="DL100" s="860"/>
      <c r="DM100" s="861"/>
      <c r="DN100" s="861"/>
      <c r="DO100" s="861"/>
      <c r="DP100" s="862"/>
      <c r="DQ100" s="860"/>
      <c r="DR100" s="861"/>
      <c r="DS100" s="861"/>
      <c r="DT100" s="861"/>
      <c r="DU100" s="862"/>
      <c r="DV100" s="857"/>
      <c r="DW100" s="858"/>
      <c r="DX100" s="858"/>
      <c r="DY100" s="858"/>
      <c r="DZ100" s="859"/>
      <c r="EA100" s="167"/>
    </row>
    <row r="101" spans="1:131" ht="26.25" hidden="1" customHeight="1" x14ac:dyDescent="0.15">
      <c r="A101" s="181"/>
      <c r="B101" s="182"/>
      <c r="C101" s="182"/>
      <c r="D101" s="182"/>
      <c r="E101" s="182"/>
      <c r="F101" s="182"/>
      <c r="G101" s="182"/>
      <c r="H101" s="182"/>
      <c r="I101" s="182"/>
      <c r="J101" s="182"/>
      <c r="K101" s="182"/>
      <c r="L101" s="182"/>
      <c r="M101" s="182"/>
      <c r="N101" s="182"/>
      <c r="O101" s="182"/>
      <c r="P101" s="182"/>
      <c r="Q101" s="183"/>
      <c r="R101" s="183"/>
      <c r="S101" s="183"/>
      <c r="T101" s="183"/>
      <c r="U101" s="183"/>
      <c r="V101" s="183"/>
      <c r="W101" s="183"/>
      <c r="X101" s="183"/>
      <c r="Y101" s="183"/>
      <c r="Z101" s="183"/>
      <c r="AA101" s="183"/>
      <c r="AB101" s="183"/>
      <c r="AC101" s="183"/>
      <c r="AD101" s="183"/>
      <c r="AE101" s="183"/>
      <c r="AF101" s="183"/>
      <c r="AG101" s="183"/>
      <c r="AH101" s="183"/>
      <c r="AI101" s="183"/>
      <c r="AJ101" s="183"/>
      <c r="AK101" s="183"/>
      <c r="AL101" s="183"/>
      <c r="AM101" s="183"/>
      <c r="AN101" s="183"/>
      <c r="AO101" s="183"/>
      <c r="AP101" s="183"/>
      <c r="AQ101" s="183"/>
      <c r="AR101" s="183"/>
      <c r="AS101" s="183"/>
      <c r="AT101" s="183"/>
      <c r="AU101" s="183"/>
      <c r="AV101" s="183"/>
      <c r="AW101" s="183"/>
      <c r="AX101" s="183"/>
      <c r="AY101" s="183"/>
      <c r="AZ101" s="184"/>
      <c r="BA101" s="184"/>
      <c r="BB101" s="184"/>
      <c r="BC101" s="184"/>
      <c r="BD101" s="184"/>
      <c r="BE101" s="177"/>
      <c r="BF101" s="177"/>
      <c r="BG101" s="177"/>
      <c r="BH101" s="177"/>
      <c r="BI101" s="177"/>
      <c r="BJ101" s="177"/>
      <c r="BK101" s="177"/>
      <c r="BL101" s="177"/>
      <c r="BM101" s="177"/>
      <c r="BN101" s="177"/>
      <c r="BO101" s="177"/>
      <c r="BP101" s="177"/>
      <c r="BQ101" s="174">
        <v>95</v>
      </c>
      <c r="BR101" s="179"/>
      <c r="BS101" s="857"/>
      <c r="BT101" s="858"/>
      <c r="BU101" s="858"/>
      <c r="BV101" s="858"/>
      <c r="BW101" s="858"/>
      <c r="BX101" s="858"/>
      <c r="BY101" s="858"/>
      <c r="BZ101" s="858"/>
      <c r="CA101" s="858"/>
      <c r="CB101" s="858"/>
      <c r="CC101" s="858"/>
      <c r="CD101" s="858"/>
      <c r="CE101" s="858"/>
      <c r="CF101" s="858"/>
      <c r="CG101" s="863"/>
      <c r="CH101" s="860"/>
      <c r="CI101" s="861"/>
      <c r="CJ101" s="861"/>
      <c r="CK101" s="861"/>
      <c r="CL101" s="862"/>
      <c r="CM101" s="860"/>
      <c r="CN101" s="861"/>
      <c r="CO101" s="861"/>
      <c r="CP101" s="861"/>
      <c r="CQ101" s="862"/>
      <c r="CR101" s="860"/>
      <c r="CS101" s="861"/>
      <c r="CT101" s="861"/>
      <c r="CU101" s="861"/>
      <c r="CV101" s="862"/>
      <c r="CW101" s="860"/>
      <c r="CX101" s="861"/>
      <c r="CY101" s="861"/>
      <c r="CZ101" s="861"/>
      <c r="DA101" s="862"/>
      <c r="DB101" s="860"/>
      <c r="DC101" s="861"/>
      <c r="DD101" s="861"/>
      <c r="DE101" s="861"/>
      <c r="DF101" s="862"/>
      <c r="DG101" s="860"/>
      <c r="DH101" s="861"/>
      <c r="DI101" s="861"/>
      <c r="DJ101" s="861"/>
      <c r="DK101" s="862"/>
      <c r="DL101" s="860"/>
      <c r="DM101" s="861"/>
      <c r="DN101" s="861"/>
      <c r="DO101" s="861"/>
      <c r="DP101" s="862"/>
      <c r="DQ101" s="860"/>
      <c r="DR101" s="861"/>
      <c r="DS101" s="861"/>
      <c r="DT101" s="861"/>
      <c r="DU101" s="862"/>
      <c r="DV101" s="857"/>
      <c r="DW101" s="858"/>
      <c r="DX101" s="858"/>
      <c r="DY101" s="858"/>
      <c r="DZ101" s="859"/>
      <c r="EA101" s="167"/>
    </row>
    <row r="102" spans="1:131" ht="26.25" customHeight="1" thickBot="1" x14ac:dyDescent="0.2">
      <c r="A102" s="181"/>
      <c r="B102" s="182"/>
      <c r="C102" s="182"/>
      <c r="D102" s="182"/>
      <c r="E102" s="182"/>
      <c r="F102" s="182"/>
      <c r="G102" s="182"/>
      <c r="H102" s="182"/>
      <c r="I102" s="182"/>
      <c r="J102" s="182"/>
      <c r="K102" s="182"/>
      <c r="L102" s="182"/>
      <c r="M102" s="182"/>
      <c r="N102" s="182"/>
      <c r="O102" s="182"/>
      <c r="P102" s="182"/>
      <c r="Q102" s="183"/>
      <c r="R102" s="183"/>
      <c r="S102" s="183"/>
      <c r="T102" s="183"/>
      <c r="U102" s="183"/>
      <c r="V102" s="183"/>
      <c r="W102" s="183"/>
      <c r="X102" s="183"/>
      <c r="Y102" s="183"/>
      <c r="Z102" s="183"/>
      <c r="AA102" s="183"/>
      <c r="AB102" s="183"/>
      <c r="AC102" s="183"/>
      <c r="AD102" s="183"/>
      <c r="AE102" s="183"/>
      <c r="AF102" s="183"/>
      <c r="AG102" s="183"/>
      <c r="AH102" s="183"/>
      <c r="AI102" s="183"/>
      <c r="AJ102" s="183"/>
      <c r="AK102" s="183"/>
      <c r="AL102" s="183"/>
      <c r="AM102" s="183"/>
      <c r="AN102" s="183"/>
      <c r="AO102" s="183"/>
      <c r="AP102" s="183"/>
      <c r="AQ102" s="183"/>
      <c r="AR102" s="183"/>
      <c r="AS102" s="183"/>
      <c r="AT102" s="183"/>
      <c r="AU102" s="183"/>
      <c r="AV102" s="183"/>
      <c r="AW102" s="183"/>
      <c r="AX102" s="183"/>
      <c r="AY102" s="183"/>
      <c r="AZ102" s="184"/>
      <c r="BA102" s="184"/>
      <c r="BB102" s="184"/>
      <c r="BC102" s="184"/>
      <c r="BD102" s="184"/>
      <c r="BE102" s="177"/>
      <c r="BF102" s="177"/>
      <c r="BG102" s="177"/>
      <c r="BH102" s="177"/>
      <c r="BI102" s="177"/>
      <c r="BJ102" s="177"/>
      <c r="BK102" s="177"/>
      <c r="BL102" s="177"/>
      <c r="BM102" s="177"/>
      <c r="BN102" s="177"/>
      <c r="BO102" s="177"/>
      <c r="BP102" s="177"/>
      <c r="BQ102" s="176" t="s">
        <v>377</v>
      </c>
      <c r="BR102" s="787" t="s">
        <v>404</v>
      </c>
      <c r="BS102" s="788"/>
      <c r="BT102" s="788"/>
      <c r="BU102" s="788"/>
      <c r="BV102" s="788"/>
      <c r="BW102" s="788"/>
      <c r="BX102" s="788"/>
      <c r="BY102" s="788"/>
      <c r="BZ102" s="788"/>
      <c r="CA102" s="788"/>
      <c r="CB102" s="788"/>
      <c r="CC102" s="788"/>
      <c r="CD102" s="788"/>
      <c r="CE102" s="788"/>
      <c r="CF102" s="788"/>
      <c r="CG102" s="789"/>
      <c r="CH102" s="885"/>
      <c r="CI102" s="886"/>
      <c r="CJ102" s="886"/>
      <c r="CK102" s="886"/>
      <c r="CL102" s="887"/>
      <c r="CM102" s="885"/>
      <c r="CN102" s="886"/>
      <c r="CO102" s="886"/>
      <c r="CP102" s="886"/>
      <c r="CQ102" s="887"/>
      <c r="CR102" s="888">
        <v>96</v>
      </c>
      <c r="CS102" s="850"/>
      <c r="CT102" s="850"/>
      <c r="CU102" s="850"/>
      <c r="CV102" s="889"/>
      <c r="CW102" s="888">
        <v>105</v>
      </c>
      <c r="CX102" s="850"/>
      <c r="CY102" s="850"/>
      <c r="CZ102" s="850"/>
      <c r="DA102" s="889"/>
      <c r="DB102" s="888">
        <v>28</v>
      </c>
      <c r="DC102" s="850"/>
      <c r="DD102" s="850"/>
      <c r="DE102" s="850"/>
      <c r="DF102" s="889"/>
      <c r="DG102" s="888" t="s">
        <v>558</v>
      </c>
      <c r="DH102" s="850"/>
      <c r="DI102" s="850"/>
      <c r="DJ102" s="850"/>
      <c r="DK102" s="889"/>
      <c r="DL102" s="888">
        <v>66</v>
      </c>
      <c r="DM102" s="850"/>
      <c r="DN102" s="850"/>
      <c r="DO102" s="850"/>
      <c r="DP102" s="889"/>
      <c r="DQ102" s="888">
        <v>36</v>
      </c>
      <c r="DR102" s="850"/>
      <c r="DS102" s="850"/>
      <c r="DT102" s="850"/>
      <c r="DU102" s="889"/>
      <c r="DV102" s="787"/>
      <c r="DW102" s="788"/>
      <c r="DX102" s="788"/>
      <c r="DY102" s="788"/>
      <c r="DZ102" s="912"/>
      <c r="EA102" s="167"/>
    </row>
    <row r="103" spans="1:131" ht="26.25" customHeight="1" x14ac:dyDescent="0.15">
      <c r="A103" s="181"/>
      <c r="B103" s="182"/>
      <c r="C103" s="182"/>
      <c r="D103" s="182"/>
      <c r="E103" s="182"/>
      <c r="F103" s="182"/>
      <c r="G103" s="182"/>
      <c r="H103" s="182"/>
      <c r="I103" s="182"/>
      <c r="J103" s="182"/>
      <c r="K103" s="182"/>
      <c r="L103" s="182"/>
      <c r="M103" s="182"/>
      <c r="N103" s="182"/>
      <c r="O103" s="182"/>
      <c r="P103" s="182"/>
      <c r="Q103" s="183"/>
      <c r="R103" s="183"/>
      <c r="S103" s="183"/>
      <c r="T103" s="183"/>
      <c r="U103" s="183"/>
      <c r="V103" s="183"/>
      <c r="W103" s="183"/>
      <c r="X103" s="183"/>
      <c r="Y103" s="183"/>
      <c r="Z103" s="183"/>
      <c r="AA103" s="183"/>
      <c r="AB103" s="183"/>
      <c r="AC103" s="183"/>
      <c r="AD103" s="183"/>
      <c r="AE103" s="183"/>
      <c r="AF103" s="183"/>
      <c r="AG103" s="183"/>
      <c r="AH103" s="183"/>
      <c r="AI103" s="183"/>
      <c r="AJ103" s="183"/>
      <c r="AK103" s="183"/>
      <c r="AL103" s="183"/>
      <c r="AM103" s="183"/>
      <c r="AN103" s="183"/>
      <c r="AO103" s="183"/>
      <c r="AP103" s="183"/>
      <c r="AQ103" s="183"/>
      <c r="AR103" s="183"/>
      <c r="AS103" s="183"/>
      <c r="AT103" s="183"/>
      <c r="AU103" s="183"/>
      <c r="AV103" s="183"/>
      <c r="AW103" s="183"/>
      <c r="AX103" s="183"/>
      <c r="AY103" s="183"/>
      <c r="AZ103" s="184"/>
      <c r="BA103" s="184"/>
      <c r="BB103" s="184"/>
      <c r="BC103" s="184"/>
      <c r="BD103" s="184"/>
      <c r="BE103" s="177"/>
      <c r="BF103" s="177"/>
      <c r="BG103" s="177"/>
      <c r="BH103" s="177"/>
      <c r="BI103" s="177"/>
      <c r="BJ103" s="177"/>
      <c r="BK103" s="177"/>
      <c r="BL103" s="177"/>
      <c r="BM103" s="177"/>
      <c r="BN103" s="177"/>
      <c r="BO103" s="177"/>
      <c r="BP103" s="177"/>
      <c r="BQ103" s="913" t="s">
        <v>405</v>
      </c>
      <c r="BR103" s="913"/>
      <c r="BS103" s="913"/>
      <c r="BT103" s="913"/>
      <c r="BU103" s="913"/>
      <c r="BV103" s="913"/>
      <c r="BW103" s="913"/>
      <c r="BX103" s="913"/>
      <c r="BY103" s="913"/>
      <c r="BZ103" s="913"/>
      <c r="CA103" s="913"/>
      <c r="CB103" s="913"/>
      <c r="CC103" s="913"/>
      <c r="CD103" s="913"/>
      <c r="CE103" s="913"/>
      <c r="CF103" s="913"/>
      <c r="CG103" s="913"/>
      <c r="CH103" s="913"/>
      <c r="CI103" s="913"/>
      <c r="CJ103" s="913"/>
      <c r="CK103" s="913"/>
      <c r="CL103" s="913"/>
      <c r="CM103" s="913"/>
      <c r="CN103" s="913"/>
      <c r="CO103" s="913"/>
      <c r="CP103" s="913"/>
      <c r="CQ103" s="913"/>
      <c r="CR103" s="913"/>
      <c r="CS103" s="913"/>
      <c r="CT103" s="913"/>
      <c r="CU103" s="913"/>
      <c r="CV103" s="913"/>
      <c r="CW103" s="913"/>
      <c r="CX103" s="913"/>
      <c r="CY103" s="913"/>
      <c r="CZ103" s="913"/>
      <c r="DA103" s="913"/>
      <c r="DB103" s="913"/>
      <c r="DC103" s="913"/>
      <c r="DD103" s="913"/>
      <c r="DE103" s="913"/>
      <c r="DF103" s="913"/>
      <c r="DG103" s="913"/>
      <c r="DH103" s="913"/>
      <c r="DI103" s="913"/>
      <c r="DJ103" s="913"/>
      <c r="DK103" s="913"/>
      <c r="DL103" s="913"/>
      <c r="DM103" s="913"/>
      <c r="DN103" s="913"/>
      <c r="DO103" s="913"/>
      <c r="DP103" s="913"/>
      <c r="DQ103" s="913"/>
      <c r="DR103" s="913"/>
      <c r="DS103" s="913"/>
      <c r="DT103" s="913"/>
      <c r="DU103" s="913"/>
      <c r="DV103" s="913"/>
      <c r="DW103" s="913"/>
      <c r="DX103" s="913"/>
      <c r="DY103" s="913"/>
      <c r="DZ103" s="913"/>
      <c r="EA103" s="167"/>
    </row>
    <row r="104" spans="1:131" ht="26.25" customHeight="1" x14ac:dyDescent="0.15">
      <c r="A104" s="181"/>
      <c r="B104" s="182"/>
      <c r="C104" s="182"/>
      <c r="D104" s="182"/>
      <c r="E104" s="182"/>
      <c r="F104" s="182"/>
      <c r="G104" s="182"/>
      <c r="H104" s="182"/>
      <c r="I104" s="182"/>
      <c r="J104" s="182"/>
      <c r="K104" s="182"/>
      <c r="L104" s="182"/>
      <c r="M104" s="182"/>
      <c r="N104" s="182"/>
      <c r="O104" s="182"/>
      <c r="P104" s="182"/>
      <c r="Q104" s="183"/>
      <c r="R104" s="183"/>
      <c r="S104" s="183"/>
      <c r="T104" s="183"/>
      <c r="U104" s="183"/>
      <c r="V104" s="183"/>
      <c r="W104" s="183"/>
      <c r="X104" s="183"/>
      <c r="Y104" s="183"/>
      <c r="Z104" s="183"/>
      <c r="AA104" s="183"/>
      <c r="AB104" s="183"/>
      <c r="AC104" s="183"/>
      <c r="AD104" s="183"/>
      <c r="AE104" s="183"/>
      <c r="AF104" s="183"/>
      <c r="AG104" s="183"/>
      <c r="AH104" s="183"/>
      <c r="AI104" s="183"/>
      <c r="AJ104" s="183"/>
      <c r="AK104" s="183"/>
      <c r="AL104" s="183"/>
      <c r="AM104" s="183"/>
      <c r="AN104" s="183"/>
      <c r="AO104" s="183"/>
      <c r="AP104" s="183"/>
      <c r="AQ104" s="183"/>
      <c r="AR104" s="183"/>
      <c r="AS104" s="183"/>
      <c r="AT104" s="183"/>
      <c r="AU104" s="183"/>
      <c r="AV104" s="183"/>
      <c r="AW104" s="183"/>
      <c r="AX104" s="183"/>
      <c r="AY104" s="183"/>
      <c r="AZ104" s="184"/>
      <c r="BA104" s="184"/>
      <c r="BB104" s="184"/>
      <c r="BC104" s="184"/>
      <c r="BD104" s="184"/>
      <c r="BE104" s="177"/>
      <c r="BF104" s="177"/>
      <c r="BG104" s="177"/>
      <c r="BH104" s="177"/>
      <c r="BI104" s="177"/>
      <c r="BJ104" s="177"/>
      <c r="BK104" s="177"/>
      <c r="BL104" s="177"/>
      <c r="BM104" s="177"/>
      <c r="BN104" s="177"/>
      <c r="BO104" s="177"/>
      <c r="BP104" s="177"/>
      <c r="BQ104" s="914" t="s">
        <v>406</v>
      </c>
      <c r="BR104" s="914"/>
      <c r="BS104" s="914"/>
      <c r="BT104" s="914"/>
      <c r="BU104" s="914"/>
      <c r="BV104" s="914"/>
      <c r="BW104" s="914"/>
      <c r="BX104" s="914"/>
      <c r="BY104" s="914"/>
      <c r="BZ104" s="914"/>
      <c r="CA104" s="914"/>
      <c r="CB104" s="914"/>
      <c r="CC104" s="914"/>
      <c r="CD104" s="914"/>
      <c r="CE104" s="914"/>
      <c r="CF104" s="914"/>
      <c r="CG104" s="914"/>
      <c r="CH104" s="914"/>
      <c r="CI104" s="914"/>
      <c r="CJ104" s="914"/>
      <c r="CK104" s="914"/>
      <c r="CL104" s="914"/>
      <c r="CM104" s="914"/>
      <c r="CN104" s="914"/>
      <c r="CO104" s="914"/>
      <c r="CP104" s="914"/>
      <c r="CQ104" s="914"/>
      <c r="CR104" s="914"/>
      <c r="CS104" s="914"/>
      <c r="CT104" s="914"/>
      <c r="CU104" s="914"/>
      <c r="CV104" s="914"/>
      <c r="CW104" s="914"/>
      <c r="CX104" s="914"/>
      <c r="CY104" s="914"/>
      <c r="CZ104" s="914"/>
      <c r="DA104" s="914"/>
      <c r="DB104" s="914"/>
      <c r="DC104" s="914"/>
      <c r="DD104" s="914"/>
      <c r="DE104" s="914"/>
      <c r="DF104" s="914"/>
      <c r="DG104" s="914"/>
      <c r="DH104" s="914"/>
      <c r="DI104" s="914"/>
      <c r="DJ104" s="914"/>
      <c r="DK104" s="914"/>
      <c r="DL104" s="914"/>
      <c r="DM104" s="914"/>
      <c r="DN104" s="914"/>
      <c r="DO104" s="914"/>
      <c r="DP104" s="914"/>
      <c r="DQ104" s="914"/>
      <c r="DR104" s="914"/>
      <c r="DS104" s="914"/>
      <c r="DT104" s="914"/>
      <c r="DU104" s="914"/>
      <c r="DV104" s="914"/>
      <c r="DW104" s="914"/>
      <c r="DX104" s="914"/>
      <c r="DY104" s="914"/>
      <c r="DZ104" s="914"/>
      <c r="EA104" s="167"/>
    </row>
    <row r="105" spans="1:131" ht="11.25" customHeight="1" x14ac:dyDescent="0.15">
      <c r="A105" s="177"/>
      <c r="B105" s="177"/>
      <c r="C105" s="177"/>
      <c r="D105" s="177"/>
      <c r="E105" s="177"/>
      <c r="F105" s="177"/>
      <c r="G105" s="177"/>
      <c r="H105" s="177"/>
      <c r="I105" s="177"/>
      <c r="J105" s="177"/>
      <c r="K105" s="177"/>
      <c r="L105" s="177"/>
      <c r="M105" s="177"/>
      <c r="N105" s="177"/>
      <c r="O105" s="177"/>
      <c r="P105" s="177"/>
      <c r="Q105" s="177"/>
      <c r="R105" s="177"/>
      <c r="S105" s="177"/>
      <c r="T105" s="177"/>
      <c r="U105" s="177"/>
      <c r="V105" s="177"/>
      <c r="W105" s="177"/>
      <c r="X105" s="177"/>
      <c r="Y105" s="177"/>
      <c r="Z105" s="177"/>
      <c r="AA105" s="177"/>
      <c r="AB105" s="177"/>
      <c r="AC105" s="177"/>
      <c r="AD105" s="177"/>
      <c r="AE105" s="177"/>
      <c r="AF105" s="177"/>
      <c r="AG105" s="177"/>
      <c r="AH105" s="177"/>
      <c r="AI105" s="177"/>
      <c r="AJ105" s="177"/>
      <c r="AK105" s="177"/>
      <c r="AL105" s="177"/>
      <c r="AM105" s="177"/>
      <c r="AN105" s="177"/>
      <c r="AO105" s="177"/>
      <c r="AP105" s="177"/>
      <c r="AQ105" s="177"/>
      <c r="AR105" s="177"/>
      <c r="AS105" s="177"/>
      <c r="AT105" s="177"/>
      <c r="AU105" s="177"/>
      <c r="AV105" s="177"/>
      <c r="AW105" s="177"/>
      <c r="AX105" s="177"/>
      <c r="AY105" s="177"/>
      <c r="AZ105" s="177"/>
      <c r="BA105" s="177"/>
      <c r="BB105" s="177"/>
      <c r="BC105" s="177"/>
      <c r="BD105" s="177"/>
      <c r="BE105" s="177"/>
      <c r="BF105" s="177"/>
      <c r="BG105" s="177"/>
      <c r="BH105" s="177"/>
      <c r="BI105" s="177"/>
      <c r="BJ105" s="177"/>
      <c r="BK105" s="177"/>
      <c r="BL105" s="177"/>
      <c r="BM105" s="177"/>
      <c r="BN105" s="177"/>
      <c r="BO105" s="177"/>
      <c r="BP105" s="177"/>
      <c r="BQ105" s="167"/>
      <c r="BR105" s="167"/>
      <c r="BS105" s="167"/>
      <c r="BT105" s="167"/>
      <c r="BU105" s="167"/>
      <c r="BV105" s="167"/>
      <c r="BW105" s="167"/>
      <c r="BX105" s="167"/>
      <c r="BY105" s="167"/>
      <c r="BZ105" s="167"/>
      <c r="CA105" s="167"/>
      <c r="CB105" s="167"/>
      <c r="CC105" s="167"/>
      <c r="CD105" s="167"/>
      <c r="CE105" s="167"/>
      <c r="CF105" s="167"/>
      <c r="CG105" s="167"/>
      <c r="CH105" s="167"/>
      <c r="CI105" s="167"/>
      <c r="CJ105" s="167"/>
      <c r="CK105" s="167"/>
      <c r="CL105" s="167"/>
      <c r="CM105" s="167"/>
      <c r="CN105" s="167"/>
      <c r="CO105" s="167"/>
      <c r="CP105" s="167"/>
      <c r="CQ105" s="167"/>
      <c r="CR105" s="167"/>
      <c r="CS105" s="167"/>
      <c r="CT105" s="167"/>
      <c r="CU105" s="167"/>
      <c r="CV105" s="167"/>
      <c r="CW105" s="167"/>
      <c r="CX105" s="167"/>
      <c r="CY105" s="167"/>
      <c r="CZ105" s="167"/>
      <c r="DA105" s="167"/>
      <c r="DB105" s="167"/>
      <c r="DC105" s="167"/>
      <c r="DD105" s="167"/>
      <c r="DE105" s="167"/>
      <c r="DF105" s="167"/>
      <c r="DG105" s="167"/>
      <c r="DH105" s="167"/>
      <c r="DI105" s="167"/>
      <c r="DJ105" s="167"/>
      <c r="DK105" s="167"/>
      <c r="DL105" s="167"/>
      <c r="DM105" s="167"/>
      <c r="DN105" s="167"/>
      <c r="DO105" s="167"/>
      <c r="DP105" s="167"/>
      <c r="DQ105" s="167"/>
      <c r="DR105" s="167"/>
      <c r="DS105" s="167"/>
      <c r="DT105" s="167"/>
      <c r="DU105" s="167"/>
      <c r="DV105" s="167"/>
      <c r="DW105" s="167"/>
      <c r="DX105" s="167"/>
      <c r="DY105" s="167"/>
      <c r="DZ105" s="167"/>
      <c r="EA105" s="167"/>
    </row>
    <row r="106" spans="1:131" ht="11.25" customHeight="1" x14ac:dyDescent="0.15">
      <c r="A106" s="177"/>
      <c r="B106" s="177"/>
      <c r="C106" s="177"/>
      <c r="D106" s="177"/>
      <c r="E106" s="177"/>
      <c r="F106" s="177"/>
      <c r="G106" s="177"/>
      <c r="H106" s="177"/>
      <c r="I106" s="177"/>
      <c r="J106" s="177"/>
      <c r="K106" s="177"/>
      <c r="L106" s="177"/>
      <c r="M106" s="177"/>
      <c r="N106" s="177"/>
      <c r="O106" s="177"/>
      <c r="P106" s="177"/>
      <c r="Q106" s="177"/>
      <c r="R106" s="177"/>
      <c r="S106" s="177"/>
      <c r="T106" s="177"/>
      <c r="U106" s="177"/>
      <c r="V106" s="177"/>
      <c r="W106" s="177"/>
      <c r="X106" s="177"/>
      <c r="Y106" s="177"/>
      <c r="Z106" s="177"/>
      <c r="AA106" s="177"/>
      <c r="AB106" s="177"/>
      <c r="AC106" s="177"/>
      <c r="AD106" s="177"/>
      <c r="AE106" s="177"/>
      <c r="AF106" s="177"/>
      <c r="AG106" s="177"/>
      <c r="AH106" s="177"/>
      <c r="AI106" s="177"/>
      <c r="AJ106" s="177"/>
      <c r="AK106" s="177"/>
      <c r="AL106" s="177"/>
      <c r="AM106" s="177"/>
      <c r="AN106" s="177"/>
      <c r="AO106" s="177"/>
      <c r="AP106" s="177"/>
      <c r="AQ106" s="177"/>
      <c r="AR106" s="177"/>
      <c r="AS106" s="177"/>
      <c r="AT106" s="177"/>
      <c r="AU106" s="177"/>
      <c r="AV106" s="177"/>
      <c r="AW106" s="177"/>
      <c r="AX106" s="177"/>
      <c r="AY106" s="177"/>
      <c r="AZ106" s="177"/>
      <c r="BA106" s="177"/>
      <c r="BB106" s="177"/>
      <c r="BC106" s="177"/>
      <c r="BD106" s="177"/>
      <c r="BE106" s="177"/>
      <c r="BF106" s="177"/>
      <c r="BG106" s="177"/>
      <c r="BH106" s="177"/>
      <c r="BI106" s="177"/>
      <c r="BJ106" s="177"/>
      <c r="BK106" s="177"/>
      <c r="BL106" s="177"/>
      <c r="BM106" s="177"/>
      <c r="BN106" s="177"/>
      <c r="BO106" s="177"/>
      <c r="BP106" s="177"/>
      <c r="BQ106" s="167"/>
      <c r="BR106" s="167"/>
      <c r="BS106" s="167"/>
      <c r="BT106" s="167"/>
      <c r="BU106" s="167"/>
      <c r="BV106" s="167"/>
      <c r="BW106" s="167"/>
      <c r="BX106" s="167"/>
      <c r="BY106" s="167"/>
      <c r="BZ106" s="167"/>
      <c r="CA106" s="167"/>
      <c r="CB106" s="167"/>
      <c r="CC106" s="167"/>
      <c r="CD106" s="167"/>
      <c r="CE106" s="167"/>
      <c r="CF106" s="167"/>
      <c r="CG106" s="167"/>
      <c r="CH106" s="167"/>
      <c r="CI106" s="167"/>
      <c r="CJ106" s="167"/>
      <c r="CK106" s="167"/>
      <c r="CL106" s="167"/>
      <c r="CM106" s="167"/>
      <c r="CN106" s="167"/>
      <c r="CO106" s="167"/>
      <c r="CP106" s="167"/>
      <c r="CQ106" s="167"/>
      <c r="CR106" s="167"/>
      <c r="CS106" s="167"/>
      <c r="CT106" s="167"/>
      <c r="CU106" s="167"/>
      <c r="CV106" s="167"/>
      <c r="CW106" s="167"/>
      <c r="CX106" s="167"/>
      <c r="CY106" s="167"/>
      <c r="CZ106" s="167"/>
      <c r="DA106" s="167"/>
      <c r="DB106" s="167"/>
      <c r="DC106" s="167"/>
      <c r="DD106" s="167"/>
      <c r="DE106" s="167"/>
      <c r="DF106" s="167"/>
      <c r="DG106" s="167"/>
      <c r="DH106" s="167"/>
      <c r="DI106" s="167"/>
      <c r="DJ106" s="167"/>
      <c r="DK106" s="167"/>
      <c r="DL106" s="167"/>
      <c r="DM106" s="167"/>
      <c r="DN106" s="167"/>
      <c r="DO106" s="167"/>
      <c r="DP106" s="167"/>
      <c r="DQ106" s="167"/>
      <c r="DR106" s="167"/>
      <c r="DS106" s="167"/>
      <c r="DT106" s="167"/>
      <c r="DU106" s="167"/>
      <c r="DV106" s="167"/>
      <c r="DW106" s="167"/>
      <c r="DX106" s="167"/>
      <c r="DY106" s="167"/>
      <c r="DZ106" s="167"/>
      <c r="EA106" s="167"/>
    </row>
    <row r="107" spans="1:131" s="167" customFormat="1" ht="26.25" customHeight="1" thickBot="1" x14ac:dyDescent="0.2">
      <c r="A107" s="297" t="s">
        <v>407</v>
      </c>
      <c r="B107" s="296"/>
      <c r="C107" s="296"/>
      <c r="D107" s="296"/>
      <c r="E107" s="296"/>
      <c r="F107" s="296"/>
      <c r="G107" s="296"/>
      <c r="H107" s="296"/>
      <c r="I107" s="296"/>
      <c r="J107" s="296"/>
      <c r="K107" s="296"/>
      <c r="L107" s="296"/>
      <c r="M107" s="296"/>
      <c r="N107" s="296"/>
      <c r="O107" s="296"/>
      <c r="P107" s="296"/>
      <c r="Q107" s="296"/>
      <c r="R107" s="296"/>
      <c r="S107" s="296"/>
      <c r="T107" s="296"/>
      <c r="U107" s="296"/>
      <c r="V107" s="296"/>
      <c r="W107" s="296"/>
      <c r="X107" s="296"/>
      <c r="Y107" s="296"/>
      <c r="Z107" s="296"/>
      <c r="AA107" s="296"/>
      <c r="AB107" s="296"/>
      <c r="AC107" s="296"/>
      <c r="AD107" s="296"/>
      <c r="AE107" s="296"/>
      <c r="AF107" s="296"/>
      <c r="AG107" s="296"/>
      <c r="AH107" s="296"/>
      <c r="AI107" s="296"/>
      <c r="AJ107" s="296"/>
      <c r="AK107" s="296"/>
      <c r="AL107" s="296"/>
      <c r="AM107" s="296"/>
      <c r="AN107" s="296"/>
      <c r="AO107" s="296"/>
      <c r="AP107" s="296"/>
      <c r="AQ107" s="296"/>
      <c r="AR107" s="296"/>
      <c r="AS107" s="296"/>
      <c r="AT107" s="296"/>
      <c r="AU107" s="297" t="s">
        <v>408</v>
      </c>
      <c r="AV107" s="296"/>
      <c r="AW107" s="296"/>
      <c r="AX107" s="296"/>
      <c r="AY107" s="296"/>
      <c r="AZ107" s="296"/>
      <c r="BA107" s="296"/>
      <c r="BB107" s="296"/>
      <c r="BC107" s="296"/>
      <c r="BD107" s="296"/>
      <c r="BE107" s="296"/>
      <c r="BF107" s="296"/>
      <c r="BG107" s="296"/>
      <c r="BH107" s="296"/>
      <c r="BI107" s="296"/>
      <c r="BJ107" s="296"/>
      <c r="BK107" s="296"/>
      <c r="BL107" s="296"/>
      <c r="BM107" s="296"/>
      <c r="BN107" s="296"/>
      <c r="BO107" s="296"/>
      <c r="BP107" s="296"/>
      <c r="BQ107" s="296"/>
      <c r="BR107" s="296"/>
      <c r="BS107" s="296"/>
      <c r="BT107" s="296"/>
      <c r="BU107" s="296"/>
      <c r="BV107" s="296"/>
      <c r="BW107" s="296"/>
      <c r="BX107" s="296"/>
      <c r="BY107" s="296"/>
      <c r="BZ107" s="296"/>
      <c r="CA107" s="296"/>
      <c r="CB107" s="296"/>
      <c r="CC107" s="296"/>
      <c r="CD107" s="296"/>
      <c r="CE107" s="296"/>
      <c r="CF107" s="296"/>
      <c r="CG107" s="296"/>
      <c r="CH107" s="296"/>
      <c r="CI107" s="296"/>
      <c r="CJ107" s="296"/>
      <c r="CK107" s="296"/>
      <c r="CL107" s="296"/>
      <c r="CM107" s="296"/>
      <c r="CN107" s="296"/>
      <c r="CO107" s="296"/>
      <c r="CP107" s="296"/>
      <c r="CQ107" s="296"/>
      <c r="CR107" s="296"/>
      <c r="CS107" s="296"/>
      <c r="CT107" s="296"/>
      <c r="CU107" s="296"/>
      <c r="CV107" s="296"/>
      <c r="CW107" s="296"/>
      <c r="CX107" s="296"/>
      <c r="CY107" s="296"/>
      <c r="CZ107" s="296"/>
      <c r="DA107" s="296"/>
      <c r="DB107" s="296"/>
      <c r="DC107" s="296"/>
      <c r="DD107" s="296"/>
      <c r="DE107" s="296"/>
      <c r="DF107" s="296"/>
      <c r="DG107" s="296"/>
      <c r="DH107" s="296"/>
      <c r="DI107" s="296"/>
      <c r="DJ107" s="296"/>
      <c r="DK107" s="296"/>
      <c r="DL107" s="296"/>
      <c r="DM107" s="296"/>
      <c r="DN107" s="296"/>
      <c r="DO107" s="296"/>
      <c r="DP107" s="296"/>
      <c r="DQ107" s="296"/>
      <c r="DR107" s="296"/>
      <c r="DS107" s="296"/>
      <c r="DT107" s="296"/>
      <c r="DU107" s="296"/>
      <c r="DV107" s="296"/>
      <c r="DW107" s="296"/>
      <c r="DX107" s="296"/>
      <c r="DY107" s="296"/>
      <c r="DZ107" s="296"/>
    </row>
    <row r="108" spans="1:131" s="167" customFormat="1" ht="26.25" customHeight="1" x14ac:dyDescent="0.15">
      <c r="A108" s="915" t="s">
        <v>409</v>
      </c>
      <c r="B108" s="916"/>
      <c r="C108" s="916"/>
      <c r="D108" s="916"/>
      <c r="E108" s="916"/>
      <c r="F108" s="916"/>
      <c r="G108" s="916"/>
      <c r="H108" s="916"/>
      <c r="I108" s="916"/>
      <c r="J108" s="916"/>
      <c r="K108" s="916"/>
      <c r="L108" s="916"/>
      <c r="M108" s="916"/>
      <c r="N108" s="916"/>
      <c r="O108" s="916"/>
      <c r="P108" s="916"/>
      <c r="Q108" s="916"/>
      <c r="R108" s="916"/>
      <c r="S108" s="916"/>
      <c r="T108" s="916"/>
      <c r="U108" s="916"/>
      <c r="V108" s="916"/>
      <c r="W108" s="916"/>
      <c r="X108" s="916"/>
      <c r="Y108" s="916"/>
      <c r="Z108" s="916"/>
      <c r="AA108" s="916"/>
      <c r="AB108" s="916"/>
      <c r="AC108" s="916"/>
      <c r="AD108" s="916"/>
      <c r="AE108" s="916"/>
      <c r="AF108" s="916"/>
      <c r="AG108" s="916"/>
      <c r="AH108" s="916"/>
      <c r="AI108" s="916"/>
      <c r="AJ108" s="916"/>
      <c r="AK108" s="916"/>
      <c r="AL108" s="916"/>
      <c r="AM108" s="916"/>
      <c r="AN108" s="916"/>
      <c r="AO108" s="916"/>
      <c r="AP108" s="916"/>
      <c r="AQ108" s="916"/>
      <c r="AR108" s="916"/>
      <c r="AS108" s="916"/>
      <c r="AT108" s="917"/>
      <c r="AU108" s="915" t="s">
        <v>410</v>
      </c>
      <c r="AV108" s="916"/>
      <c r="AW108" s="916"/>
      <c r="AX108" s="916"/>
      <c r="AY108" s="916"/>
      <c r="AZ108" s="916"/>
      <c r="BA108" s="916"/>
      <c r="BB108" s="916"/>
      <c r="BC108" s="916"/>
      <c r="BD108" s="916"/>
      <c r="BE108" s="916"/>
      <c r="BF108" s="916"/>
      <c r="BG108" s="916"/>
      <c r="BH108" s="916"/>
      <c r="BI108" s="916"/>
      <c r="BJ108" s="916"/>
      <c r="BK108" s="916"/>
      <c r="BL108" s="916"/>
      <c r="BM108" s="916"/>
      <c r="BN108" s="916"/>
      <c r="BO108" s="916"/>
      <c r="BP108" s="916"/>
      <c r="BQ108" s="916"/>
      <c r="BR108" s="916"/>
      <c r="BS108" s="916"/>
      <c r="BT108" s="916"/>
      <c r="BU108" s="916"/>
      <c r="BV108" s="916"/>
      <c r="BW108" s="916"/>
      <c r="BX108" s="916"/>
      <c r="BY108" s="916"/>
      <c r="BZ108" s="916"/>
      <c r="CA108" s="916"/>
      <c r="CB108" s="916"/>
      <c r="CC108" s="916"/>
      <c r="CD108" s="916"/>
      <c r="CE108" s="916"/>
      <c r="CF108" s="916"/>
      <c r="CG108" s="916"/>
      <c r="CH108" s="916"/>
      <c r="CI108" s="916"/>
      <c r="CJ108" s="916"/>
      <c r="CK108" s="916"/>
      <c r="CL108" s="916"/>
      <c r="CM108" s="916"/>
      <c r="CN108" s="916"/>
      <c r="CO108" s="916"/>
      <c r="CP108" s="916"/>
      <c r="CQ108" s="916"/>
      <c r="CR108" s="916"/>
      <c r="CS108" s="916"/>
      <c r="CT108" s="916"/>
      <c r="CU108" s="916"/>
      <c r="CV108" s="916"/>
      <c r="CW108" s="916"/>
      <c r="CX108" s="916"/>
      <c r="CY108" s="916"/>
      <c r="CZ108" s="916"/>
      <c r="DA108" s="916"/>
      <c r="DB108" s="916"/>
      <c r="DC108" s="916"/>
      <c r="DD108" s="916"/>
      <c r="DE108" s="916"/>
      <c r="DF108" s="916"/>
      <c r="DG108" s="916"/>
      <c r="DH108" s="916"/>
      <c r="DI108" s="916"/>
      <c r="DJ108" s="916"/>
      <c r="DK108" s="916"/>
      <c r="DL108" s="916"/>
      <c r="DM108" s="916"/>
      <c r="DN108" s="916"/>
      <c r="DO108" s="916"/>
      <c r="DP108" s="916"/>
      <c r="DQ108" s="916"/>
      <c r="DR108" s="916"/>
      <c r="DS108" s="916"/>
      <c r="DT108" s="916"/>
      <c r="DU108" s="916"/>
      <c r="DV108" s="916"/>
      <c r="DW108" s="916"/>
      <c r="DX108" s="916"/>
      <c r="DY108" s="916"/>
      <c r="DZ108" s="917"/>
    </row>
    <row r="109" spans="1:131" s="167" customFormat="1" ht="26.25" customHeight="1" x14ac:dyDescent="0.15">
      <c r="A109" s="910" t="s">
        <v>411</v>
      </c>
      <c r="B109" s="891"/>
      <c r="C109" s="891"/>
      <c r="D109" s="891"/>
      <c r="E109" s="891"/>
      <c r="F109" s="891"/>
      <c r="G109" s="891"/>
      <c r="H109" s="891"/>
      <c r="I109" s="891"/>
      <c r="J109" s="891"/>
      <c r="K109" s="891"/>
      <c r="L109" s="891"/>
      <c r="M109" s="891"/>
      <c r="N109" s="891"/>
      <c r="O109" s="891"/>
      <c r="P109" s="891"/>
      <c r="Q109" s="891"/>
      <c r="R109" s="891"/>
      <c r="S109" s="891"/>
      <c r="T109" s="891"/>
      <c r="U109" s="891"/>
      <c r="V109" s="891"/>
      <c r="W109" s="891"/>
      <c r="X109" s="891"/>
      <c r="Y109" s="891"/>
      <c r="Z109" s="892"/>
      <c r="AA109" s="890" t="s">
        <v>412</v>
      </c>
      <c r="AB109" s="891"/>
      <c r="AC109" s="891"/>
      <c r="AD109" s="891"/>
      <c r="AE109" s="892"/>
      <c r="AF109" s="890" t="s">
        <v>413</v>
      </c>
      <c r="AG109" s="891"/>
      <c r="AH109" s="891"/>
      <c r="AI109" s="891"/>
      <c r="AJ109" s="892"/>
      <c r="AK109" s="890" t="s">
        <v>295</v>
      </c>
      <c r="AL109" s="891"/>
      <c r="AM109" s="891"/>
      <c r="AN109" s="891"/>
      <c r="AO109" s="892"/>
      <c r="AP109" s="890" t="s">
        <v>414</v>
      </c>
      <c r="AQ109" s="891"/>
      <c r="AR109" s="891"/>
      <c r="AS109" s="891"/>
      <c r="AT109" s="893"/>
      <c r="AU109" s="910" t="s">
        <v>411</v>
      </c>
      <c r="AV109" s="891"/>
      <c r="AW109" s="891"/>
      <c r="AX109" s="891"/>
      <c r="AY109" s="891"/>
      <c r="AZ109" s="891"/>
      <c r="BA109" s="891"/>
      <c r="BB109" s="891"/>
      <c r="BC109" s="891"/>
      <c r="BD109" s="891"/>
      <c r="BE109" s="891"/>
      <c r="BF109" s="891"/>
      <c r="BG109" s="891"/>
      <c r="BH109" s="891"/>
      <c r="BI109" s="891"/>
      <c r="BJ109" s="891"/>
      <c r="BK109" s="891"/>
      <c r="BL109" s="891"/>
      <c r="BM109" s="891"/>
      <c r="BN109" s="891"/>
      <c r="BO109" s="891"/>
      <c r="BP109" s="892"/>
      <c r="BQ109" s="890" t="s">
        <v>412</v>
      </c>
      <c r="BR109" s="891"/>
      <c r="BS109" s="891"/>
      <c r="BT109" s="891"/>
      <c r="BU109" s="892"/>
      <c r="BV109" s="890" t="s">
        <v>413</v>
      </c>
      <c r="BW109" s="891"/>
      <c r="BX109" s="891"/>
      <c r="BY109" s="891"/>
      <c r="BZ109" s="892"/>
      <c r="CA109" s="890" t="s">
        <v>295</v>
      </c>
      <c r="CB109" s="891"/>
      <c r="CC109" s="891"/>
      <c r="CD109" s="891"/>
      <c r="CE109" s="892"/>
      <c r="CF109" s="911" t="s">
        <v>414</v>
      </c>
      <c r="CG109" s="911"/>
      <c r="CH109" s="911"/>
      <c r="CI109" s="911"/>
      <c r="CJ109" s="911"/>
      <c r="CK109" s="890" t="s">
        <v>415</v>
      </c>
      <c r="CL109" s="891"/>
      <c r="CM109" s="891"/>
      <c r="CN109" s="891"/>
      <c r="CO109" s="891"/>
      <c r="CP109" s="891"/>
      <c r="CQ109" s="891"/>
      <c r="CR109" s="891"/>
      <c r="CS109" s="891"/>
      <c r="CT109" s="891"/>
      <c r="CU109" s="891"/>
      <c r="CV109" s="891"/>
      <c r="CW109" s="891"/>
      <c r="CX109" s="891"/>
      <c r="CY109" s="891"/>
      <c r="CZ109" s="891"/>
      <c r="DA109" s="891"/>
      <c r="DB109" s="891"/>
      <c r="DC109" s="891"/>
      <c r="DD109" s="891"/>
      <c r="DE109" s="891"/>
      <c r="DF109" s="892"/>
      <c r="DG109" s="890" t="s">
        <v>412</v>
      </c>
      <c r="DH109" s="891"/>
      <c r="DI109" s="891"/>
      <c r="DJ109" s="891"/>
      <c r="DK109" s="892"/>
      <c r="DL109" s="890" t="s">
        <v>413</v>
      </c>
      <c r="DM109" s="891"/>
      <c r="DN109" s="891"/>
      <c r="DO109" s="891"/>
      <c r="DP109" s="892"/>
      <c r="DQ109" s="890" t="s">
        <v>295</v>
      </c>
      <c r="DR109" s="891"/>
      <c r="DS109" s="891"/>
      <c r="DT109" s="891"/>
      <c r="DU109" s="892"/>
      <c r="DV109" s="890" t="s">
        <v>414</v>
      </c>
      <c r="DW109" s="891"/>
      <c r="DX109" s="891"/>
      <c r="DY109" s="891"/>
      <c r="DZ109" s="893"/>
    </row>
    <row r="110" spans="1:131" s="167" customFormat="1" ht="26.25" customHeight="1" x14ac:dyDescent="0.15">
      <c r="A110" s="894" t="s">
        <v>416</v>
      </c>
      <c r="B110" s="895"/>
      <c r="C110" s="895"/>
      <c r="D110" s="895"/>
      <c r="E110" s="895"/>
      <c r="F110" s="895"/>
      <c r="G110" s="895"/>
      <c r="H110" s="895"/>
      <c r="I110" s="895"/>
      <c r="J110" s="895"/>
      <c r="K110" s="895"/>
      <c r="L110" s="895"/>
      <c r="M110" s="895"/>
      <c r="N110" s="895"/>
      <c r="O110" s="895"/>
      <c r="P110" s="895"/>
      <c r="Q110" s="895"/>
      <c r="R110" s="895"/>
      <c r="S110" s="895"/>
      <c r="T110" s="895"/>
      <c r="U110" s="895"/>
      <c r="V110" s="895"/>
      <c r="W110" s="895"/>
      <c r="X110" s="895"/>
      <c r="Y110" s="895"/>
      <c r="Z110" s="896"/>
      <c r="AA110" s="897">
        <v>895691</v>
      </c>
      <c r="AB110" s="898"/>
      <c r="AC110" s="898"/>
      <c r="AD110" s="898"/>
      <c r="AE110" s="899"/>
      <c r="AF110" s="900">
        <v>900337</v>
      </c>
      <c r="AG110" s="898"/>
      <c r="AH110" s="898"/>
      <c r="AI110" s="898"/>
      <c r="AJ110" s="899"/>
      <c r="AK110" s="900">
        <v>826406</v>
      </c>
      <c r="AL110" s="898"/>
      <c r="AM110" s="898"/>
      <c r="AN110" s="898"/>
      <c r="AO110" s="899"/>
      <c r="AP110" s="901">
        <v>21.9</v>
      </c>
      <c r="AQ110" s="902"/>
      <c r="AR110" s="902"/>
      <c r="AS110" s="902"/>
      <c r="AT110" s="903"/>
      <c r="AU110" s="904" t="s">
        <v>69</v>
      </c>
      <c r="AV110" s="905"/>
      <c r="AW110" s="905"/>
      <c r="AX110" s="905"/>
      <c r="AY110" s="905"/>
      <c r="AZ110" s="927" t="s">
        <v>417</v>
      </c>
      <c r="BA110" s="895"/>
      <c r="BB110" s="895"/>
      <c r="BC110" s="895"/>
      <c r="BD110" s="895"/>
      <c r="BE110" s="895"/>
      <c r="BF110" s="895"/>
      <c r="BG110" s="895"/>
      <c r="BH110" s="895"/>
      <c r="BI110" s="895"/>
      <c r="BJ110" s="895"/>
      <c r="BK110" s="895"/>
      <c r="BL110" s="895"/>
      <c r="BM110" s="895"/>
      <c r="BN110" s="895"/>
      <c r="BO110" s="895"/>
      <c r="BP110" s="896"/>
      <c r="BQ110" s="928">
        <v>8036498</v>
      </c>
      <c r="BR110" s="929"/>
      <c r="BS110" s="929"/>
      <c r="BT110" s="929"/>
      <c r="BU110" s="929"/>
      <c r="BV110" s="929">
        <v>7670888</v>
      </c>
      <c r="BW110" s="929"/>
      <c r="BX110" s="929"/>
      <c r="BY110" s="929"/>
      <c r="BZ110" s="929"/>
      <c r="CA110" s="929">
        <v>7550119</v>
      </c>
      <c r="CB110" s="929"/>
      <c r="CC110" s="929"/>
      <c r="CD110" s="929"/>
      <c r="CE110" s="929"/>
      <c r="CF110" s="942">
        <v>200</v>
      </c>
      <c r="CG110" s="943"/>
      <c r="CH110" s="943"/>
      <c r="CI110" s="943"/>
      <c r="CJ110" s="943"/>
      <c r="CK110" s="944" t="s">
        <v>418</v>
      </c>
      <c r="CL110" s="945"/>
      <c r="CM110" s="927" t="s">
        <v>419</v>
      </c>
      <c r="CN110" s="895"/>
      <c r="CO110" s="895"/>
      <c r="CP110" s="895"/>
      <c r="CQ110" s="895"/>
      <c r="CR110" s="895"/>
      <c r="CS110" s="895"/>
      <c r="CT110" s="895"/>
      <c r="CU110" s="895"/>
      <c r="CV110" s="895"/>
      <c r="CW110" s="895"/>
      <c r="CX110" s="895"/>
      <c r="CY110" s="895"/>
      <c r="CZ110" s="895"/>
      <c r="DA110" s="895"/>
      <c r="DB110" s="895"/>
      <c r="DC110" s="895"/>
      <c r="DD110" s="895"/>
      <c r="DE110" s="895"/>
      <c r="DF110" s="896"/>
      <c r="DG110" s="928" t="s">
        <v>122</v>
      </c>
      <c r="DH110" s="929"/>
      <c r="DI110" s="929"/>
      <c r="DJ110" s="929"/>
      <c r="DK110" s="929"/>
      <c r="DL110" s="929" t="s">
        <v>122</v>
      </c>
      <c r="DM110" s="929"/>
      <c r="DN110" s="929"/>
      <c r="DO110" s="929"/>
      <c r="DP110" s="929"/>
      <c r="DQ110" s="929" t="s">
        <v>122</v>
      </c>
      <c r="DR110" s="929"/>
      <c r="DS110" s="929"/>
      <c r="DT110" s="929"/>
      <c r="DU110" s="929"/>
      <c r="DV110" s="930" t="s">
        <v>122</v>
      </c>
      <c r="DW110" s="930"/>
      <c r="DX110" s="930"/>
      <c r="DY110" s="930"/>
      <c r="DZ110" s="931"/>
    </row>
    <row r="111" spans="1:131" s="167" customFormat="1" ht="26.25" customHeight="1" x14ac:dyDescent="0.15">
      <c r="A111" s="932" t="s">
        <v>420</v>
      </c>
      <c r="B111" s="933"/>
      <c r="C111" s="933"/>
      <c r="D111" s="933"/>
      <c r="E111" s="933"/>
      <c r="F111" s="933"/>
      <c r="G111" s="933"/>
      <c r="H111" s="933"/>
      <c r="I111" s="933"/>
      <c r="J111" s="933"/>
      <c r="K111" s="933"/>
      <c r="L111" s="933"/>
      <c r="M111" s="933"/>
      <c r="N111" s="933"/>
      <c r="O111" s="933"/>
      <c r="P111" s="933"/>
      <c r="Q111" s="933"/>
      <c r="R111" s="933"/>
      <c r="S111" s="933"/>
      <c r="T111" s="933"/>
      <c r="U111" s="933"/>
      <c r="V111" s="933"/>
      <c r="W111" s="933"/>
      <c r="X111" s="933"/>
      <c r="Y111" s="933"/>
      <c r="Z111" s="934"/>
      <c r="AA111" s="935" t="s">
        <v>122</v>
      </c>
      <c r="AB111" s="936"/>
      <c r="AC111" s="936"/>
      <c r="AD111" s="936"/>
      <c r="AE111" s="937"/>
      <c r="AF111" s="938" t="s">
        <v>122</v>
      </c>
      <c r="AG111" s="936"/>
      <c r="AH111" s="936"/>
      <c r="AI111" s="936"/>
      <c r="AJ111" s="937"/>
      <c r="AK111" s="938" t="s">
        <v>122</v>
      </c>
      <c r="AL111" s="936"/>
      <c r="AM111" s="936"/>
      <c r="AN111" s="936"/>
      <c r="AO111" s="937"/>
      <c r="AP111" s="939" t="s">
        <v>122</v>
      </c>
      <c r="AQ111" s="940"/>
      <c r="AR111" s="940"/>
      <c r="AS111" s="940"/>
      <c r="AT111" s="941"/>
      <c r="AU111" s="906"/>
      <c r="AV111" s="907"/>
      <c r="AW111" s="907"/>
      <c r="AX111" s="907"/>
      <c r="AY111" s="907"/>
      <c r="AZ111" s="920" t="s">
        <v>421</v>
      </c>
      <c r="BA111" s="921"/>
      <c r="BB111" s="921"/>
      <c r="BC111" s="921"/>
      <c r="BD111" s="921"/>
      <c r="BE111" s="921"/>
      <c r="BF111" s="921"/>
      <c r="BG111" s="921"/>
      <c r="BH111" s="921"/>
      <c r="BI111" s="921"/>
      <c r="BJ111" s="921"/>
      <c r="BK111" s="921"/>
      <c r="BL111" s="921"/>
      <c r="BM111" s="921"/>
      <c r="BN111" s="921"/>
      <c r="BO111" s="921"/>
      <c r="BP111" s="922"/>
      <c r="BQ111" s="923" t="s">
        <v>122</v>
      </c>
      <c r="BR111" s="924"/>
      <c r="BS111" s="924"/>
      <c r="BT111" s="924"/>
      <c r="BU111" s="924"/>
      <c r="BV111" s="924" t="s">
        <v>122</v>
      </c>
      <c r="BW111" s="924"/>
      <c r="BX111" s="924"/>
      <c r="BY111" s="924"/>
      <c r="BZ111" s="924"/>
      <c r="CA111" s="924" t="s">
        <v>122</v>
      </c>
      <c r="CB111" s="924"/>
      <c r="CC111" s="924"/>
      <c r="CD111" s="924"/>
      <c r="CE111" s="924"/>
      <c r="CF111" s="918" t="s">
        <v>122</v>
      </c>
      <c r="CG111" s="919"/>
      <c r="CH111" s="919"/>
      <c r="CI111" s="919"/>
      <c r="CJ111" s="919"/>
      <c r="CK111" s="946"/>
      <c r="CL111" s="947"/>
      <c r="CM111" s="920" t="s">
        <v>422</v>
      </c>
      <c r="CN111" s="921"/>
      <c r="CO111" s="921"/>
      <c r="CP111" s="921"/>
      <c r="CQ111" s="921"/>
      <c r="CR111" s="921"/>
      <c r="CS111" s="921"/>
      <c r="CT111" s="921"/>
      <c r="CU111" s="921"/>
      <c r="CV111" s="921"/>
      <c r="CW111" s="921"/>
      <c r="CX111" s="921"/>
      <c r="CY111" s="921"/>
      <c r="CZ111" s="921"/>
      <c r="DA111" s="921"/>
      <c r="DB111" s="921"/>
      <c r="DC111" s="921"/>
      <c r="DD111" s="921"/>
      <c r="DE111" s="921"/>
      <c r="DF111" s="922"/>
      <c r="DG111" s="923" t="s">
        <v>122</v>
      </c>
      <c r="DH111" s="924"/>
      <c r="DI111" s="924"/>
      <c r="DJ111" s="924"/>
      <c r="DK111" s="924"/>
      <c r="DL111" s="924" t="s">
        <v>122</v>
      </c>
      <c r="DM111" s="924"/>
      <c r="DN111" s="924"/>
      <c r="DO111" s="924"/>
      <c r="DP111" s="924"/>
      <c r="DQ111" s="924" t="s">
        <v>122</v>
      </c>
      <c r="DR111" s="924"/>
      <c r="DS111" s="924"/>
      <c r="DT111" s="924"/>
      <c r="DU111" s="924"/>
      <c r="DV111" s="925" t="s">
        <v>122</v>
      </c>
      <c r="DW111" s="925"/>
      <c r="DX111" s="925"/>
      <c r="DY111" s="925"/>
      <c r="DZ111" s="926"/>
    </row>
    <row r="112" spans="1:131" s="167" customFormat="1" ht="26.25" customHeight="1" x14ac:dyDescent="0.15">
      <c r="A112" s="950" t="s">
        <v>423</v>
      </c>
      <c r="B112" s="951"/>
      <c r="C112" s="921" t="s">
        <v>424</v>
      </c>
      <c r="D112" s="921"/>
      <c r="E112" s="921"/>
      <c r="F112" s="921"/>
      <c r="G112" s="921"/>
      <c r="H112" s="921"/>
      <c r="I112" s="921"/>
      <c r="J112" s="921"/>
      <c r="K112" s="921"/>
      <c r="L112" s="921"/>
      <c r="M112" s="921"/>
      <c r="N112" s="921"/>
      <c r="O112" s="921"/>
      <c r="P112" s="921"/>
      <c r="Q112" s="921"/>
      <c r="R112" s="921"/>
      <c r="S112" s="921"/>
      <c r="T112" s="921"/>
      <c r="U112" s="921"/>
      <c r="V112" s="921"/>
      <c r="W112" s="921"/>
      <c r="X112" s="921"/>
      <c r="Y112" s="921"/>
      <c r="Z112" s="922"/>
      <c r="AA112" s="956" t="s">
        <v>122</v>
      </c>
      <c r="AB112" s="957"/>
      <c r="AC112" s="957"/>
      <c r="AD112" s="957"/>
      <c r="AE112" s="958"/>
      <c r="AF112" s="959" t="s">
        <v>122</v>
      </c>
      <c r="AG112" s="957"/>
      <c r="AH112" s="957"/>
      <c r="AI112" s="957"/>
      <c r="AJ112" s="958"/>
      <c r="AK112" s="959" t="s">
        <v>122</v>
      </c>
      <c r="AL112" s="957"/>
      <c r="AM112" s="957"/>
      <c r="AN112" s="957"/>
      <c r="AO112" s="958"/>
      <c r="AP112" s="960" t="s">
        <v>122</v>
      </c>
      <c r="AQ112" s="961"/>
      <c r="AR112" s="961"/>
      <c r="AS112" s="961"/>
      <c r="AT112" s="962"/>
      <c r="AU112" s="906"/>
      <c r="AV112" s="907"/>
      <c r="AW112" s="907"/>
      <c r="AX112" s="907"/>
      <c r="AY112" s="907"/>
      <c r="AZ112" s="920" t="s">
        <v>425</v>
      </c>
      <c r="BA112" s="921"/>
      <c r="BB112" s="921"/>
      <c r="BC112" s="921"/>
      <c r="BD112" s="921"/>
      <c r="BE112" s="921"/>
      <c r="BF112" s="921"/>
      <c r="BG112" s="921"/>
      <c r="BH112" s="921"/>
      <c r="BI112" s="921"/>
      <c r="BJ112" s="921"/>
      <c r="BK112" s="921"/>
      <c r="BL112" s="921"/>
      <c r="BM112" s="921"/>
      <c r="BN112" s="921"/>
      <c r="BO112" s="921"/>
      <c r="BP112" s="922"/>
      <c r="BQ112" s="923">
        <v>3553165</v>
      </c>
      <c r="BR112" s="924"/>
      <c r="BS112" s="924"/>
      <c r="BT112" s="924"/>
      <c r="BU112" s="924"/>
      <c r="BV112" s="924">
        <v>3711741</v>
      </c>
      <c r="BW112" s="924"/>
      <c r="BX112" s="924"/>
      <c r="BY112" s="924"/>
      <c r="BZ112" s="924"/>
      <c r="CA112" s="924">
        <v>3642626</v>
      </c>
      <c r="CB112" s="924"/>
      <c r="CC112" s="924"/>
      <c r="CD112" s="924"/>
      <c r="CE112" s="924"/>
      <c r="CF112" s="918">
        <v>96.5</v>
      </c>
      <c r="CG112" s="919"/>
      <c r="CH112" s="919"/>
      <c r="CI112" s="919"/>
      <c r="CJ112" s="919"/>
      <c r="CK112" s="946"/>
      <c r="CL112" s="947"/>
      <c r="CM112" s="920" t="s">
        <v>426</v>
      </c>
      <c r="CN112" s="921"/>
      <c r="CO112" s="921"/>
      <c r="CP112" s="921"/>
      <c r="CQ112" s="921"/>
      <c r="CR112" s="921"/>
      <c r="CS112" s="921"/>
      <c r="CT112" s="921"/>
      <c r="CU112" s="921"/>
      <c r="CV112" s="921"/>
      <c r="CW112" s="921"/>
      <c r="CX112" s="921"/>
      <c r="CY112" s="921"/>
      <c r="CZ112" s="921"/>
      <c r="DA112" s="921"/>
      <c r="DB112" s="921"/>
      <c r="DC112" s="921"/>
      <c r="DD112" s="921"/>
      <c r="DE112" s="921"/>
      <c r="DF112" s="922"/>
      <c r="DG112" s="923" t="s">
        <v>122</v>
      </c>
      <c r="DH112" s="924"/>
      <c r="DI112" s="924"/>
      <c r="DJ112" s="924"/>
      <c r="DK112" s="924"/>
      <c r="DL112" s="924" t="s">
        <v>122</v>
      </c>
      <c r="DM112" s="924"/>
      <c r="DN112" s="924"/>
      <c r="DO112" s="924"/>
      <c r="DP112" s="924"/>
      <c r="DQ112" s="924" t="s">
        <v>122</v>
      </c>
      <c r="DR112" s="924"/>
      <c r="DS112" s="924"/>
      <c r="DT112" s="924"/>
      <c r="DU112" s="924"/>
      <c r="DV112" s="925" t="s">
        <v>122</v>
      </c>
      <c r="DW112" s="925"/>
      <c r="DX112" s="925"/>
      <c r="DY112" s="925"/>
      <c r="DZ112" s="926"/>
    </row>
    <row r="113" spans="1:130" s="167" customFormat="1" ht="26.25" customHeight="1" x14ac:dyDescent="0.15">
      <c r="A113" s="952"/>
      <c r="B113" s="953"/>
      <c r="C113" s="921" t="s">
        <v>427</v>
      </c>
      <c r="D113" s="921"/>
      <c r="E113" s="921"/>
      <c r="F113" s="921"/>
      <c r="G113" s="921"/>
      <c r="H113" s="921"/>
      <c r="I113" s="921"/>
      <c r="J113" s="921"/>
      <c r="K113" s="921"/>
      <c r="L113" s="921"/>
      <c r="M113" s="921"/>
      <c r="N113" s="921"/>
      <c r="O113" s="921"/>
      <c r="P113" s="921"/>
      <c r="Q113" s="921"/>
      <c r="R113" s="921"/>
      <c r="S113" s="921"/>
      <c r="T113" s="921"/>
      <c r="U113" s="921"/>
      <c r="V113" s="921"/>
      <c r="W113" s="921"/>
      <c r="X113" s="921"/>
      <c r="Y113" s="921"/>
      <c r="Z113" s="922"/>
      <c r="AA113" s="935">
        <v>270972</v>
      </c>
      <c r="AB113" s="936"/>
      <c r="AC113" s="936"/>
      <c r="AD113" s="936"/>
      <c r="AE113" s="937"/>
      <c r="AF113" s="938">
        <v>295748</v>
      </c>
      <c r="AG113" s="936"/>
      <c r="AH113" s="936"/>
      <c r="AI113" s="936"/>
      <c r="AJ113" s="937"/>
      <c r="AK113" s="938">
        <v>291643</v>
      </c>
      <c r="AL113" s="936"/>
      <c r="AM113" s="936"/>
      <c r="AN113" s="936"/>
      <c r="AO113" s="937"/>
      <c r="AP113" s="939">
        <v>7.7</v>
      </c>
      <c r="AQ113" s="940"/>
      <c r="AR113" s="940"/>
      <c r="AS113" s="940"/>
      <c r="AT113" s="941"/>
      <c r="AU113" s="906"/>
      <c r="AV113" s="907"/>
      <c r="AW113" s="907"/>
      <c r="AX113" s="907"/>
      <c r="AY113" s="907"/>
      <c r="AZ113" s="920" t="s">
        <v>428</v>
      </c>
      <c r="BA113" s="921"/>
      <c r="BB113" s="921"/>
      <c r="BC113" s="921"/>
      <c r="BD113" s="921"/>
      <c r="BE113" s="921"/>
      <c r="BF113" s="921"/>
      <c r="BG113" s="921"/>
      <c r="BH113" s="921"/>
      <c r="BI113" s="921"/>
      <c r="BJ113" s="921"/>
      <c r="BK113" s="921"/>
      <c r="BL113" s="921"/>
      <c r="BM113" s="921"/>
      <c r="BN113" s="921"/>
      <c r="BO113" s="921"/>
      <c r="BP113" s="922"/>
      <c r="BQ113" s="923">
        <v>195685</v>
      </c>
      <c r="BR113" s="924"/>
      <c r="BS113" s="924"/>
      <c r="BT113" s="924"/>
      <c r="BU113" s="924"/>
      <c r="BV113" s="924">
        <v>168287</v>
      </c>
      <c r="BW113" s="924"/>
      <c r="BX113" s="924"/>
      <c r="BY113" s="924"/>
      <c r="BZ113" s="924"/>
      <c r="CA113" s="924">
        <v>143130</v>
      </c>
      <c r="CB113" s="924"/>
      <c r="CC113" s="924"/>
      <c r="CD113" s="924"/>
      <c r="CE113" s="924"/>
      <c r="CF113" s="918">
        <v>3.8</v>
      </c>
      <c r="CG113" s="919"/>
      <c r="CH113" s="919"/>
      <c r="CI113" s="919"/>
      <c r="CJ113" s="919"/>
      <c r="CK113" s="946"/>
      <c r="CL113" s="947"/>
      <c r="CM113" s="920" t="s">
        <v>429</v>
      </c>
      <c r="CN113" s="921"/>
      <c r="CO113" s="921"/>
      <c r="CP113" s="921"/>
      <c r="CQ113" s="921"/>
      <c r="CR113" s="921"/>
      <c r="CS113" s="921"/>
      <c r="CT113" s="921"/>
      <c r="CU113" s="921"/>
      <c r="CV113" s="921"/>
      <c r="CW113" s="921"/>
      <c r="CX113" s="921"/>
      <c r="CY113" s="921"/>
      <c r="CZ113" s="921"/>
      <c r="DA113" s="921"/>
      <c r="DB113" s="921"/>
      <c r="DC113" s="921"/>
      <c r="DD113" s="921"/>
      <c r="DE113" s="921"/>
      <c r="DF113" s="922"/>
      <c r="DG113" s="956" t="s">
        <v>122</v>
      </c>
      <c r="DH113" s="957"/>
      <c r="DI113" s="957"/>
      <c r="DJ113" s="957"/>
      <c r="DK113" s="958"/>
      <c r="DL113" s="959" t="s">
        <v>122</v>
      </c>
      <c r="DM113" s="957"/>
      <c r="DN113" s="957"/>
      <c r="DO113" s="957"/>
      <c r="DP113" s="958"/>
      <c r="DQ113" s="959" t="s">
        <v>122</v>
      </c>
      <c r="DR113" s="957"/>
      <c r="DS113" s="957"/>
      <c r="DT113" s="957"/>
      <c r="DU113" s="958"/>
      <c r="DV113" s="960" t="s">
        <v>122</v>
      </c>
      <c r="DW113" s="961"/>
      <c r="DX113" s="961"/>
      <c r="DY113" s="961"/>
      <c r="DZ113" s="962"/>
    </row>
    <row r="114" spans="1:130" s="167" customFormat="1" ht="26.25" customHeight="1" x14ac:dyDescent="0.15">
      <c r="A114" s="952"/>
      <c r="B114" s="953"/>
      <c r="C114" s="921" t="s">
        <v>430</v>
      </c>
      <c r="D114" s="921"/>
      <c r="E114" s="921"/>
      <c r="F114" s="921"/>
      <c r="G114" s="921"/>
      <c r="H114" s="921"/>
      <c r="I114" s="921"/>
      <c r="J114" s="921"/>
      <c r="K114" s="921"/>
      <c r="L114" s="921"/>
      <c r="M114" s="921"/>
      <c r="N114" s="921"/>
      <c r="O114" s="921"/>
      <c r="P114" s="921"/>
      <c r="Q114" s="921"/>
      <c r="R114" s="921"/>
      <c r="S114" s="921"/>
      <c r="T114" s="921"/>
      <c r="U114" s="921"/>
      <c r="V114" s="921"/>
      <c r="W114" s="921"/>
      <c r="X114" s="921"/>
      <c r="Y114" s="921"/>
      <c r="Z114" s="922"/>
      <c r="AA114" s="956">
        <v>33435</v>
      </c>
      <c r="AB114" s="957"/>
      <c r="AC114" s="957"/>
      <c r="AD114" s="957"/>
      <c r="AE114" s="958"/>
      <c r="AF114" s="959">
        <v>32215</v>
      </c>
      <c r="AG114" s="957"/>
      <c r="AH114" s="957"/>
      <c r="AI114" s="957"/>
      <c r="AJ114" s="958"/>
      <c r="AK114" s="959">
        <v>33454</v>
      </c>
      <c r="AL114" s="957"/>
      <c r="AM114" s="957"/>
      <c r="AN114" s="957"/>
      <c r="AO114" s="958"/>
      <c r="AP114" s="960">
        <v>0.9</v>
      </c>
      <c r="AQ114" s="961"/>
      <c r="AR114" s="961"/>
      <c r="AS114" s="961"/>
      <c r="AT114" s="962"/>
      <c r="AU114" s="906"/>
      <c r="AV114" s="907"/>
      <c r="AW114" s="907"/>
      <c r="AX114" s="907"/>
      <c r="AY114" s="907"/>
      <c r="AZ114" s="920" t="s">
        <v>431</v>
      </c>
      <c r="BA114" s="921"/>
      <c r="BB114" s="921"/>
      <c r="BC114" s="921"/>
      <c r="BD114" s="921"/>
      <c r="BE114" s="921"/>
      <c r="BF114" s="921"/>
      <c r="BG114" s="921"/>
      <c r="BH114" s="921"/>
      <c r="BI114" s="921"/>
      <c r="BJ114" s="921"/>
      <c r="BK114" s="921"/>
      <c r="BL114" s="921"/>
      <c r="BM114" s="921"/>
      <c r="BN114" s="921"/>
      <c r="BO114" s="921"/>
      <c r="BP114" s="922"/>
      <c r="BQ114" s="923">
        <v>854344</v>
      </c>
      <c r="BR114" s="924"/>
      <c r="BS114" s="924"/>
      <c r="BT114" s="924"/>
      <c r="BU114" s="924"/>
      <c r="BV114" s="924">
        <v>857857</v>
      </c>
      <c r="BW114" s="924"/>
      <c r="BX114" s="924"/>
      <c r="BY114" s="924"/>
      <c r="BZ114" s="924"/>
      <c r="CA114" s="924">
        <v>903769</v>
      </c>
      <c r="CB114" s="924"/>
      <c r="CC114" s="924"/>
      <c r="CD114" s="924"/>
      <c r="CE114" s="924"/>
      <c r="CF114" s="918">
        <v>23.9</v>
      </c>
      <c r="CG114" s="919"/>
      <c r="CH114" s="919"/>
      <c r="CI114" s="919"/>
      <c r="CJ114" s="919"/>
      <c r="CK114" s="946"/>
      <c r="CL114" s="947"/>
      <c r="CM114" s="920" t="s">
        <v>432</v>
      </c>
      <c r="CN114" s="921"/>
      <c r="CO114" s="921"/>
      <c r="CP114" s="921"/>
      <c r="CQ114" s="921"/>
      <c r="CR114" s="921"/>
      <c r="CS114" s="921"/>
      <c r="CT114" s="921"/>
      <c r="CU114" s="921"/>
      <c r="CV114" s="921"/>
      <c r="CW114" s="921"/>
      <c r="CX114" s="921"/>
      <c r="CY114" s="921"/>
      <c r="CZ114" s="921"/>
      <c r="DA114" s="921"/>
      <c r="DB114" s="921"/>
      <c r="DC114" s="921"/>
      <c r="DD114" s="921"/>
      <c r="DE114" s="921"/>
      <c r="DF114" s="922"/>
      <c r="DG114" s="956" t="s">
        <v>122</v>
      </c>
      <c r="DH114" s="957"/>
      <c r="DI114" s="957"/>
      <c r="DJ114" s="957"/>
      <c r="DK114" s="958"/>
      <c r="DL114" s="959" t="s">
        <v>122</v>
      </c>
      <c r="DM114" s="957"/>
      <c r="DN114" s="957"/>
      <c r="DO114" s="957"/>
      <c r="DP114" s="958"/>
      <c r="DQ114" s="959" t="s">
        <v>122</v>
      </c>
      <c r="DR114" s="957"/>
      <c r="DS114" s="957"/>
      <c r="DT114" s="957"/>
      <c r="DU114" s="958"/>
      <c r="DV114" s="960" t="s">
        <v>122</v>
      </c>
      <c r="DW114" s="961"/>
      <c r="DX114" s="961"/>
      <c r="DY114" s="961"/>
      <c r="DZ114" s="962"/>
    </row>
    <row r="115" spans="1:130" s="167" customFormat="1" ht="26.25" customHeight="1" x14ac:dyDescent="0.15">
      <c r="A115" s="952"/>
      <c r="B115" s="953"/>
      <c r="C115" s="921" t="s">
        <v>433</v>
      </c>
      <c r="D115" s="921"/>
      <c r="E115" s="921"/>
      <c r="F115" s="921"/>
      <c r="G115" s="921"/>
      <c r="H115" s="921"/>
      <c r="I115" s="921"/>
      <c r="J115" s="921"/>
      <c r="K115" s="921"/>
      <c r="L115" s="921"/>
      <c r="M115" s="921"/>
      <c r="N115" s="921"/>
      <c r="O115" s="921"/>
      <c r="P115" s="921"/>
      <c r="Q115" s="921"/>
      <c r="R115" s="921"/>
      <c r="S115" s="921"/>
      <c r="T115" s="921"/>
      <c r="U115" s="921"/>
      <c r="V115" s="921"/>
      <c r="W115" s="921"/>
      <c r="X115" s="921"/>
      <c r="Y115" s="921"/>
      <c r="Z115" s="922"/>
      <c r="AA115" s="935">
        <v>201</v>
      </c>
      <c r="AB115" s="936"/>
      <c r="AC115" s="936"/>
      <c r="AD115" s="936"/>
      <c r="AE115" s="937"/>
      <c r="AF115" s="938">
        <v>184</v>
      </c>
      <c r="AG115" s="936"/>
      <c r="AH115" s="936"/>
      <c r="AI115" s="936"/>
      <c r="AJ115" s="937"/>
      <c r="AK115" s="938">
        <v>212</v>
      </c>
      <c r="AL115" s="936"/>
      <c r="AM115" s="936"/>
      <c r="AN115" s="936"/>
      <c r="AO115" s="937"/>
      <c r="AP115" s="939">
        <v>0</v>
      </c>
      <c r="AQ115" s="940"/>
      <c r="AR115" s="940"/>
      <c r="AS115" s="940"/>
      <c r="AT115" s="941"/>
      <c r="AU115" s="906"/>
      <c r="AV115" s="907"/>
      <c r="AW115" s="907"/>
      <c r="AX115" s="907"/>
      <c r="AY115" s="907"/>
      <c r="AZ115" s="920" t="s">
        <v>434</v>
      </c>
      <c r="BA115" s="921"/>
      <c r="BB115" s="921"/>
      <c r="BC115" s="921"/>
      <c r="BD115" s="921"/>
      <c r="BE115" s="921"/>
      <c r="BF115" s="921"/>
      <c r="BG115" s="921"/>
      <c r="BH115" s="921"/>
      <c r="BI115" s="921"/>
      <c r="BJ115" s="921"/>
      <c r="BK115" s="921"/>
      <c r="BL115" s="921"/>
      <c r="BM115" s="921"/>
      <c r="BN115" s="921"/>
      <c r="BO115" s="921"/>
      <c r="BP115" s="922"/>
      <c r="BQ115" s="923">
        <v>43561</v>
      </c>
      <c r="BR115" s="924"/>
      <c r="BS115" s="924"/>
      <c r="BT115" s="924"/>
      <c r="BU115" s="924"/>
      <c r="BV115" s="924">
        <v>68124</v>
      </c>
      <c r="BW115" s="924"/>
      <c r="BX115" s="924"/>
      <c r="BY115" s="924"/>
      <c r="BZ115" s="924"/>
      <c r="CA115" s="924">
        <v>35615</v>
      </c>
      <c r="CB115" s="924"/>
      <c r="CC115" s="924"/>
      <c r="CD115" s="924"/>
      <c r="CE115" s="924"/>
      <c r="CF115" s="918">
        <v>0.9</v>
      </c>
      <c r="CG115" s="919"/>
      <c r="CH115" s="919"/>
      <c r="CI115" s="919"/>
      <c r="CJ115" s="919"/>
      <c r="CK115" s="946"/>
      <c r="CL115" s="947"/>
      <c r="CM115" s="920" t="s">
        <v>435</v>
      </c>
      <c r="CN115" s="921"/>
      <c r="CO115" s="921"/>
      <c r="CP115" s="921"/>
      <c r="CQ115" s="921"/>
      <c r="CR115" s="921"/>
      <c r="CS115" s="921"/>
      <c r="CT115" s="921"/>
      <c r="CU115" s="921"/>
      <c r="CV115" s="921"/>
      <c r="CW115" s="921"/>
      <c r="CX115" s="921"/>
      <c r="CY115" s="921"/>
      <c r="CZ115" s="921"/>
      <c r="DA115" s="921"/>
      <c r="DB115" s="921"/>
      <c r="DC115" s="921"/>
      <c r="DD115" s="921"/>
      <c r="DE115" s="921"/>
      <c r="DF115" s="922"/>
      <c r="DG115" s="956" t="s">
        <v>122</v>
      </c>
      <c r="DH115" s="957"/>
      <c r="DI115" s="957"/>
      <c r="DJ115" s="957"/>
      <c r="DK115" s="958"/>
      <c r="DL115" s="959" t="s">
        <v>122</v>
      </c>
      <c r="DM115" s="957"/>
      <c r="DN115" s="957"/>
      <c r="DO115" s="957"/>
      <c r="DP115" s="958"/>
      <c r="DQ115" s="959" t="s">
        <v>122</v>
      </c>
      <c r="DR115" s="957"/>
      <c r="DS115" s="957"/>
      <c r="DT115" s="957"/>
      <c r="DU115" s="958"/>
      <c r="DV115" s="960" t="s">
        <v>122</v>
      </c>
      <c r="DW115" s="961"/>
      <c r="DX115" s="961"/>
      <c r="DY115" s="961"/>
      <c r="DZ115" s="962"/>
    </row>
    <row r="116" spans="1:130" s="167" customFormat="1" ht="26.25" customHeight="1" x14ac:dyDescent="0.15">
      <c r="A116" s="954"/>
      <c r="B116" s="955"/>
      <c r="C116" s="963" t="s">
        <v>436</v>
      </c>
      <c r="D116" s="963"/>
      <c r="E116" s="963"/>
      <c r="F116" s="963"/>
      <c r="G116" s="963"/>
      <c r="H116" s="963"/>
      <c r="I116" s="963"/>
      <c r="J116" s="963"/>
      <c r="K116" s="963"/>
      <c r="L116" s="963"/>
      <c r="M116" s="963"/>
      <c r="N116" s="963"/>
      <c r="O116" s="963"/>
      <c r="P116" s="963"/>
      <c r="Q116" s="963"/>
      <c r="R116" s="963"/>
      <c r="S116" s="963"/>
      <c r="T116" s="963"/>
      <c r="U116" s="963"/>
      <c r="V116" s="963"/>
      <c r="W116" s="963"/>
      <c r="X116" s="963"/>
      <c r="Y116" s="963"/>
      <c r="Z116" s="964"/>
      <c r="AA116" s="956">
        <v>2264</v>
      </c>
      <c r="AB116" s="957"/>
      <c r="AC116" s="957"/>
      <c r="AD116" s="957"/>
      <c r="AE116" s="958"/>
      <c r="AF116" s="959">
        <v>1138</v>
      </c>
      <c r="AG116" s="957"/>
      <c r="AH116" s="957"/>
      <c r="AI116" s="957"/>
      <c r="AJ116" s="958"/>
      <c r="AK116" s="959">
        <v>2500</v>
      </c>
      <c r="AL116" s="957"/>
      <c r="AM116" s="957"/>
      <c r="AN116" s="957"/>
      <c r="AO116" s="958"/>
      <c r="AP116" s="960">
        <v>0.1</v>
      </c>
      <c r="AQ116" s="961"/>
      <c r="AR116" s="961"/>
      <c r="AS116" s="961"/>
      <c r="AT116" s="962"/>
      <c r="AU116" s="906"/>
      <c r="AV116" s="907"/>
      <c r="AW116" s="907"/>
      <c r="AX116" s="907"/>
      <c r="AY116" s="907"/>
      <c r="AZ116" s="965" t="s">
        <v>437</v>
      </c>
      <c r="BA116" s="966"/>
      <c r="BB116" s="966"/>
      <c r="BC116" s="966"/>
      <c r="BD116" s="966"/>
      <c r="BE116" s="966"/>
      <c r="BF116" s="966"/>
      <c r="BG116" s="966"/>
      <c r="BH116" s="966"/>
      <c r="BI116" s="966"/>
      <c r="BJ116" s="966"/>
      <c r="BK116" s="966"/>
      <c r="BL116" s="966"/>
      <c r="BM116" s="966"/>
      <c r="BN116" s="966"/>
      <c r="BO116" s="966"/>
      <c r="BP116" s="967"/>
      <c r="BQ116" s="923" t="s">
        <v>122</v>
      </c>
      <c r="BR116" s="924"/>
      <c r="BS116" s="924"/>
      <c r="BT116" s="924"/>
      <c r="BU116" s="924"/>
      <c r="BV116" s="924" t="s">
        <v>122</v>
      </c>
      <c r="BW116" s="924"/>
      <c r="BX116" s="924"/>
      <c r="BY116" s="924"/>
      <c r="BZ116" s="924"/>
      <c r="CA116" s="924" t="s">
        <v>122</v>
      </c>
      <c r="CB116" s="924"/>
      <c r="CC116" s="924"/>
      <c r="CD116" s="924"/>
      <c r="CE116" s="924"/>
      <c r="CF116" s="918" t="s">
        <v>122</v>
      </c>
      <c r="CG116" s="919"/>
      <c r="CH116" s="919"/>
      <c r="CI116" s="919"/>
      <c r="CJ116" s="919"/>
      <c r="CK116" s="946"/>
      <c r="CL116" s="947"/>
      <c r="CM116" s="920" t="s">
        <v>438</v>
      </c>
      <c r="CN116" s="921"/>
      <c r="CO116" s="921"/>
      <c r="CP116" s="921"/>
      <c r="CQ116" s="921"/>
      <c r="CR116" s="921"/>
      <c r="CS116" s="921"/>
      <c r="CT116" s="921"/>
      <c r="CU116" s="921"/>
      <c r="CV116" s="921"/>
      <c r="CW116" s="921"/>
      <c r="CX116" s="921"/>
      <c r="CY116" s="921"/>
      <c r="CZ116" s="921"/>
      <c r="DA116" s="921"/>
      <c r="DB116" s="921"/>
      <c r="DC116" s="921"/>
      <c r="DD116" s="921"/>
      <c r="DE116" s="921"/>
      <c r="DF116" s="922"/>
      <c r="DG116" s="956" t="s">
        <v>122</v>
      </c>
      <c r="DH116" s="957"/>
      <c r="DI116" s="957"/>
      <c r="DJ116" s="957"/>
      <c r="DK116" s="958"/>
      <c r="DL116" s="959" t="s">
        <v>122</v>
      </c>
      <c r="DM116" s="957"/>
      <c r="DN116" s="957"/>
      <c r="DO116" s="957"/>
      <c r="DP116" s="958"/>
      <c r="DQ116" s="959" t="s">
        <v>122</v>
      </c>
      <c r="DR116" s="957"/>
      <c r="DS116" s="957"/>
      <c r="DT116" s="957"/>
      <c r="DU116" s="958"/>
      <c r="DV116" s="960" t="s">
        <v>122</v>
      </c>
      <c r="DW116" s="961"/>
      <c r="DX116" s="961"/>
      <c r="DY116" s="961"/>
      <c r="DZ116" s="962"/>
    </row>
    <row r="117" spans="1:130" s="167" customFormat="1" ht="26.25" customHeight="1" x14ac:dyDescent="0.15">
      <c r="A117" s="910" t="s">
        <v>178</v>
      </c>
      <c r="B117" s="891"/>
      <c r="C117" s="891"/>
      <c r="D117" s="891"/>
      <c r="E117" s="891"/>
      <c r="F117" s="891"/>
      <c r="G117" s="891"/>
      <c r="H117" s="891"/>
      <c r="I117" s="891"/>
      <c r="J117" s="891"/>
      <c r="K117" s="891"/>
      <c r="L117" s="891"/>
      <c r="M117" s="891"/>
      <c r="N117" s="891"/>
      <c r="O117" s="891"/>
      <c r="P117" s="891"/>
      <c r="Q117" s="891"/>
      <c r="R117" s="891"/>
      <c r="S117" s="891"/>
      <c r="T117" s="891"/>
      <c r="U117" s="891"/>
      <c r="V117" s="891"/>
      <c r="W117" s="891"/>
      <c r="X117" s="891"/>
      <c r="Y117" s="975" t="s">
        <v>439</v>
      </c>
      <c r="Z117" s="892"/>
      <c r="AA117" s="976">
        <v>1202563</v>
      </c>
      <c r="AB117" s="977"/>
      <c r="AC117" s="977"/>
      <c r="AD117" s="977"/>
      <c r="AE117" s="978"/>
      <c r="AF117" s="979">
        <v>1229622</v>
      </c>
      <c r="AG117" s="977"/>
      <c r="AH117" s="977"/>
      <c r="AI117" s="977"/>
      <c r="AJ117" s="978"/>
      <c r="AK117" s="979">
        <v>1154215</v>
      </c>
      <c r="AL117" s="977"/>
      <c r="AM117" s="977"/>
      <c r="AN117" s="977"/>
      <c r="AO117" s="978"/>
      <c r="AP117" s="980"/>
      <c r="AQ117" s="981"/>
      <c r="AR117" s="981"/>
      <c r="AS117" s="981"/>
      <c r="AT117" s="982"/>
      <c r="AU117" s="906"/>
      <c r="AV117" s="907"/>
      <c r="AW117" s="907"/>
      <c r="AX117" s="907"/>
      <c r="AY117" s="907"/>
      <c r="AZ117" s="972" t="s">
        <v>440</v>
      </c>
      <c r="BA117" s="973"/>
      <c r="BB117" s="973"/>
      <c r="BC117" s="973"/>
      <c r="BD117" s="973"/>
      <c r="BE117" s="973"/>
      <c r="BF117" s="973"/>
      <c r="BG117" s="973"/>
      <c r="BH117" s="973"/>
      <c r="BI117" s="973"/>
      <c r="BJ117" s="973"/>
      <c r="BK117" s="973"/>
      <c r="BL117" s="973"/>
      <c r="BM117" s="973"/>
      <c r="BN117" s="973"/>
      <c r="BO117" s="973"/>
      <c r="BP117" s="974"/>
      <c r="BQ117" s="923" t="s">
        <v>122</v>
      </c>
      <c r="BR117" s="924"/>
      <c r="BS117" s="924"/>
      <c r="BT117" s="924"/>
      <c r="BU117" s="924"/>
      <c r="BV117" s="924" t="s">
        <v>122</v>
      </c>
      <c r="BW117" s="924"/>
      <c r="BX117" s="924"/>
      <c r="BY117" s="924"/>
      <c r="BZ117" s="924"/>
      <c r="CA117" s="924" t="s">
        <v>122</v>
      </c>
      <c r="CB117" s="924"/>
      <c r="CC117" s="924"/>
      <c r="CD117" s="924"/>
      <c r="CE117" s="924"/>
      <c r="CF117" s="918" t="s">
        <v>122</v>
      </c>
      <c r="CG117" s="919"/>
      <c r="CH117" s="919"/>
      <c r="CI117" s="919"/>
      <c r="CJ117" s="919"/>
      <c r="CK117" s="946"/>
      <c r="CL117" s="947"/>
      <c r="CM117" s="920" t="s">
        <v>441</v>
      </c>
      <c r="CN117" s="921"/>
      <c r="CO117" s="921"/>
      <c r="CP117" s="921"/>
      <c r="CQ117" s="921"/>
      <c r="CR117" s="921"/>
      <c r="CS117" s="921"/>
      <c r="CT117" s="921"/>
      <c r="CU117" s="921"/>
      <c r="CV117" s="921"/>
      <c r="CW117" s="921"/>
      <c r="CX117" s="921"/>
      <c r="CY117" s="921"/>
      <c r="CZ117" s="921"/>
      <c r="DA117" s="921"/>
      <c r="DB117" s="921"/>
      <c r="DC117" s="921"/>
      <c r="DD117" s="921"/>
      <c r="DE117" s="921"/>
      <c r="DF117" s="922"/>
      <c r="DG117" s="956" t="s">
        <v>122</v>
      </c>
      <c r="DH117" s="957"/>
      <c r="DI117" s="957"/>
      <c r="DJ117" s="957"/>
      <c r="DK117" s="958"/>
      <c r="DL117" s="959" t="s">
        <v>122</v>
      </c>
      <c r="DM117" s="957"/>
      <c r="DN117" s="957"/>
      <c r="DO117" s="957"/>
      <c r="DP117" s="958"/>
      <c r="DQ117" s="959" t="s">
        <v>122</v>
      </c>
      <c r="DR117" s="957"/>
      <c r="DS117" s="957"/>
      <c r="DT117" s="957"/>
      <c r="DU117" s="958"/>
      <c r="DV117" s="960" t="s">
        <v>122</v>
      </c>
      <c r="DW117" s="961"/>
      <c r="DX117" s="961"/>
      <c r="DY117" s="961"/>
      <c r="DZ117" s="962"/>
    </row>
    <row r="118" spans="1:130" s="167" customFormat="1" ht="26.25" customHeight="1" x14ac:dyDescent="0.15">
      <c r="A118" s="910" t="s">
        <v>415</v>
      </c>
      <c r="B118" s="891"/>
      <c r="C118" s="891"/>
      <c r="D118" s="891"/>
      <c r="E118" s="891"/>
      <c r="F118" s="891"/>
      <c r="G118" s="891"/>
      <c r="H118" s="891"/>
      <c r="I118" s="891"/>
      <c r="J118" s="891"/>
      <c r="K118" s="891"/>
      <c r="L118" s="891"/>
      <c r="M118" s="891"/>
      <c r="N118" s="891"/>
      <c r="O118" s="891"/>
      <c r="P118" s="891"/>
      <c r="Q118" s="891"/>
      <c r="R118" s="891"/>
      <c r="S118" s="891"/>
      <c r="T118" s="891"/>
      <c r="U118" s="891"/>
      <c r="V118" s="891"/>
      <c r="W118" s="891"/>
      <c r="X118" s="891"/>
      <c r="Y118" s="891"/>
      <c r="Z118" s="892"/>
      <c r="AA118" s="890" t="s">
        <v>412</v>
      </c>
      <c r="AB118" s="891"/>
      <c r="AC118" s="891"/>
      <c r="AD118" s="891"/>
      <c r="AE118" s="892"/>
      <c r="AF118" s="890" t="s">
        <v>413</v>
      </c>
      <c r="AG118" s="891"/>
      <c r="AH118" s="891"/>
      <c r="AI118" s="891"/>
      <c r="AJ118" s="892"/>
      <c r="AK118" s="890" t="s">
        <v>295</v>
      </c>
      <c r="AL118" s="891"/>
      <c r="AM118" s="891"/>
      <c r="AN118" s="891"/>
      <c r="AO118" s="892"/>
      <c r="AP118" s="968" t="s">
        <v>414</v>
      </c>
      <c r="AQ118" s="969"/>
      <c r="AR118" s="969"/>
      <c r="AS118" s="969"/>
      <c r="AT118" s="970"/>
      <c r="AU118" s="906"/>
      <c r="AV118" s="907"/>
      <c r="AW118" s="907"/>
      <c r="AX118" s="907"/>
      <c r="AY118" s="907"/>
      <c r="AZ118" s="971" t="s">
        <v>442</v>
      </c>
      <c r="BA118" s="963"/>
      <c r="BB118" s="963"/>
      <c r="BC118" s="963"/>
      <c r="BD118" s="963"/>
      <c r="BE118" s="963"/>
      <c r="BF118" s="963"/>
      <c r="BG118" s="963"/>
      <c r="BH118" s="963"/>
      <c r="BI118" s="963"/>
      <c r="BJ118" s="963"/>
      <c r="BK118" s="963"/>
      <c r="BL118" s="963"/>
      <c r="BM118" s="963"/>
      <c r="BN118" s="963"/>
      <c r="BO118" s="963"/>
      <c r="BP118" s="964"/>
      <c r="BQ118" s="997" t="s">
        <v>122</v>
      </c>
      <c r="BR118" s="998"/>
      <c r="BS118" s="998"/>
      <c r="BT118" s="998"/>
      <c r="BU118" s="998"/>
      <c r="BV118" s="998" t="s">
        <v>122</v>
      </c>
      <c r="BW118" s="998"/>
      <c r="BX118" s="998"/>
      <c r="BY118" s="998"/>
      <c r="BZ118" s="998"/>
      <c r="CA118" s="998" t="s">
        <v>122</v>
      </c>
      <c r="CB118" s="998"/>
      <c r="CC118" s="998"/>
      <c r="CD118" s="998"/>
      <c r="CE118" s="998"/>
      <c r="CF118" s="918" t="s">
        <v>122</v>
      </c>
      <c r="CG118" s="919"/>
      <c r="CH118" s="919"/>
      <c r="CI118" s="919"/>
      <c r="CJ118" s="919"/>
      <c r="CK118" s="946"/>
      <c r="CL118" s="947"/>
      <c r="CM118" s="920" t="s">
        <v>443</v>
      </c>
      <c r="CN118" s="921"/>
      <c r="CO118" s="921"/>
      <c r="CP118" s="921"/>
      <c r="CQ118" s="921"/>
      <c r="CR118" s="921"/>
      <c r="CS118" s="921"/>
      <c r="CT118" s="921"/>
      <c r="CU118" s="921"/>
      <c r="CV118" s="921"/>
      <c r="CW118" s="921"/>
      <c r="CX118" s="921"/>
      <c r="CY118" s="921"/>
      <c r="CZ118" s="921"/>
      <c r="DA118" s="921"/>
      <c r="DB118" s="921"/>
      <c r="DC118" s="921"/>
      <c r="DD118" s="921"/>
      <c r="DE118" s="921"/>
      <c r="DF118" s="922"/>
      <c r="DG118" s="956" t="s">
        <v>122</v>
      </c>
      <c r="DH118" s="957"/>
      <c r="DI118" s="957"/>
      <c r="DJ118" s="957"/>
      <c r="DK118" s="958"/>
      <c r="DL118" s="959" t="s">
        <v>122</v>
      </c>
      <c r="DM118" s="957"/>
      <c r="DN118" s="957"/>
      <c r="DO118" s="957"/>
      <c r="DP118" s="958"/>
      <c r="DQ118" s="959" t="s">
        <v>122</v>
      </c>
      <c r="DR118" s="957"/>
      <c r="DS118" s="957"/>
      <c r="DT118" s="957"/>
      <c r="DU118" s="958"/>
      <c r="DV118" s="960" t="s">
        <v>122</v>
      </c>
      <c r="DW118" s="961"/>
      <c r="DX118" s="961"/>
      <c r="DY118" s="961"/>
      <c r="DZ118" s="962"/>
    </row>
    <row r="119" spans="1:130" s="167" customFormat="1" ht="26.25" customHeight="1" x14ac:dyDescent="0.15">
      <c r="A119" s="1055" t="s">
        <v>418</v>
      </c>
      <c r="B119" s="945"/>
      <c r="C119" s="927" t="s">
        <v>419</v>
      </c>
      <c r="D119" s="895"/>
      <c r="E119" s="895"/>
      <c r="F119" s="895"/>
      <c r="G119" s="895"/>
      <c r="H119" s="895"/>
      <c r="I119" s="895"/>
      <c r="J119" s="895"/>
      <c r="K119" s="895"/>
      <c r="L119" s="895"/>
      <c r="M119" s="895"/>
      <c r="N119" s="895"/>
      <c r="O119" s="895"/>
      <c r="P119" s="895"/>
      <c r="Q119" s="895"/>
      <c r="R119" s="895"/>
      <c r="S119" s="895"/>
      <c r="T119" s="895"/>
      <c r="U119" s="895"/>
      <c r="V119" s="895"/>
      <c r="W119" s="895"/>
      <c r="X119" s="895"/>
      <c r="Y119" s="895"/>
      <c r="Z119" s="896"/>
      <c r="AA119" s="897" t="s">
        <v>122</v>
      </c>
      <c r="AB119" s="898"/>
      <c r="AC119" s="898"/>
      <c r="AD119" s="898"/>
      <c r="AE119" s="899"/>
      <c r="AF119" s="900" t="s">
        <v>122</v>
      </c>
      <c r="AG119" s="898"/>
      <c r="AH119" s="898"/>
      <c r="AI119" s="898"/>
      <c r="AJ119" s="899"/>
      <c r="AK119" s="900" t="s">
        <v>122</v>
      </c>
      <c r="AL119" s="898"/>
      <c r="AM119" s="898"/>
      <c r="AN119" s="898"/>
      <c r="AO119" s="899"/>
      <c r="AP119" s="901" t="s">
        <v>122</v>
      </c>
      <c r="AQ119" s="902"/>
      <c r="AR119" s="902"/>
      <c r="AS119" s="902"/>
      <c r="AT119" s="903"/>
      <c r="AU119" s="908"/>
      <c r="AV119" s="909"/>
      <c r="AW119" s="909"/>
      <c r="AX119" s="909"/>
      <c r="AY119" s="909"/>
      <c r="AZ119" s="185" t="s">
        <v>178</v>
      </c>
      <c r="BA119" s="185"/>
      <c r="BB119" s="185"/>
      <c r="BC119" s="185"/>
      <c r="BD119" s="185"/>
      <c r="BE119" s="185"/>
      <c r="BF119" s="185"/>
      <c r="BG119" s="185"/>
      <c r="BH119" s="185"/>
      <c r="BI119" s="185"/>
      <c r="BJ119" s="185"/>
      <c r="BK119" s="185"/>
      <c r="BL119" s="185"/>
      <c r="BM119" s="185"/>
      <c r="BN119" s="185"/>
      <c r="BO119" s="975" t="s">
        <v>444</v>
      </c>
      <c r="BP119" s="1003"/>
      <c r="BQ119" s="997">
        <v>12683253</v>
      </c>
      <c r="BR119" s="998"/>
      <c r="BS119" s="998"/>
      <c r="BT119" s="998"/>
      <c r="BU119" s="998"/>
      <c r="BV119" s="998">
        <v>12476897</v>
      </c>
      <c r="BW119" s="998"/>
      <c r="BX119" s="998"/>
      <c r="BY119" s="998"/>
      <c r="BZ119" s="998"/>
      <c r="CA119" s="998">
        <v>12275259</v>
      </c>
      <c r="CB119" s="998"/>
      <c r="CC119" s="998"/>
      <c r="CD119" s="998"/>
      <c r="CE119" s="998"/>
      <c r="CF119" s="999"/>
      <c r="CG119" s="1000"/>
      <c r="CH119" s="1000"/>
      <c r="CI119" s="1000"/>
      <c r="CJ119" s="1001"/>
      <c r="CK119" s="948"/>
      <c r="CL119" s="949"/>
      <c r="CM119" s="971" t="s">
        <v>445</v>
      </c>
      <c r="CN119" s="963"/>
      <c r="CO119" s="963"/>
      <c r="CP119" s="963"/>
      <c r="CQ119" s="963"/>
      <c r="CR119" s="963"/>
      <c r="CS119" s="963"/>
      <c r="CT119" s="963"/>
      <c r="CU119" s="963"/>
      <c r="CV119" s="963"/>
      <c r="CW119" s="963"/>
      <c r="CX119" s="963"/>
      <c r="CY119" s="963"/>
      <c r="CZ119" s="963"/>
      <c r="DA119" s="963"/>
      <c r="DB119" s="963"/>
      <c r="DC119" s="963"/>
      <c r="DD119" s="963"/>
      <c r="DE119" s="963"/>
      <c r="DF119" s="964"/>
      <c r="DG119" s="1002" t="s">
        <v>122</v>
      </c>
      <c r="DH119" s="984"/>
      <c r="DI119" s="984"/>
      <c r="DJ119" s="984"/>
      <c r="DK119" s="985"/>
      <c r="DL119" s="983" t="s">
        <v>122</v>
      </c>
      <c r="DM119" s="984"/>
      <c r="DN119" s="984"/>
      <c r="DO119" s="984"/>
      <c r="DP119" s="985"/>
      <c r="DQ119" s="983" t="s">
        <v>122</v>
      </c>
      <c r="DR119" s="984"/>
      <c r="DS119" s="984"/>
      <c r="DT119" s="984"/>
      <c r="DU119" s="985"/>
      <c r="DV119" s="986" t="s">
        <v>122</v>
      </c>
      <c r="DW119" s="987"/>
      <c r="DX119" s="987"/>
      <c r="DY119" s="987"/>
      <c r="DZ119" s="988"/>
    </row>
    <row r="120" spans="1:130" s="167" customFormat="1" ht="26.25" customHeight="1" x14ac:dyDescent="0.15">
      <c r="A120" s="1056"/>
      <c r="B120" s="947"/>
      <c r="C120" s="920" t="s">
        <v>422</v>
      </c>
      <c r="D120" s="921"/>
      <c r="E120" s="921"/>
      <c r="F120" s="921"/>
      <c r="G120" s="921"/>
      <c r="H120" s="921"/>
      <c r="I120" s="921"/>
      <c r="J120" s="921"/>
      <c r="K120" s="921"/>
      <c r="L120" s="921"/>
      <c r="M120" s="921"/>
      <c r="N120" s="921"/>
      <c r="O120" s="921"/>
      <c r="P120" s="921"/>
      <c r="Q120" s="921"/>
      <c r="R120" s="921"/>
      <c r="S120" s="921"/>
      <c r="T120" s="921"/>
      <c r="U120" s="921"/>
      <c r="V120" s="921"/>
      <c r="W120" s="921"/>
      <c r="X120" s="921"/>
      <c r="Y120" s="921"/>
      <c r="Z120" s="922"/>
      <c r="AA120" s="956" t="s">
        <v>122</v>
      </c>
      <c r="AB120" s="957"/>
      <c r="AC120" s="957"/>
      <c r="AD120" s="957"/>
      <c r="AE120" s="958"/>
      <c r="AF120" s="959" t="s">
        <v>122</v>
      </c>
      <c r="AG120" s="957"/>
      <c r="AH120" s="957"/>
      <c r="AI120" s="957"/>
      <c r="AJ120" s="958"/>
      <c r="AK120" s="959" t="s">
        <v>122</v>
      </c>
      <c r="AL120" s="957"/>
      <c r="AM120" s="957"/>
      <c r="AN120" s="957"/>
      <c r="AO120" s="958"/>
      <c r="AP120" s="960" t="s">
        <v>122</v>
      </c>
      <c r="AQ120" s="961"/>
      <c r="AR120" s="961"/>
      <c r="AS120" s="961"/>
      <c r="AT120" s="962"/>
      <c r="AU120" s="989" t="s">
        <v>446</v>
      </c>
      <c r="AV120" s="990"/>
      <c r="AW120" s="990"/>
      <c r="AX120" s="990"/>
      <c r="AY120" s="991"/>
      <c r="AZ120" s="927" t="s">
        <v>447</v>
      </c>
      <c r="BA120" s="895"/>
      <c r="BB120" s="895"/>
      <c r="BC120" s="895"/>
      <c r="BD120" s="895"/>
      <c r="BE120" s="895"/>
      <c r="BF120" s="895"/>
      <c r="BG120" s="895"/>
      <c r="BH120" s="895"/>
      <c r="BI120" s="895"/>
      <c r="BJ120" s="895"/>
      <c r="BK120" s="895"/>
      <c r="BL120" s="895"/>
      <c r="BM120" s="895"/>
      <c r="BN120" s="895"/>
      <c r="BO120" s="895"/>
      <c r="BP120" s="896"/>
      <c r="BQ120" s="928">
        <v>3548717</v>
      </c>
      <c r="BR120" s="929"/>
      <c r="BS120" s="929"/>
      <c r="BT120" s="929"/>
      <c r="BU120" s="929"/>
      <c r="BV120" s="929">
        <v>3625896</v>
      </c>
      <c r="BW120" s="929"/>
      <c r="BX120" s="929"/>
      <c r="BY120" s="929"/>
      <c r="BZ120" s="929"/>
      <c r="CA120" s="929">
        <v>3823939</v>
      </c>
      <c r="CB120" s="929"/>
      <c r="CC120" s="929"/>
      <c r="CD120" s="929"/>
      <c r="CE120" s="929"/>
      <c r="CF120" s="942">
        <v>101.3</v>
      </c>
      <c r="CG120" s="943"/>
      <c r="CH120" s="943"/>
      <c r="CI120" s="943"/>
      <c r="CJ120" s="943"/>
      <c r="CK120" s="1004" t="s">
        <v>448</v>
      </c>
      <c r="CL120" s="1005"/>
      <c r="CM120" s="1005"/>
      <c r="CN120" s="1005"/>
      <c r="CO120" s="1006"/>
      <c r="CP120" s="1012" t="s">
        <v>394</v>
      </c>
      <c r="CQ120" s="1013"/>
      <c r="CR120" s="1013"/>
      <c r="CS120" s="1013"/>
      <c r="CT120" s="1013"/>
      <c r="CU120" s="1013"/>
      <c r="CV120" s="1013"/>
      <c r="CW120" s="1013"/>
      <c r="CX120" s="1013"/>
      <c r="CY120" s="1013"/>
      <c r="CZ120" s="1013"/>
      <c r="DA120" s="1013"/>
      <c r="DB120" s="1013"/>
      <c r="DC120" s="1013"/>
      <c r="DD120" s="1013"/>
      <c r="DE120" s="1013"/>
      <c r="DF120" s="1014"/>
      <c r="DG120" s="928">
        <v>1947658</v>
      </c>
      <c r="DH120" s="929"/>
      <c r="DI120" s="929"/>
      <c r="DJ120" s="929"/>
      <c r="DK120" s="929"/>
      <c r="DL120" s="929">
        <v>2142945</v>
      </c>
      <c r="DM120" s="929"/>
      <c r="DN120" s="929"/>
      <c r="DO120" s="929"/>
      <c r="DP120" s="929"/>
      <c r="DQ120" s="929">
        <v>2113394</v>
      </c>
      <c r="DR120" s="929"/>
      <c r="DS120" s="929"/>
      <c r="DT120" s="929"/>
      <c r="DU120" s="929"/>
      <c r="DV120" s="930">
        <v>56</v>
      </c>
      <c r="DW120" s="930"/>
      <c r="DX120" s="930"/>
      <c r="DY120" s="930"/>
      <c r="DZ120" s="931"/>
    </row>
    <row r="121" spans="1:130" s="167" customFormat="1" ht="26.25" customHeight="1" x14ac:dyDescent="0.15">
      <c r="A121" s="1056"/>
      <c r="B121" s="947"/>
      <c r="C121" s="972" t="s">
        <v>449</v>
      </c>
      <c r="D121" s="973"/>
      <c r="E121" s="973"/>
      <c r="F121" s="973"/>
      <c r="G121" s="973"/>
      <c r="H121" s="973"/>
      <c r="I121" s="973"/>
      <c r="J121" s="973"/>
      <c r="K121" s="973"/>
      <c r="L121" s="973"/>
      <c r="M121" s="973"/>
      <c r="N121" s="973"/>
      <c r="O121" s="973"/>
      <c r="P121" s="973"/>
      <c r="Q121" s="973"/>
      <c r="R121" s="973"/>
      <c r="S121" s="973"/>
      <c r="T121" s="973"/>
      <c r="U121" s="973"/>
      <c r="V121" s="973"/>
      <c r="W121" s="973"/>
      <c r="X121" s="973"/>
      <c r="Y121" s="973"/>
      <c r="Z121" s="974"/>
      <c r="AA121" s="956" t="s">
        <v>122</v>
      </c>
      <c r="AB121" s="957"/>
      <c r="AC121" s="957"/>
      <c r="AD121" s="957"/>
      <c r="AE121" s="958"/>
      <c r="AF121" s="959" t="s">
        <v>122</v>
      </c>
      <c r="AG121" s="957"/>
      <c r="AH121" s="957"/>
      <c r="AI121" s="957"/>
      <c r="AJ121" s="958"/>
      <c r="AK121" s="959" t="s">
        <v>122</v>
      </c>
      <c r="AL121" s="957"/>
      <c r="AM121" s="957"/>
      <c r="AN121" s="957"/>
      <c r="AO121" s="958"/>
      <c r="AP121" s="960" t="s">
        <v>122</v>
      </c>
      <c r="AQ121" s="961"/>
      <c r="AR121" s="961"/>
      <c r="AS121" s="961"/>
      <c r="AT121" s="962"/>
      <c r="AU121" s="992"/>
      <c r="AV121" s="993"/>
      <c r="AW121" s="993"/>
      <c r="AX121" s="993"/>
      <c r="AY121" s="994"/>
      <c r="AZ121" s="920" t="s">
        <v>450</v>
      </c>
      <c r="BA121" s="921"/>
      <c r="BB121" s="921"/>
      <c r="BC121" s="921"/>
      <c r="BD121" s="921"/>
      <c r="BE121" s="921"/>
      <c r="BF121" s="921"/>
      <c r="BG121" s="921"/>
      <c r="BH121" s="921"/>
      <c r="BI121" s="921"/>
      <c r="BJ121" s="921"/>
      <c r="BK121" s="921"/>
      <c r="BL121" s="921"/>
      <c r="BM121" s="921"/>
      <c r="BN121" s="921"/>
      <c r="BO121" s="921"/>
      <c r="BP121" s="922"/>
      <c r="BQ121" s="923">
        <v>23820</v>
      </c>
      <c r="BR121" s="924"/>
      <c r="BS121" s="924"/>
      <c r="BT121" s="924"/>
      <c r="BU121" s="924"/>
      <c r="BV121" s="924">
        <v>19130</v>
      </c>
      <c r="BW121" s="924"/>
      <c r="BX121" s="924"/>
      <c r="BY121" s="924"/>
      <c r="BZ121" s="924"/>
      <c r="CA121" s="924">
        <v>14440</v>
      </c>
      <c r="CB121" s="924"/>
      <c r="CC121" s="924"/>
      <c r="CD121" s="924"/>
      <c r="CE121" s="924"/>
      <c r="CF121" s="918">
        <v>0.4</v>
      </c>
      <c r="CG121" s="919"/>
      <c r="CH121" s="919"/>
      <c r="CI121" s="919"/>
      <c r="CJ121" s="919"/>
      <c r="CK121" s="1007"/>
      <c r="CL121" s="1008"/>
      <c r="CM121" s="1008"/>
      <c r="CN121" s="1008"/>
      <c r="CO121" s="1009"/>
      <c r="CP121" s="1017" t="s">
        <v>396</v>
      </c>
      <c r="CQ121" s="1018"/>
      <c r="CR121" s="1018"/>
      <c r="CS121" s="1018"/>
      <c r="CT121" s="1018"/>
      <c r="CU121" s="1018"/>
      <c r="CV121" s="1018"/>
      <c r="CW121" s="1018"/>
      <c r="CX121" s="1018"/>
      <c r="CY121" s="1018"/>
      <c r="CZ121" s="1018"/>
      <c r="DA121" s="1018"/>
      <c r="DB121" s="1018"/>
      <c r="DC121" s="1018"/>
      <c r="DD121" s="1018"/>
      <c r="DE121" s="1018"/>
      <c r="DF121" s="1019"/>
      <c r="DG121" s="923">
        <v>1410239</v>
      </c>
      <c r="DH121" s="924"/>
      <c r="DI121" s="924"/>
      <c r="DJ121" s="924"/>
      <c r="DK121" s="924"/>
      <c r="DL121" s="924">
        <v>1407397</v>
      </c>
      <c r="DM121" s="924"/>
      <c r="DN121" s="924"/>
      <c r="DO121" s="924"/>
      <c r="DP121" s="924"/>
      <c r="DQ121" s="924">
        <v>1380348</v>
      </c>
      <c r="DR121" s="924"/>
      <c r="DS121" s="924"/>
      <c r="DT121" s="924"/>
      <c r="DU121" s="924"/>
      <c r="DV121" s="925">
        <v>36.6</v>
      </c>
      <c r="DW121" s="925"/>
      <c r="DX121" s="925"/>
      <c r="DY121" s="925"/>
      <c r="DZ121" s="926"/>
    </row>
    <row r="122" spans="1:130" s="167" customFormat="1" ht="26.25" customHeight="1" x14ac:dyDescent="0.15">
      <c r="A122" s="1056"/>
      <c r="B122" s="947"/>
      <c r="C122" s="920" t="s">
        <v>432</v>
      </c>
      <c r="D122" s="921"/>
      <c r="E122" s="921"/>
      <c r="F122" s="921"/>
      <c r="G122" s="921"/>
      <c r="H122" s="921"/>
      <c r="I122" s="921"/>
      <c r="J122" s="921"/>
      <c r="K122" s="921"/>
      <c r="L122" s="921"/>
      <c r="M122" s="921"/>
      <c r="N122" s="921"/>
      <c r="O122" s="921"/>
      <c r="P122" s="921"/>
      <c r="Q122" s="921"/>
      <c r="R122" s="921"/>
      <c r="S122" s="921"/>
      <c r="T122" s="921"/>
      <c r="U122" s="921"/>
      <c r="V122" s="921"/>
      <c r="W122" s="921"/>
      <c r="X122" s="921"/>
      <c r="Y122" s="921"/>
      <c r="Z122" s="922"/>
      <c r="AA122" s="956" t="s">
        <v>122</v>
      </c>
      <c r="AB122" s="957"/>
      <c r="AC122" s="957"/>
      <c r="AD122" s="957"/>
      <c r="AE122" s="958"/>
      <c r="AF122" s="959" t="s">
        <v>122</v>
      </c>
      <c r="AG122" s="957"/>
      <c r="AH122" s="957"/>
      <c r="AI122" s="957"/>
      <c r="AJ122" s="958"/>
      <c r="AK122" s="959" t="s">
        <v>122</v>
      </c>
      <c r="AL122" s="957"/>
      <c r="AM122" s="957"/>
      <c r="AN122" s="957"/>
      <c r="AO122" s="958"/>
      <c r="AP122" s="960" t="s">
        <v>122</v>
      </c>
      <c r="AQ122" s="961"/>
      <c r="AR122" s="961"/>
      <c r="AS122" s="961"/>
      <c r="AT122" s="962"/>
      <c r="AU122" s="992"/>
      <c r="AV122" s="993"/>
      <c r="AW122" s="993"/>
      <c r="AX122" s="993"/>
      <c r="AY122" s="994"/>
      <c r="AZ122" s="971" t="s">
        <v>451</v>
      </c>
      <c r="BA122" s="963"/>
      <c r="BB122" s="963"/>
      <c r="BC122" s="963"/>
      <c r="BD122" s="963"/>
      <c r="BE122" s="963"/>
      <c r="BF122" s="963"/>
      <c r="BG122" s="963"/>
      <c r="BH122" s="963"/>
      <c r="BI122" s="963"/>
      <c r="BJ122" s="963"/>
      <c r="BK122" s="963"/>
      <c r="BL122" s="963"/>
      <c r="BM122" s="963"/>
      <c r="BN122" s="963"/>
      <c r="BO122" s="963"/>
      <c r="BP122" s="964"/>
      <c r="BQ122" s="997">
        <v>7987264</v>
      </c>
      <c r="BR122" s="998"/>
      <c r="BS122" s="998"/>
      <c r="BT122" s="998"/>
      <c r="BU122" s="998"/>
      <c r="BV122" s="998">
        <v>7564295</v>
      </c>
      <c r="BW122" s="998"/>
      <c r="BX122" s="998"/>
      <c r="BY122" s="998"/>
      <c r="BZ122" s="998"/>
      <c r="CA122" s="998">
        <v>7500326</v>
      </c>
      <c r="CB122" s="998"/>
      <c r="CC122" s="998"/>
      <c r="CD122" s="998"/>
      <c r="CE122" s="998"/>
      <c r="CF122" s="1015">
        <v>198.7</v>
      </c>
      <c r="CG122" s="1016"/>
      <c r="CH122" s="1016"/>
      <c r="CI122" s="1016"/>
      <c r="CJ122" s="1016"/>
      <c r="CK122" s="1007"/>
      <c r="CL122" s="1008"/>
      <c r="CM122" s="1008"/>
      <c r="CN122" s="1008"/>
      <c r="CO122" s="1009"/>
      <c r="CP122" s="1017" t="s">
        <v>390</v>
      </c>
      <c r="CQ122" s="1018"/>
      <c r="CR122" s="1018"/>
      <c r="CS122" s="1018"/>
      <c r="CT122" s="1018"/>
      <c r="CU122" s="1018"/>
      <c r="CV122" s="1018"/>
      <c r="CW122" s="1018"/>
      <c r="CX122" s="1018"/>
      <c r="CY122" s="1018"/>
      <c r="CZ122" s="1018"/>
      <c r="DA122" s="1018"/>
      <c r="DB122" s="1018"/>
      <c r="DC122" s="1018"/>
      <c r="DD122" s="1018"/>
      <c r="DE122" s="1018"/>
      <c r="DF122" s="1019"/>
      <c r="DG122" s="923">
        <v>195268</v>
      </c>
      <c r="DH122" s="924"/>
      <c r="DI122" s="924"/>
      <c r="DJ122" s="924"/>
      <c r="DK122" s="924"/>
      <c r="DL122" s="924">
        <v>161399</v>
      </c>
      <c r="DM122" s="924"/>
      <c r="DN122" s="924"/>
      <c r="DO122" s="924"/>
      <c r="DP122" s="924"/>
      <c r="DQ122" s="924">
        <v>148884</v>
      </c>
      <c r="DR122" s="924"/>
      <c r="DS122" s="924"/>
      <c r="DT122" s="924"/>
      <c r="DU122" s="924"/>
      <c r="DV122" s="925">
        <v>3.9</v>
      </c>
      <c r="DW122" s="925"/>
      <c r="DX122" s="925"/>
      <c r="DY122" s="925"/>
      <c r="DZ122" s="926"/>
    </row>
    <row r="123" spans="1:130" s="167" customFormat="1" ht="26.25" customHeight="1" x14ac:dyDescent="0.15">
      <c r="A123" s="1056"/>
      <c r="B123" s="947"/>
      <c r="C123" s="920" t="s">
        <v>438</v>
      </c>
      <c r="D123" s="921"/>
      <c r="E123" s="921"/>
      <c r="F123" s="921"/>
      <c r="G123" s="921"/>
      <c r="H123" s="921"/>
      <c r="I123" s="921"/>
      <c r="J123" s="921"/>
      <c r="K123" s="921"/>
      <c r="L123" s="921"/>
      <c r="M123" s="921"/>
      <c r="N123" s="921"/>
      <c r="O123" s="921"/>
      <c r="P123" s="921"/>
      <c r="Q123" s="921"/>
      <c r="R123" s="921"/>
      <c r="S123" s="921"/>
      <c r="T123" s="921"/>
      <c r="U123" s="921"/>
      <c r="V123" s="921"/>
      <c r="W123" s="921"/>
      <c r="X123" s="921"/>
      <c r="Y123" s="921"/>
      <c r="Z123" s="922"/>
      <c r="AA123" s="956" t="s">
        <v>122</v>
      </c>
      <c r="AB123" s="957"/>
      <c r="AC123" s="957"/>
      <c r="AD123" s="957"/>
      <c r="AE123" s="958"/>
      <c r="AF123" s="959" t="s">
        <v>122</v>
      </c>
      <c r="AG123" s="957"/>
      <c r="AH123" s="957"/>
      <c r="AI123" s="957"/>
      <c r="AJ123" s="958"/>
      <c r="AK123" s="959" t="s">
        <v>122</v>
      </c>
      <c r="AL123" s="957"/>
      <c r="AM123" s="957"/>
      <c r="AN123" s="957"/>
      <c r="AO123" s="958"/>
      <c r="AP123" s="960" t="s">
        <v>122</v>
      </c>
      <c r="AQ123" s="961"/>
      <c r="AR123" s="961"/>
      <c r="AS123" s="961"/>
      <c r="AT123" s="962"/>
      <c r="AU123" s="995"/>
      <c r="AV123" s="996"/>
      <c r="AW123" s="996"/>
      <c r="AX123" s="996"/>
      <c r="AY123" s="996"/>
      <c r="AZ123" s="185" t="s">
        <v>178</v>
      </c>
      <c r="BA123" s="185"/>
      <c r="BB123" s="185"/>
      <c r="BC123" s="185"/>
      <c r="BD123" s="185"/>
      <c r="BE123" s="185"/>
      <c r="BF123" s="185"/>
      <c r="BG123" s="185"/>
      <c r="BH123" s="185"/>
      <c r="BI123" s="185"/>
      <c r="BJ123" s="185"/>
      <c r="BK123" s="185"/>
      <c r="BL123" s="185"/>
      <c r="BM123" s="185"/>
      <c r="BN123" s="185"/>
      <c r="BO123" s="975" t="s">
        <v>452</v>
      </c>
      <c r="BP123" s="1003"/>
      <c r="BQ123" s="1062">
        <v>11559801</v>
      </c>
      <c r="BR123" s="1029"/>
      <c r="BS123" s="1029"/>
      <c r="BT123" s="1029"/>
      <c r="BU123" s="1029"/>
      <c r="BV123" s="1029">
        <v>11209321</v>
      </c>
      <c r="BW123" s="1029"/>
      <c r="BX123" s="1029"/>
      <c r="BY123" s="1029"/>
      <c r="BZ123" s="1029"/>
      <c r="CA123" s="1029">
        <v>11338705</v>
      </c>
      <c r="CB123" s="1029"/>
      <c r="CC123" s="1029"/>
      <c r="CD123" s="1029"/>
      <c r="CE123" s="1029"/>
      <c r="CF123" s="999"/>
      <c r="CG123" s="1000"/>
      <c r="CH123" s="1000"/>
      <c r="CI123" s="1000"/>
      <c r="CJ123" s="1001"/>
      <c r="CK123" s="1007"/>
      <c r="CL123" s="1008"/>
      <c r="CM123" s="1008"/>
      <c r="CN123" s="1008"/>
      <c r="CO123" s="1009"/>
      <c r="CP123" s="1017" t="s">
        <v>392</v>
      </c>
      <c r="CQ123" s="1018"/>
      <c r="CR123" s="1018"/>
      <c r="CS123" s="1018"/>
      <c r="CT123" s="1018"/>
      <c r="CU123" s="1018"/>
      <c r="CV123" s="1018"/>
      <c r="CW123" s="1018"/>
      <c r="CX123" s="1018"/>
      <c r="CY123" s="1018"/>
      <c r="CZ123" s="1018"/>
      <c r="DA123" s="1018"/>
      <c r="DB123" s="1018"/>
      <c r="DC123" s="1018"/>
      <c r="DD123" s="1018"/>
      <c r="DE123" s="1018"/>
      <c r="DF123" s="1019"/>
      <c r="DG123" s="956" t="s">
        <v>122</v>
      </c>
      <c r="DH123" s="957"/>
      <c r="DI123" s="957"/>
      <c r="DJ123" s="957"/>
      <c r="DK123" s="958"/>
      <c r="DL123" s="959" t="s">
        <v>122</v>
      </c>
      <c r="DM123" s="957"/>
      <c r="DN123" s="957"/>
      <c r="DO123" s="957"/>
      <c r="DP123" s="958"/>
      <c r="DQ123" s="959" t="s">
        <v>122</v>
      </c>
      <c r="DR123" s="957"/>
      <c r="DS123" s="957"/>
      <c r="DT123" s="957"/>
      <c r="DU123" s="958"/>
      <c r="DV123" s="960" t="s">
        <v>122</v>
      </c>
      <c r="DW123" s="961"/>
      <c r="DX123" s="961"/>
      <c r="DY123" s="961"/>
      <c r="DZ123" s="962"/>
    </row>
    <row r="124" spans="1:130" s="167" customFormat="1" ht="26.25" customHeight="1" thickBot="1" x14ac:dyDescent="0.2">
      <c r="A124" s="1056"/>
      <c r="B124" s="947"/>
      <c r="C124" s="920" t="s">
        <v>441</v>
      </c>
      <c r="D124" s="921"/>
      <c r="E124" s="921"/>
      <c r="F124" s="921"/>
      <c r="G124" s="921"/>
      <c r="H124" s="921"/>
      <c r="I124" s="921"/>
      <c r="J124" s="921"/>
      <c r="K124" s="921"/>
      <c r="L124" s="921"/>
      <c r="M124" s="921"/>
      <c r="N124" s="921"/>
      <c r="O124" s="921"/>
      <c r="P124" s="921"/>
      <c r="Q124" s="921"/>
      <c r="R124" s="921"/>
      <c r="S124" s="921"/>
      <c r="T124" s="921"/>
      <c r="U124" s="921"/>
      <c r="V124" s="921"/>
      <c r="W124" s="921"/>
      <c r="X124" s="921"/>
      <c r="Y124" s="921"/>
      <c r="Z124" s="922"/>
      <c r="AA124" s="956" t="s">
        <v>122</v>
      </c>
      <c r="AB124" s="957"/>
      <c r="AC124" s="957"/>
      <c r="AD124" s="957"/>
      <c r="AE124" s="958"/>
      <c r="AF124" s="959" t="s">
        <v>122</v>
      </c>
      <c r="AG124" s="957"/>
      <c r="AH124" s="957"/>
      <c r="AI124" s="957"/>
      <c r="AJ124" s="958"/>
      <c r="AK124" s="959" t="s">
        <v>122</v>
      </c>
      <c r="AL124" s="957"/>
      <c r="AM124" s="957"/>
      <c r="AN124" s="957"/>
      <c r="AO124" s="958"/>
      <c r="AP124" s="960" t="s">
        <v>122</v>
      </c>
      <c r="AQ124" s="961"/>
      <c r="AR124" s="961"/>
      <c r="AS124" s="961"/>
      <c r="AT124" s="962"/>
      <c r="AU124" s="1058" t="s">
        <v>453</v>
      </c>
      <c r="AV124" s="1059"/>
      <c r="AW124" s="1059"/>
      <c r="AX124" s="1059"/>
      <c r="AY124" s="1059"/>
      <c r="AZ124" s="1059"/>
      <c r="BA124" s="1059"/>
      <c r="BB124" s="1059"/>
      <c r="BC124" s="1059"/>
      <c r="BD124" s="1059"/>
      <c r="BE124" s="1059"/>
      <c r="BF124" s="1059"/>
      <c r="BG124" s="1059"/>
      <c r="BH124" s="1059"/>
      <c r="BI124" s="1059"/>
      <c r="BJ124" s="1059"/>
      <c r="BK124" s="1059"/>
      <c r="BL124" s="1059"/>
      <c r="BM124" s="1059"/>
      <c r="BN124" s="1059"/>
      <c r="BO124" s="1059"/>
      <c r="BP124" s="1060"/>
      <c r="BQ124" s="1061">
        <v>29.1</v>
      </c>
      <c r="BR124" s="1025"/>
      <c r="BS124" s="1025"/>
      <c r="BT124" s="1025"/>
      <c r="BU124" s="1025"/>
      <c r="BV124" s="1025">
        <v>33.6</v>
      </c>
      <c r="BW124" s="1025"/>
      <c r="BX124" s="1025"/>
      <c r="BY124" s="1025"/>
      <c r="BZ124" s="1025"/>
      <c r="CA124" s="1025">
        <v>24.8</v>
      </c>
      <c r="CB124" s="1025"/>
      <c r="CC124" s="1025"/>
      <c r="CD124" s="1025"/>
      <c r="CE124" s="1025"/>
      <c r="CF124" s="1026"/>
      <c r="CG124" s="1027"/>
      <c r="CH124" s="1027"/>
      <c r="CI124" s="1027"/>
      <c r="CJ124" s="1028"/>
      <c r="CK124" s="1010"/>
      <c r="CL124" s="1010"/>
      <c r="CM124" s="1010"/>
      <c r="CN124" s="1010"/>
      <c r="CO124" s="1011"/>
      <c r="CP124" s="1017" t="s">
        <v>454</v>
      </c>
      <c r="CQ124" s="1018"/>
      <c r="CR124" s="1018"/>
      <c r="CS124" s="1018"/>
      <c r="CT124" s="1018"/>
      <c r="CU124" s="1018"/>
      <c r="CV124" s="1018"/>
      <c r="CW124" s="1018"/>
      <c r="CX124" s="1018"/>
      <c r="CY124" s="1018"/>
      <c r="CZ124" s="1018"/>
      <c r="DA124" s="1018"/>
      <c r="DB124" s="1018"/>
      <c r="DC124" s="1018"/>
      <c r="DD124" s="1018"/>
      <c r="DE124" s="1018"/>
      <c r="DF124" s="1019"/>
      <c r="DG124" s="1002" t="s">
        <v>122</v>
      </c>
      <c r="DH124" s="984"/>
      <c r="DI124" s="984"/>
      <c r="DJ124" s="984"/>
      <c r="DK124" s="985"/>
      <c r="DL124" s="983" t="s">
        <v>122</v>
      </c>
      <c r="DM124" s="984"/>
      <c r="DN124" s="984"/>
      <c r="DO124" s="984"/>
      <c r="DP124" s="985"/>
      <c r="DQ124" s="983" t="s">
        <v>122</v>
      </c>
      <c r="DR124" s="984"/>
      <c r="DS124" s="984"/>
      <c r="DT124" s="984"/>
      <c r="DU124" s="985"/>
      <c r="DV124" s="986" t="s">
        <v>122</v>
      </c>
      <c r="DW124" s="987"/>
      <c r="DX124" s="987"/>
      <c r="DY124" s="987"/>
      <c r="DZ124" s="988"/>
    </row>
    <row r="125" spans="1:130" s="167" customFormat="1" ht="26.25" customHeight="1" x14ac:dyDescent="0.15">
      <c r="A125" s="1056"/>
      <c r="B125" s="947"/>
      <c r="C125" s="920" t="s">
        <v>443</v>
      </c>
      <c r="D125" s="921"/>
      <c r="E125" s="921"/>
      <c r="F125" s="921"/>
      <c r="G125" s="921"/>
      <c r="H125" s="921"/>
      <c r="I125" s="921"/>
      <c r="J125" s="921"/>
      <c r="K125" s="921"/>
      <c r="L125" s="921"/>
      <c r="M125" s="921"/>
      <c r="N125" s="921"/>
      <c r="O125" s="921"/>
      <c r="P125" s="921"/>
      <c r="Q125" s="921"/>
      <c r="R125" s="921"/>
      <c r="S125" s="921"/>
      <c r="T125" s="921"/>
      <c r="U125" s="921"/>
      <c r="V125" s="921"/>
      <c r="W125" s="921"/>
      <c r="X125" s="921"/>
      <c r="Y125" s="921"/>
      <c r="Z125" s="922"/>
      <c r="AA125" s="956" t="s">
        <v>122</v>
      </c>
      <c r="AB125" s="957"/>
      <c r="AC125" s="957"/>
      <c r="AD125" s="957"/>
      <c r="AE125" s="958"/>
      <c r="AF125" s="959" t="s">
        <v>122</v>
      </c>
      <c r="AG125" s="957"/>
      <c r="AH125" s="957"/>
      <c r="AI125" s="957"/>
      <c r="AJ125" s="958"/>
      <c r="AK125" s="959" t="s">
        <v>122</v>
      </c>
      <c r="AL125" s="957"/>
      <c r="AM125" s="957"/>
      <c r="AN125" s="957"/>
      <c r="AO125" s="958"/>
      <c r="AP125" s="960" t="s">
        <v>122</v>
      </c>
      <c r="AQ125" s="961"/>
      <c r="AR125" s="961"/>
      <c r="AS125" s="961"/>
      <c r="AT125" s="962"/>
      <c r="AU125" s="299"/>
      <c r="AV125" s="300"/>
      <c r="AW125" s="300"/>
      <c r="AX125" s="300"/>
      <c r="AY125" s="300"/>
      <c r="AZ125" s="300"/>
      <c r="BA125" s="300"/>
      <c r="BB125" s="300"/>
      <c r="BC125" s="300"/>
      <c r="BD125" s="300"/>
      <c r="BE125" s="300"/>
      <c r="BF125" s="300"/>
      <c r="BG125" s="300"/>
      <c r="BH125" s="300"/>
      <c r="BI125" s="300"/>
      <c r="BJ125" s="300"/>
      <c r="BK125" s="300"/>
      <c r="BL125" s="300"/>
      <c r="BM125" s="300"/>
      <c r="BN125" s="300"/>
      <c r="BO125" s="300"/>
      <c r="BP125" s="300"/>
      <c r="BQ125" s="298"/>
      <c r="BR125" s="298"/>
      <c r="BS125" s="298"/>
      <c r="BT125" s="298"/>
      <c r="BU125" s="298"/>
      <c r="BV125" s="298"/>
      <c r="BW125" s="298"/>
      <c r="BX125" s="298"/>
      <c r="BY125" s="298"/>
      <c r="BZ125" s="298"/>
      <c r="CA125" s="298"/>
      <c r="CB125" s="298"/>
      <c r="CC125" s="298"/>
      <c r="CD125" s="298"/>
      <c r="CE125" s="298"/>
      <c r="CF125" s="298"/>
      <c r="CG125" s="298"/>
      <c r="CH125" s="298"/>
      <c r="CI125" s="298"/>
      <c r="CJ125" s="186"/>
      <c r="CK125" s="1020" t="s">
        <v>455</v>
      </c>
      <c r="CL125" s="1005"/>
      <c r="CM125" s="1005"/>
      <c r="CN125" s="1005"/>
      <c r="CO125" s="1006"/>
      <c r="CP125" s="927" t="s">
        <v>456</v>
      </c>
      <c r="CQ125" s="895"/>
      <c r="CR125" s="895"/>
      <c r="CS125" s="895"/>
      <c r="CT125" s="895"/>
      <c r="CU125" s="895"/>
      <c r="CV125" s="895"/>
      <c r="CW125" s="895"/>
      <c r="CX125" s="895"/>
      <c r="CY125" s="895"/>
      <c r="CZ125" s="895"/>
      <c r="DA125" s="895"/>
      <c r="DB125" s="895"/>
      <c r="DC125" s="895"/>
      <c r="DD125" s="895"/>
      <c r="DE125" s="895"/>
      <c r="DF125" s="896"/>
      <c r="DG125" s="928" t="s">
        <v>122</v>
      </c>
      <c r="DH125" s="929"/>
      <c r="DI125" s="929"/>
      <c r="DJ125" s="929"/>
      <c r="DK125" s="929"/>
      <c r="DL125" s="929" t="s">
        <v>122</v>
      </c>
      <c r="DM125" s="929"/>
      <c r="DN125" s="929"/>
      <c r="DO125" s="929"/>
      <c r="DP125" s="929"/>
      <c r="DQ125" s="929" t="s">
        <v>122</v>
      </c>
      <c r="DR125" s="929"/>
      <c r="DS125" s="929"/>
      <c r="DT125" s="929"/>
      <c r="DU125" s="929"/>
      <c r="DV125" s="930" t="s">
        <v>122</v>
      </c>
      <c r="DW125" s="930"/>
      <c r="DX125" s="930"/>
      <c r="DY125" s="930"/>
      <c r="DZ125" s="931"/>
    </row>
    <row r="126" spans="1:130" s="167" customFormat="1" ht="26.25" customHeight="1" thickBot="1" x14ac:dyDescent="0.2">
      <c r="A126" s="1056"/>
      <c r="B126" s="947"/>
      <c r="C126" s="920" t="s">
        <v>445</v>
      </c>
      <c r="D126" s="921"/>
      <c r="E126" s="921"/>
      <c r="F126" s="921"/>
      <c r="G126" s="921"/>
      <c r="H126" s="921"/>
      <c r="I126" s="921"/>
      <c r="J126" s="921"/>
      <c r="K126" s="921"/>
      <c r="L126" s="921"/>
      <c r="M126" s="921"/>
      <c r="N126" s="921"/>
      <c r="O126" s="921"/>
      <c r="P126" s="921"/>
      <c r="Q126" s="921"/>
      <c r="R126" s="921"/>
      <c r="S126" s="921"/>
      <c r="T126" s="921"/>
      <c r="U126" s="921"/>
      <c r="V126" s="921"/>
      <c r="W126" s="921"/>
      <c r="X126" s="921"/>
      <c r="Y126" s="921"/>
      <c r="Z126" s="922"/>
      <c r="AA126" s="956" t="s">
        <v>122</v>
      </c>
      <c r="AB126" s="957"/>
      <c r="AC126" s="957"/>
      <c r="AD126" s="957"/>
      <c r="AE126" s="958"/>
      <c r="AF126" s="959" t="s">
        <v>122</v>
      </c>
      <c r="AG126" s="957"/>
      <c r="AH126" s="957"/>
      <c r="AI126" s="957"/>
      <c r="AJ126" s="958"/>
      <c r="AK126" s="959" t="s">
        <v>122</v>
      </c>
      <c r="AL126" s="957"/>
      <c r="AM126" s="957"/>
      <c r="AN126" s="957"/>
      <c r="AO126" s="958"/>
      <c r="AP126" s="960" t="s">
        <v>122</v>
      </c>
      <c r="AQ126" s="961"/>
      <c r="AR126" s="961"/>
      <c r="AS126" s="961"/>
      <c r="AT126" s="962"/>
      <c r="AU126" s="298"/>
      <c r="AV126" s="298"/>
      <c r="AW126" s="298"/>
      <c r="AX126" s="298"/>
      <c r="AY126" s="298"/>
      <c r="AZ126" s="298"/>
      <c r="BA126" s="298"/>
      <c r="BB126" s="298"/>
      <c r="BC126" s="298"/>
      <c r="BD126" s="298"/>
      <c r="BE126" s="298"/>
      <c r="BF126" s="298"/>
      <c r="BG126" s="298"/>
      <c r="BH126" s="298"/>
      <c r="BI126" s="298"/>
      <c r="BJ126" s="298"/>
      <c r="BK126" s="298"/>
      <c r="BL126" s="298"/>
      <c r="BM126" s="298"/>
      <c r="BN126" s="298"/>
      <c r="BO126" s="298"/>
      <c r="BP126" s="298"/>
      <c r="BQ126" s="298"/>
      <c r="BR126" s="298"/>
      <c r="BS126" s="298"/>
      <c r="BT126" s="298"/>
      <c r="BU126" s="298"/>
      <c r="BV126" s="298"/>
      <c r="BW126" s="298"/>
      <c r="BX126" s="298"/>
      <c r="BY126" s="298"/>
      <c r="BZ126" s="298"/>
      <c r="CA126" s="298"/>
      <c r="CB126" s="298"/>
      <c r="CC126" s="298"/>
      <c r="CD126" s="187"/>
      <c r="CE126" s="187"/>
      <c r="CF126" s="187"/>
      <c r="CG126" s="298"/>
      <c r="CH126" s="298"/>
      <c r="CI126" s="298"/>
      <c r="CJ126" s="186"/>
      <c r="CK126" s="1021"/>
      <c r="CL126" s="1008"/>
      <c r="CM126" s="1008"/>
      <c r="CN126" s="1008"/>
      <c r="CO126" s="1009"/>
      <c r="CP126" s="920" t="s">
        <v>457</v>
      </c>
      <c r="CQ126" s="921"/>
      <c r="CR126" s="921"/>
      <c r="CS126" s="921"/>
      <c r="CT126" s="921"/>
      <c r="CU126" s="921"/>
      <c r="CV126" s="921"/>
      <c r="CW126" s="921"/>
      <c r="CX126" s="921"/>
      <c r="CY126" s="921"/>
      <c r="CZ126" s="921"/>
      <c r="DA126" s="921"/>
      <c r="DB126" s="921"/>
      <c r="DC126" s="921"/>
      <c r="DD126" s="921"/>
      <c r="DE126" s="921"/>
      <c r="DF126" s="922"/>
      <c r="DG126" s="923" t="s">
        <v>122</v>
      </c>
      <c r="DH126" s="924"/>
      <c r="DI126" s="924"/>
      <c r="DJ126" s="924"/>
      <c r="DK126" s="924"/>
      <c r="DL126" s="924" t="s">
        <v>122</v>
      </c>
      <c r="DM126" s="924"/>
      <c r="DN126" s="924"/>
      <c r="DO126" s="924"/>
      <c r="DP126" s="924"/>
      <c r="DQ126" s="924" t="s">
        <v>122</v>
      </c>
      <c r="DR126" s="924"/>
      <c r="DS126" s="924"/>
      <c r="DT126" s="924"/>
      <c r="DU126" s="924"/>
      <c r="DV126" s="925" t="s">
        <v>122</v>
      </c>
      <c r="DW126" s="925"/>
      <c r="DX126" s="925"/>
      <c r="DY126" s="925"/>
      <c r="DZ126" s="926"/>
    </row>
    <row r="127" spans="1:130" s="167" customFormat="1" ht="26.25" customHeight="1" x14ac:dyDescent="0.15">
      <c r="A127" s="1057"/>
      <c r="B127" s="949"/>
      <c r="C127" s="971" t="s">
        <v>458</v>
      </c>
      <c r="D127" s="963"/>
      <c r="E127" s="963"/>
      <c r="F127" s="963"/>
      <c r="G127" s="963"/>
      <c r="H127" s="963"/>
      <c r="I127" s="963"/>
      <c r="J127" s="963"/>
      <c r="K127" s="963"/>
      <c r="L127" s="963"/>
      <c r="M127" s="963"/>
      <c r="N127" s="963"/>
      <c r="O127" s="963"/>
      <c r="P127" s="963"/>
      <c r="Q127" s="963"/>
      <c r="R127" s="963"/>
      <c r="S127" s="963"/>
      <c r="T127" s="963"/>
      <c r="U127" s="963"/>
      <c r="V127" s="963"/>
      <c r="W127" s="963"/>
      <c r="X127" s="963"/>
      <c r="Y127" s="963"/>
      <c r="Z127" s="964"/>
      <c r="AA127" s="956">
        <v>201</v>
      </c>
      <c r="AB127" s="957"/>
      <c r="AC127" s="957"/>
      <c r="AD127" s="957"/>
      <c r="AE127" s="958"/>
      <c r="AF127" s="959">
        <v>184</v>
      </c>
      <c r="AG127" s="957"/>
      <c r="AH127" s="957"/>
      <c r="AI127" s="957"/>
      <c r="AJ127" s="958"/>
      <c r="AK127" s="959">
        <v>212</v>
      </c>
      <c r="AL127" s="957"/>
      <c r="AM127" s="957"/>
      <c r="AN127" s="957"/>
      <c r="AO127" s="958"/>
      <c r="AP127" s="960">
        <v>0</v>
      </c>
      <c r="AQ127" s="961"/>
      <c r="AR127" s="961"/>
      <c r="AS127" s="961"/>
      <c r="AT127" s="962"/>
      <c r="AU127" s="298"/>
      <c r="AV127" s="298"/>
      <c r="AW127" s="298"/>
      <c r="AX127" s="1030" t="s">
        <v>459</v>
      </c>
      <c r="AY127" s="1031"/>
      <c r="AZ127" s="1031"/>
      <c r="BA127" s="1031"/>
      <c r="BB127" s="1031"/>
      <c r="BC127" s="1031"/>
      <c r="BD127" s="1031"/>
      <c r="BE127" s="1032"/>
      <c r="BF127" s="1033" t="s">
        <v>460</v>
      </c>
      <c r="BG127" s="1031"/>
      <c r="BH127" s="1031"/>
      <c r="BI127" s="1031"/>
      <c r="BJ127" s="1031"/>
      <c r="BK127" s="1031"/>
      <c r="BL127" s="1032"/>
      <c r="BM127" s="1033" t="s">
        <v>461</v>
      </c>
      <c r="BN127" s="1031"/>
      <c r="BO127" s="1031"/>
      <c r="BP127" s="1031"/>
      <c r="BQ127" s="1031"/>
      <c r="BR127" s="1031"/>
      <c r="BS127" s="1032"/>
      <c r="BT127" s="1033" t="s">
        <v>462</v>
      </c>
      <c r="BU127" s="1031"/>
      <c r="BV127" s="1031"/>
      <c r="BW127" s="1031"/>
      <c r="BX127" s="1031"/>
      <c r="BY127" s="1031"/>
      <c r="BZ127" s="1054"/>
      <c r="CA127" s="298"/>
      <c r="CB127" s="298"/>
      <c r="CC127" s="298"/>
      <c r="CD127" s="187"/>
      <c r="CE127" s="187"/>
      <c r="CF127" s="187"/>
      <c r="CG127" s="298"/>
      <c r="CH127" s="298"/>
      <c r="CI127" s="298"/>
      <c r="CJ127" s="186"/>
      <c r="CK127" s="1021"/>
      <c r="CL127" s="1008"/>
      <c r="CM127" s="1008"/>
      <c r="CN127" s="1008"/>
      <c r="CO127" s="1009"/>
      <c r="CP127" s="920" t="s">
        <v>463</v>
      </c>
      <c r="CQ127" s="921"/>
      <c r="CR127" s="921"/>
      <c r="CS127" s="921"/>
      <c r="CT127" s="921"/>
      <c r="CU127" s="921"/>
      <c r="CV127" s="921"/>
      <c r="CW127" s="921"/>
      <c r="CX127" s="921"/>
      <c r="CY127" s="921"/>
      <c r="CZ127" s="921"/>
      <c r="DA127" s="921"/>
      <c r="DB127" s="921"/>
      <c r="DC127" s="921"/>
      <c r="DD127" s="921"/>
      <c r="DE127" s="921"/>
      <c r="DF127" s="922"/>
      <c r="DG127" s="923" t="s">
        <v>122</v>
      </c>
      <c r="DH127" s="924"/>
      <c r="DI127" s="924"/>
      <c r="DJ127" s="924"/>
      <c r="DK127" s="924"/>
      <c r="DL127" s="924" t="s">
        <v>122</v>
      </c>
      <c r="DM127" s="924"/>
      <c r="DN127" s="924"/>
      <c r="DO127" s="924"/>
      <c r="DP127" s="924"/>
      <c r="DQ127" s="924" t="s">
        <v>122</v>
      </c>
      <c r="DR127" s="924"/>
      <c r="DS127" s="924"/>
      <c r="DT127" s="924"/>
      <c r="DU127" s="924"/>
      <c r="DV127" s="925" t="s">
        <v>122</v>
      </c>
      <c r="DW127" s="925"/>
      <c r="DX127" s="925"/>
      <c r="DY127" s="925"/>
      <c r="DZ127" s="926"/>
    </row>
    <row r="128" spans="1:130" s="167" customFormat="1" ht="26.25" customHeight="1" thickBot="1" x14ac:dyDescent="0.2">
      <c r="A128" s="1040" t="s">
        <v>464</v>
      </c>
      <c r="B128" s="1041"/>
      <c r="C128" s="1041"/>
      <c r="D128" s="1041"/>
      <c r="E128" s="1041"/>
      <c r="F128" s="1041"/>
      <c r="G128" s="1041"/>
      <c r="H128" s="1041"/>
      <c r="I128" s="1041"/>
      <c r="J128" s="1041"/>
      <c r="K128" s="1041"/>
      <c r="L128" s="1041"/>
      <c r="M128" s="1041"/>
      <c r="N128" s="1041"/>
      <c r="O128" s="1041"/>
      <c r="P128" s="1041"/>
      <c r="Q128" s="1041"/>
      <c r="R128" s="1041"/>
      <c r="S128" s="1041"/>
      <c r="T128" s="1041"/>
      <c r="U128" s="1041"/>
      <c r="V128" s="1041"/>
      <c r="W128" s="1042" t="s">
        <v>465</v>
      </c>
      <c r="X128" s="1042"/>
      <c r="Y128" s="1042"/>
      <c r="Z128" s="1043"/>
      <c r="AA128" s="1044">
        <v>4690</v>
      </c>
      <c r="AB128" s="1045"/>
      <c r="AC128" s="1045"/>
      <c r="AD128" s="1045"/>
      <c r="AE128" s="1046"/>
      <c r="AF128" s="1047">
        <v>4690</v>
      </c>
      <c r="AG128" s="1045"/>
      <c r="AH128" s="1045"/>
      <c r="AI128" s="1045"/>
      <c r="AJ128" s="1046"/>
      <c r="AK128" s="1047">
        <v>4690</v>
      </c>
      <c r="AL128" s="1045"/>
      <c r="AM128" s="1045"/>
      <c r="AN128" s="1045"/>
      <c r="AO128" s="1046"/>
      <c r="AP128" s="1048"/>
      <c r="AQ128" s="1049"/>
      <c r="AR128" s="1049"/>
      <c r="AS128" s="1049"/>
      <c r="AT128" s="1050"/>
      <c r="AU128" s="298"/>
      <c r="AV128" s="298"/>
      <c r="AW128" s="298"/>
      <c r="AX128" s="894" t="s">
        <v>466</v>
      </c>
      <c r="AY128" s="895"/>
      <c r="AZ128" s="895"/>
      <c r="BA128" s="895"/>
      <c r="BB128" s="895"/>
      <c r="BC128" s="895"/>
      <c r="BD128" s="895"/>
      <c r="BE128" s="896"/>
      <c r="BF128" s="1051" t="s">
        <v>122</v>
      </c>
      <c r="BG128" s="1052"/>
      <c r="BH128" s="1052"/>
      <c r="BI128" s="1052"/>
      <c r="BJ128" s="1052"/>
      <c r="BK128" s="1052"/>
      <c r="BL128" s="1053"/>
      <c r="BM128" s="1051">
        <v>15</v>
      </c>
      <c r="BN128" s="1052"/>
      <c r="BO128" s="1052"/>
      <c r="BP128" s="1052"/>
      <c r="BQ128" s="1052"/>
      <c r="BR128" s="1052"/>
      <c r="BS128" s="1053"/>
      <c r="BT128" s="1051">
        <v>20</v>
      </c>
      <c r="BU128" s="1052"/>
      <c r="BV128" s="1052"/>
      <c r="BW128" s="1052"/>
      <c r="BX128" s="1052"/>
      <c r="BY128" s="1052"/>
      <c r="BZ128" s="1074"/>
      <c r="CA128" s="187"/>
      <c r="CB128" s="187"/>
      <c r="CC128" s="187"/>
      <c r="CD128" s="187"/>
      <c r="CE128" s="187"/>
      <c r="CF128" s="187"/>
      <c r="CG128" s="298"/>
      <c r="CH128" s="298"/>
      <c r="CI128" s="298"/>
      <c r="CJ128" s="186"/>
      <c r="CK128" s="1022"/>
      <c r="CL128" s="1023"/>
      <c r="CM128" s="1023"/>
      <c r="CN128" s="1023"/>
      <c r="CO128" s="1024"/>
      <c r="CP128" s="1034" t="s">
        <v>467</v>
      </c>
      <c r="CQ128" s="724"/>
      <c r="CR128" s="724"/>
      <c r="CS128" s="724"/>
      <c r="CT128" s="724"/>
      <c r="CU128" s="724"/>
      <c r="CV128" s="724"/>
      <c r="CW128" s="724"/>
      <c r="CX128" s="724"/>
      <c r="CY128" s="724"/>
      <c r="CZ128" s="724"/>
      <c r="DA128" s="724"/>
      <c r="DB128" s="724"/>
      <c r="DC128" s="724"/>
      <c r="DD128" s="724"/>
      <c r="DE128" s="724"/>
      <c r="DF128" s="1035"/>
      <c r="DG128" s="1036">
        <v>43561</v>
      </c>
      <c r="DH128" s="1037"/>
      <c r="DI128" s="1037"/>
      <c r="DJ128" s="1037"/>
      <c r="DK128" s="1037"/>
      <c r="DL128" s="1037">
        <v>68124</v>
      </c>
      <c r="DM128" s="1037"/>
      <c r="DN128" s="1037"/>
      <c r="DO128" s="1037"/>
      <c r="DP128" s="1037"/>
      <c r="DQ128" s="1037">
        <v>35615</v>
      </c>
      <c r="DR128" s="1037"/>
      <c r="DS128" s="1037"/>
      <c r="DT128" s="1037"/>
      <c r="DU128" s="1037"/>
      <c r="DV128" s="1038">
        <v>0.9</v>
      </c>
      <c r="DW128" s="1038"/>
      <c r="DX128" s="1038"/>
      <c r="DY128" s="1038"/>
      <c r="DZ128" s="1039"/>
    </row>
    <row r="129" spans="1:131" s="167" customFormat="1" ht="26.25" customHeight="1" x14ac:dyDescent="0.15">
      <c r="A129" s="932" t="s">
        <v>102</v>
      </c>
      <c r="B129" s="933"/>
      <c r="C129" s="933"/>
      <c r="D129" s="933"/>
      <c r="E129" s="933"/>
      <c r="F129" s="933"/>
      <c r="G129" s="933"/>
      <c r="H129" s="933"/>
      <c r="I129" s="933"/>
      <c r="J129" s="933"/>
      <c r="K129" s="933"/>
      <c r="L129" s="933"/>
      <c r="M129" s="933"/>
      <c r="N129" s="933"/>
      <c r="O129" s="933"/>
      <c r="P129" s="933"/>
      <c r="Q129" s="933"/>
      <c r="R129" s="933"/>
      <c r="S129" s="933"/>
      <c r="T129" s="933"/>
      <c r="U129" s="933"/>
      <c r="V129" s="933"/>
      <c r="W129" s="1068" t="s">
        <v>468</v>
      </c>
      <c r="X129" s="1069"/>
      <c r="Y129" s="1069"/>
      <c r="Z129" s="1070"/>
      <c r="AA129" s="956">
        <v>4724059</v>
      </c>
      <c r="AB129" s="957"/>
      <c r="AC129" s="957"/>
      <c r="AD129" s="957"/>
      <c r="AE129" s="958"/>
      <c r="AF129" s="959">
        <v>4626176</v>
      </c>
      <c r="AG129" s="957"/>
      <c r="AH129" s="957"/>
      <c r="AI129" s="957"/>
      <c r="AJ129" s="958"/>
      <c r="AK129" s="959">
        <v>4552577</v>
      </c>
      <c r="AL129" s="957"/>
      <c r="AM129" s="957"/>
      <c r="AN129" s="957"/>
      <c r="AO129" s="958"/>
      <c r="AP129" s="1071"/>
      <c r="AQ129" s="1072"/>
      <c r="AR129" s="1072"/>
      <c r="AS129" s="1072"/>
      <c r="AT129" s="1073"/>
      <c r="AU129" s="169"/>
      <c r="AV129" s="169"/>
      <c r="AW129" s="169"/>
      <c r="AX129" s="1063" t="s">
        <v>469</v>
      </c>
      <c r="AY129" s="921"/>
      <c r="AZ129" s="921"/>
      <c r="BA129" s="921"/>
      <c r="BB129" s="921"/>
      <c r="BC129" s="921"/>
      <c r="BD129" s="921"/>
      <c r="BE129" s="922"/>
      <c r="BF129" s="1064" t="s">
        <v>122</v>
      </c>
      <c r="BG129" s="1065"/>
      <c r="BH129" s="1065"/>
      <c r="BI129" s="1065"/>
      <c r="BJ129" s="1065"/>
      <c r="BK129" s="1065"/>
      <c r="BL129" s="1066"/>
      <c r="BM129" s="1064">
        <v>20</v>
      </c>
      <c r="BN129" s="1065"/>
      <c r="BO129" s="1065"/>
      <c r="BP129" s="1065"/>
      <c r="BQ129" s="1065"/>
      <c r="BR129" s="1065"/>
      <c r="BS129" s="1066"/>
      <c r="BT129" s="1064">
        <v>30</v>
      </c>
      <c r="BU129" s="1065"/>
      <c r="BV129" s="1065"/>
      <c r="BW129" s="1065"/>
      <c r="BX129" s="1065"/>
      <c r="BY129" s="1065"/>
      <c r="BZ129" s="1067"/>
      <c r="CA129" s="188"/>
      <c r="CB129" s="188"/>
      <c r="CC129" s="188"/>
      <c r="CD129" s="188"/>
      <c r="CE129" s="188"/>
      <c r="CF129" s="188"/>
      <c r="CG129" s="188"/>
      <c r="CH129" s="188"/>
      <c r="CI129" s="188"/>
      <c r="CJ129" s="188"/>
      <c r="CK129" s="188"/>
      <c r="CL129" s="188"/>
      <c r="CM129" s="188"/>
      <c r="CN129" s="188"/>
      <c r="CO129" s="188"/>
      <c r="CP129" s="188"/>
      <c r="CQ129" s="188"/>
      <c r="CR129" s="188"/>
      <c r="CS129" s="188"/>
      <c r="CT129" s="188"/>
      <c r="CU129" s="188"/>
      <c r="CV129" s="188"/>
      <c r="CW129" s="188"/>
      <c r="CX129" s="188"/>
      <c r="CY129" s="188"/>
      <c r="CZ129" s="188"/>
      <c r="DA129" s="188"/>
      <c r="DB129" s="188"/>
      <c r="DC129" s="188"/>
      <c r="DD129" s="188"/>
      <c r="DE129" s="188"/>
      <c r="DF129" s="188"/>
      <c r="DG129" s="188"/>
      <c r="DH129" s="188"/>
      <c r="DI129" s="188"/>
      <c r="DJ129" s="188"/>
      <c r="DK129" s="188"/>
      <c r="DL129" s="188"/>
      <c r="DM129" s="188"/>
      <c r="DN129" s="188"/>
      <c r="DO129" s="188"/>
      <c r="DP129" s="169"/>
      <c r="DQ129" s="169"/>
      <c r="DR129" s="169"/>
      <c r="DS129" s="169"/>
      <c r="DT129" s="169"/>
      <c r="DU129" s="169"/>
      <c r="DV129" s="169"/>
      <c r="DW129" s="169"/>
      <c r="DX129" s="169"/>
      <c r="DY129" s="169"/>
      <c r="DZ129" s="169"/>
    </row>
    <row r="130" spans="1:131" s="167" customFormat="1" ht="26.25" customHeight="1" x14ac:dyDescent="0.15">
      <c r="A130" s="932" t="s">
        <v>470</v>
      </c>
      <c r="B130" s="933"/>
      <c r="C130" s="933"/>
      <c r="D130" s="933"/>
      <c r="E130" s="933"/>
      <c r="F130" s="933"/>
      <c r="G130" s="933"/>
      <c r="H130" s="933"/>
      <c r="I130" s="933"/>
      <c r="J130" s="933"/>
      <c r="K130" s="933"/>
      <c r="L130" s="933"/>
      <c r="M130" s="933"/>
      <c r="N130" s="933"/>
      <c r="O130" s="933"/>
      <c r="P130" s="933"/>
      <c r="Q130" s="933"/>
      <c r="R130" s="933"/>
      <c r="S130" s="933"/>
      <c r="T130" s="933"/>
      <c r="U130" s="933"/>
      <c r="V130" s="933"/>
      <c r="W130" s="1068" t="s">
        <v>471</v>
      </c>
      <c r="X130" s="1069"/>
      <c r="Y130" s="1069"/>
      <c r="Z130" s="1070"/>
      <c r="AA130" s="956">
        <v>864437</v>
      </c>
      <c r="AB130" s="957"/>
      <c r="AC130" s="957"/>
      <c r="AD130" s="957"/>
      <c r="AE130" s="958"/>
      <c r="AF130" s="959">
        <v>861000</v>
      </c>
      <c r="AG130" s="957"/>
      <c r="AH130" s="957"/>
      <c r="AI130" s="957"/>
      <c r="AJ130" s="958"/>
      <c r="AK130" s="959">
        <v>777673</v>
      </c>
      <c r="AL130" s="957"/>
      <c r="AM130" s="957"/>
      <c r="AN130" s="957"/>
      <c r="AO130" s="958"/>
      <c r="AP130" s="1071"/>
      <c r="AQ130" s="1072"/>
      <c r="AR130" s="1072"/>
      <c r="AS130" s="1072"/>
      <c r="AT130" s="1073"/>
      <c r="AU130" s="169"/>
      <c r="AV130" s="169"/>
      <c r="AW130" s="169"/>
      <c r="AX130" s="1063" t="s">
        <v>472</v>
      </c>
      <c r="AY130" s="921"/>
      <c r="AZ130" s="921"/>
      <c r="BA130" s="921"/>
      <c r="BB130" s="921"/>
      <c r="BC130" s="921"/>
      <c r="BD130" s="921"/>
      <c r="BE130" s="922"/>
      <c r="BF130" s="1099">
        <v>9.3000000000000007</v>
      </c>
      <c r="BG130" s="1100"/>
      <c r="BH130" s="1100"/>
      <c r="BI130" s="1100"/>
      <c r="BJ130" s="1100"/>
      <c r="BK130" s="1100"/>
      <c r="BL130" s="1101"/>
      <c r="BM130" s="1099">
        <v>25</v>
      </c>
      <c r="BN130" s="1100"/>
      <c r="BO130" s="1100"/>
      <c r="BP130" s="1100"/>
      <c r="BQ130" s="1100"/>
      <c r="BR130" s="1100"/>
      <c r="BS130" s="1101"/>
      <c r="BT130" s="1099">
        <v>35</v>
      </c>
      <c r="BU130" s="1100"/>
      <c r="BV130" s="1100"/>
      <c r="BW130" s="1100"/>
      <c r="BX130" s="1100"/>
      <c r="BY130" s="1100"/>
      <c r="BZ130" s="1102"/>
      <c r="CA130" s="188"/>
      <c r="CB130" s="188"/>
      <c r="CC130" s="188"/>
      <c r="CD130" s="188"/>
      <c r="CE130" s="188"/>
      <c r="CF130" s="188"/>
      <c r="CG130" s="188"/>
      <c r="CH130" s="188"/>
      <c r="CI130" s="188"/>
      <c r="CJ130" s="188"/>
      <c r="CK130" s="188"/>
      <c r="CL130" s="188"/>
      <c r="CM130" s="188"/>
      <c r="CN130" s="188"/>
      <c r="CO130" s="188"/>
      <c r="CP130" s="188"/>
      <c r="CQ130" s="188"/>
      <c r="CR130" s="188"/>
      <c r="CS130" s="188"/>
      <c r="CT130" s="188"/>
      <c r="CU130" s="188"/>
      <c r="CV130" s="188"/>
      <c r="CW130" s="188"/>
      <c r="CX130" s="188"/>
      <c r="CY130" s="188"/>
      <c r="CZ130" s="188"/>
      <c r="DA130" s="188"/>
      <c r="DB130" s="188"/>
      <c r="DC130" s="188"/>
      <c r="DD130" s="188"/>
      <c r="DE130" s="188"/>
      <c r="DF130" s="188"/>
      <c r="DG130" s="188"/>
      <c r="DH130" s="188"/>
      <c r="DI130" s="188"/>
      <c r="DJ130" s="188"/>
      <c r="DK130" s="188"/>
      <c r="DL130" s="188"/>
      <c r="DM130" s="188"/>
      <c r="DN130" s="188"/>
      <c r="DO130" s="188"/>
      <c r="DP130" s="169"/>
      <c r="DQ130" s="169"/>
      <c r="DR130" s="169"/>
      <c r="DS130" s="169"/>
      <c r="DT130" s="169"/>
      <c r="DU130" s="169"/>
      <c r="DV130" s="169"/>
      <c r="DW130" s="169"/>
      <c r="DX130" s="169"/>
      <c r="DY130" s="169"/>
      <c r="DZ130" s="169"/>
    </row>
    <row r="131" spans="1:131" s="167" customFormat="1" ht="26.25" customHeight="1" thickBot="1" x14ac:dyDescent="0.2">
      <c r="A131" s="1103"/>
      <c r="B131" s="1104"/>
      <c r="C131" s="1104"/>
      <c r="D131" s="1104"/>
      <c r="E131" s="1104"/>
      <c r="F131" s="1104"/>
      <c r="G131" s="1104"/>
      <c r="H131" s="1104"/>
      <c r="I131" s="1104"/>
      <c r="J131" s="1104"/>
      <c r="K131" s="1104"/>
      <c r="L131" s="1104"/>
      <c r="M131" s="1104"/>
      <c r="N131" s="1104"/>
      <c r="O131" s="1104"/>
      <c r="P131" s="1104"/>
      <c r="Q131" s="1104"/>
      <c r="R131" s="1104"/>
      <c r="S131" s="1104"/>
      <c r="T131" s="1104"/>
      <c r="U131" s="1104"/>
      <c r="V131" s="1104"/>
      <c r="W131" s="1105" t="s">
        <v>473</v>
      </c>
      <c r="X131" s="1106"/>
      <c r="Y131" s="1106"/>
      <c r="Z131" s="1107"/>
      <c r="AA131" s="1002">
        <v>3859622</v>
      </c>
      <c r="AB131" s="984"/>
      <c r="AC131" s="984"/>
      <c r="AD131" s="984"/>
      <c r="AE131" s="985"/>
      <c r="AF131" s="983">
        <v>3765176</v>
      </c>
      <c r="AG131" s="984"/>
      <c r="AH131" s="984"/>
      <c r="AI131" s="984"/>
      <c r="AJ131" s="985"/>
      <c r="AK131" s="983">
        <v>3774904</v>
      </c>
      <c r="AL131" s="984"/>
      <c r="AM131" s="984"/>
      <c r="AN131" s="984"/>
      <c r="AO131" s="985"/>
      <c r="AP131" s="1108"/>
      <c r="AQ131" s="1109"/>
      <c r="AR131" s="1109"/>
      <c r="AS131" s="1109"/>
      <c r="AT131" s="1110"/>
      <c r="AU131" s="169"/>
      <c r="AV131" s="169"/>
      <c r="AW131" s="169"/>
      <c r="AX131" s="1081" t="s">
        <v>474</v>
      </c>
      <c r="AY131" s="724"/>
      <c r="AZ131" s="724"/>
      <c r="BA131" s="724"/>
      <c r="BB131" s="724"/>
      <c r="BC131" s="724"/>
      <c r="BD131" s="724"/>
      <c r="BE131" s="1035"/>
      <c r="BF131" s="1082">
        <v>24.8</v>
      </c>
      <c r="BG131" s="1083"/>
      <c r="BH131" s="1083"/>
      <c r="BI131" s="1083"/>
      <c r="BJ131" s="1083"/>
      <c r="BK131" s="1083"/>
      <c r="BL131" s="1084"/>
      <c r="BM131" s="1082">
        <v>350</v>
      </c>
      <c r="BN131" s="1083"/>
      <c r="BO131" s="1083"/>
      <c r="BP131" s="1083"/>
      <c r="BQ131" s="1083"/>
      <c r="BR131" s="1083"/>
      <c r="BS131" s="1084"/>
      <c r="BT131" s="1085"/>
      <c r="BU131" s="1086"/>
      <c r="BV131" s="1086"/>
      <c r="BW131" s="1086"/>
      <c r="BX131" s="1086"/>
      <c r="BY131" s="1086"/>
      <c r="BZ131" s="1087"/>
      <c r="CA131" s="188"/>
      <c r="CB131" s="188"/>
      <c r="CC131" s="188"/>
      <c r="CD131" s="188"/>
      <c r="CE131" s="188"/>
      <c r="CF131" s="188"/>
      <c r="CG131" s="188"/>
      <c r="CH131" s="188"/>
      <c r="CI131" s="188"/>
      <c r="CJ131" s="188"/>
      <c r="CK131" s="188"/>
      <c r="CL131" s="188"/>
      <c r="CM131" s="188"/>
      <c r="CN131" s="188"/>
      <c r="CO131" s="188"/>
      <c r="CP131" s="188"/>
      <c r="CQ131" s="188"/>
      <c r="CR131" s="188"/>
      <c r="CS131" s="188"/>
      <c r="CT131" s="188"/>
      <c r="CU131" s="188"/>
      <c r="CV131" s="188"/>
      <c r="CW131" s="188"/>
      <c r="CX131" s="188"/>
      <c r="CY131" s="188"/>
      <c r="CZ131" s="188"/>
      <c r="DA131" s="188"/>
      <c r="DB131" s="188"/>
      <c r="DC131" s="188"/>
      <c r="DD131" s="188"/>
      <c r="DE131" s="188"/>
      <c r="DF131" s="188"/>
      <c r="DG131" s="188"/>
      <c r="DH131" s="188"/>
      <c r="DI131" s="188"/>
      <c r="DJ131" s="188"/>
      <c r="DK131" s="188"/>
      <c r="DL131" s="188"/>
      <c r="DM131" s="188"/>
      <c r="DN131" s="188"/>
      <c r="DO131" s="188"/>
      <c r="DP131" s="169"/>
      <c r="DQ131" s="169"/>
      <c r="DR131" s="169"/>
      <c r="DS131" s="169"/>
      <c r="DT131" s="169"/>
      <c r="DU131" s="169"/>
      <c r="DV131" s="169"/>
      <c r="DW131" s="169"/>
      <c r="DX131" s="169"/>
      <c r="DY131" s="169"/>
      <c r="DZ131" s="169"/>
    </row>
    <row r="132" spans="1:131" s="167" customFormat="1" ht="26.25" customHeight="1" x14ac:dyDescent="0.15">
      <c r="A132" s="1088" t="s">
        <v>475</v>
      </c>
      <c r="B132" s="1089"/>
      <c r="C132" s="1089"/>
      <c r="D132" s="1089"/>
      <c r="E132" s="1089"/>
      <c r="F132" s="1089"/>
      <c r="G132" s="1089"/>
      <c r="H132" s="1089"/>
      <c r="I132" s="1089"/>
      <c r="J132" s="1089"/>
      <c r="K132" s="1089"/>
      <c r="L132" s="1089"/>
      <c r="M132" s="1089"/>
      <c r="N132" s="1089"/>
      <c r="O132" s="1089"/>
      <c r="P132" s="1089"/>
      <c r="Q132" s="1089"/>
      <c r="R132" s="1089"/>
      <c r="S132" s="1089"/>
      <c r="T132" s="1089"/>
      <c r="U132" s="1089"/>
      <c r="V132" s="1092" t="s">
        <v>476</v>
      </c>
      <c r="W132" s="1092"/>
      <c r="X132" s="1092"/>
      <c r="Y132" s="1092"/>
      <c r="Z132" s="1093"/>
      <c r="AA132" s="1094">
        <v>8.6390843460000006</v>
      </c>
      <c r="AB132" s="1095"/>
      <c r="AC132" s="1095"/>
      <c r="AD132" s="1095"/>
      <c r="AE132" s="1096"/>
      <c r="AF132" s="1097">
        <v>9.6657367409999999</v>
      </c>
      <c r="AG132" s="1095"/>
      <c r="AH132" s="1095"/>
      <c r="AI132" s="1095"/>
      <c r="AJ132" s="1096"/>
      <c r="AK132" s="1097">
        <v>9.8506346120000003</v>
      </c>
      <c r="AL132" s="1095"/>
      <c r="AM132" s="1095"/>
      <c r="AN132" s="1095"/>
      <c r="AO132" s="1096"/>
      <c r="AP132" s="999"/>
      <c r="AQ132" s="1000"/>
      <c r="AR132" s="1000"/>
      <c r="AS132" s="1000"/>
      <c r="AT132" s="1098"/>
      <c r="AU132" s="189"/>
      <c r="AV132" s="169"/>
      <c r="AW132" s="169"/>
      <c r="AX132" s="169"/>
      <c r="AY132" s="169"/>
      <c r="AZ132" s="169"/>
      <c r="BA132" s="169"/>
      <c r="BB132" s="169"/>
      <c r="BC132" s="169"/>
      <c r="BD132" s="169"/>
      <c r="BE132" s="169"/>
      <c r="BF132" s="169"/>
      <c r="BG132" s="169"/>
      <c r="BH132" s="169"/>
      <c r="BI132" s="169"/>
      <c r="BJ132" s="169"/>
      <c r="BK132" s="169"/>
      <c r="BL132" s="169"/>
      <c r="BM132" s="169"/>
      <c r="BN132" s="169"/>
      <c r="BO132" s="169"/>
      <c r="BP132" s="169"/>
      <c r="BQ132" s="169"/>
      <c r="BR132" s="169"/>
      <c r="BS132" s="170"/>
      <c r="BT132" s="169"/>
      <c r="BU132" s="169"/>
      <c r="BV132" s="169"/>
      <c r="BW132" s="169"/>
      <c r="BX132" s="169"/>
      <c r="BY132" s="169"/>
      <c r="BZ132" s="169"/>
      <c r="CA132" s="188"/>
      <c r="CB132" s="188"/>
      <c r="CC132" s="188"/>
      <c r="CD132" s="188"/>
      <c r="CE132" s="188"/>
      <c r="CF132" s="188"/>
      <c r="CG132" s="188"/>
      <c r="CH132" s="188"/>
      <c r="CI132" s="188"/>
      <c r="CJ132" s="188"/>
      <c r="CK132" s="188"/>
      <c r="CL132" s="188"/>
      <c r="CM132" s="188"/>
      <c r="CN132" s="188"/>
      <c r="CO132" s="188"/>
      <c r="CP132" s="188"/>
      <c r="CQ132" s="188"/>
      <c r="CR132" s="188"/>
      <c r="CS132" s="188"/>
      <c r="CT132" s="188"/>
      <c r="CU132" s="188"/>
      <c r="CV132" s="188"/>
      <c r="CW132" s="188"/>
      <c r="CX132" s="188"/>
      <c r="CY132" s="188"/>
      <c r="CZ132" s="188"/>
      <c r="DA132" s="188"/>
      <c r="DB132" s="188"/>
      <c r="DC132" s="188"/>
      <c r="DD132" s="188"/>
      <c r="DE132" s="188"/>
      <c r="DF132" s="188"/>
      <c r="DG132" s="188"/>
      <c r="DH132" s="188"/>
      <c r="DI132" s="188"/>
      <c r="DJ132" s="188"/>
      <c r="DK132" s="188"/>
      <c r="DL132" s="188"/>
      <c r="DM132" s="188"/>
      <c r="DN132" s="188"/>
      <c r="DO132" s="188"/>
      <c r="DP132" s="169"/>
      <c r="DQ132" s="169"/>
      <c r="DR132" s="169"/>
      <c r="DS132" s="169"/>
      <c r="DT132" s="169"/>
      <c r="DU132" s="169"/>
      <c r="DV132" s="169"/>
      <c r="DW132" s="169"/>
      <c r="DX132" s="169"/>
      <c r="DY132" s="169"/>
      <c r="DZ132" s="169"/>
    </row>
    <row r="133" spans="1:131" s="167" customFormat="1" ht="26.25" customHeight="1" thickBot="1" x14ac:dyDescent="0.2">
      <c r="A133" s="1090"/>
      <c r="B133" s="1091"/>
      <c r="C133" s="1091"/>
      <c r="D133" s="1091"/>
      <c r="E133" s="1091"/>
      <c r="F133" s="1091"/>
      <c r="G133" s="1091"/>
      <c r="H133" s="1091"/>
      <c r="I133" s="1091"/>
      <c r="J133" s="1091"/>
      <c r="K133" s="1091"/>
      <c r="L133" s="1091"/>
      <c r="M133" s="1091"/>
      <c r="N133" s="1091"/>
      <c r="O133" s="1091"/>
      <c r="P133" s="1091"/>
      <c r="Q133" s="1091"/>
      <c r="R133" s="1091"/>
      <c r="S133" s="1091"/>
      <c r="T133" s="1091"/>
      <c r="U133" s="1091"/>
      <c r="V133" s="1075" t="s">
        <v>477</v>
      </c>
      <c r="W133" s="1075"/>
      <c r="X133" s="1075"/>
      <c r="Y133" s="1075"/>
      <c r="Z133" s="1076"/>
      <c r="AA133" s="1077">
        <v>9.5</v>
      </c>
      <c r="AB133" s="1078"/>
      <c r="AC133" s="1078"/>
      <c r="AD133" s="1078"/>
      <c r="AE133" s="1079"/>
      <c r="AF133" s="1077">
        <v>9.3000000000000007</v>
      </c>
      <c r="AG133" s="1078"/>
      <c r="AH133" s="1078"/>
      <c r="AI133" s="1078"/>
      <c r="AJ133" s="1079"/>
      <c r="AK133" s="1077">
        <v>9.3000000000000007</v>
      </c>
      <c r="AL133" s="1078"/>
      <c r="AM133" s="1078"/>
      <c r="AN133" s="1078"/>
      <c r="AO133" s="1079"/>
      <c r="AP133" s="1026"/>
      <c r="AQ133" s="1027"/>
      <c r="AR133" s="1027"/>
      <c r="AS133" s="1027"/>
      <c r="AT133" s="1080"/>
      <c r="AU133" s="169"/>
      <c r="AV133" s="169"/>
      <c r="AW133" s="169"/>
      <c r="AX133" s="169"/>
      <c r="AY133" s="169"/>
      <c r="AZ133" s="169"/>
      <c r="BA133" s="169"/>
      <c r="BB133" s="169"/>
      <c r="BC133" s="169"/>
      <c r="BD133" s="169"/>
      <c r="BE133" s="169"/>
      <c r="BF133" s="169"/>
      <c r="BG133" s="169"/>
      <c r="BH133" s="169"/>
      <c r="BI133" s="169"/>
      <c r="BJ133" s="169"/>
      <c r="BK133" s="169"/>
      <c r="BL133" s="169"/>
      <c r="BM133" s="169"/>
      <c r="BN133" s="188"/>
      <c r="BO133" s="188"/>
      <c r="BP133" s="188"/>
      <c r="BQ133" s="188"/>
      <c r="BR133" s="188"/>
      <c r="BS133" s="188"/>
      <c r="BT133" s="188"/>
      <c r="BU133" s="188"/>
      <c r="BV133" s="188"/>
      <c r="BW133" s="188"/>
      <c r="BX133" s="188"/>
      <c r="BY133" s="188"/>
      <c r="BZ133" s="188"/>
      <c r="CA133" s="188"/>
      <c r="CB133" s="188"/>
      <c r="CC133" s="188"/>
      <c r="CD133" s="188"/>
      <c r="CE133" s="188"/>
      <c r="CF133" s="188"/>
      <c r="CG133" s="188"/>
      <c r="CH133" s="188"/>
      <c r="CI133" s="188"/>
      <c r="CJ133" s="188"/>
      <c r="CK133" s="188"/>
      <c r="CL133" s="188"/>
      <c r="CM133" s="188"/>
      <c r="CN133" s="188"/>
      <c r="CO133" s="188"/>
      <c r="CP133" s="188"/>
      <c r="CQ133" s="188"/>
      <c r="CR133" s="188"/>
      <c r="CS133" s="188"/>
      <c r="CT133" s="188"/>
      <c r="CU133" s="188"/>
      <c r="CV133" s="188"/>
      <c r="CW133" s="188"/>
      <c r="CX133" s="188"/>
      <c r="CY133" s="188"/>
      <c r="CZ133" s="188"/>
      <c r="DA133" s="188"/>
      <c r="DB133" s="188"/>
      <c r="DC133" s="188"/>
      <c r="DD133" s="188"/>
      <c r="DE133" s="188"/>
      <c r="DF133" s="188"/>
      <c r="DG133" s="188"/>
      <c r="DH133" s="188"/>
      <c r="DI133" s="188"/>
      <c r="DJ133" s="188"/>
      <c r="DK133" s="188"/>
      <c r="DL133" s="188"/>
      <c r="DM133" s="188"/>
      <c r="DN133" s="188"/>
      <c r="DO133" s="188"/>
      <c r="DP133" s="169"/>
      <c r="DQ133" s="169"/>
      <c r="DR133" s="169"/>
      <c r="DS133" s="169"/>
      <c r="DT133" s="169"/>
      <c r="DU133" s="169"/>
      <c r="DV133" s="169"/>
      <c r="DW133" s="169"/>
      <c r="DX133" s="169"/>
      <c r="DY133" s="169"/>
      <c r="DZ133" s="169"/>
    </row>
    <row r="134" spans="1:131" ht="11.25" customHeight="1" x14ac:dyDescent="0.15">
      <c r="A134" s="190"/>
      <c r="B134" s="190"/>
      <c r="C134" s="190"/>
      <c r="D134" s="190"/>
      <c r="E134" s="190"/>
      <c r="F134" s="190"/>
      <c r="G134" s="190"/>
      <c r="H134" s="190"/>
      <c r="I134" s="190"/>
      <c r="J134" s="190"/>
      <c r="K134" s="190"/>
      <c r="L134" s="190"/>
      <c r="M134" s="190"/>
      <c r="N134" s="190"/>
      <c r="O134" s="190"/>
      <c r="P134" s="190"/>
      <c r="Q134" s="190"/>
      <c r="R134" s="190"/>
      <c r="S134" s="190"/>
      <c r="T134" s="190"/>
      <c r="U134" s="190"/>
      <c r="V134" s="190"/>
      <c r="W134" s="190"/>
      <c r="X134" s="190"/>
      <c r="Y134" s="190"/>
      <c r="Z134" s="190"/>
      <c r="AA134" s="190"/>
      <c r="AB134" s="190"/>
      <c r="AC134" s="190"/>
      <c r="AD134" s="190"/>
      <c r="AE134" s="190"/>
      <c r="AF134" s="190"/>
      <c r="AG134" s="190"/>
      <c r="AH134" s="190"/>
      <c r="AI134" s="190"/>
      <c r="AJ134" s="190"/>
      <c r="AK134" s="190"/>
      <c r="AL134" s="190"/>
      <c r="AM134" s="190"/>
      <c r="AN134" s="190"/>
      <c r="AO134" s="190"/>
      <c r="AP134" s="190"/>
      <c r="AQ134" s="190"/>
      <c r="AR134" s="190"/>
      <c r="AS134" s="190"/>
      <c r="AT134" s="190"/>
      <c r="AU134" s="169"/>
      <c r="AV134" s="169"/>
      <c r="AW134" s="169"/>
      <c r="AX134" s="169"/>
      <c r="AY134" s="169"/>
      <c r="AZ134" s="169"/>
      <c r="BA134" s="169"/>
      <c r="BB134" s="169"/>
      <c r="BC134" s="169"/>
      <c r="BD134" s="169"/>
      <c r="BE134" s="169"/>
      <c r="BF134" s="169"/>
      <c r="BG134" s="169"/>
      <c r="BH134" s="169"/>
      <c r="BI134" s="169"/>
      <c r="BJ134" s="169"/>
      <c r="BK134" s="169"/>
      <c r="BL134" s="169"/>
      <c r="BM134" s="169"/>
      <c r="BN134" s="188"/>
      <c r="BO134" s="188"/>
      <c r="BP134" s="188"/>
      <c r="BQ134" s="188"/>
      <c r="BR134" s="188"/>
      <c r="BS134" s="188"/>
      <c r="BT134" s="188"/>
      <c r="BU134" s="188"/>
      <c r="BV134" s="188"/>
      <c r="BW134" s="188"/>
      <c r="BX134" s="188"/>
      <c r="BY134" s="188"/>
      <c r="BZ134" s="188"/>
      <c r="CA134" s="188"/>
      <c r="CB134" s="188"/>
      <c r="CC134" s="188"/>
      <c r="CD134" s="188"/>
      <c r="CE134" s="188"/>
      <c r="CF134" s="188"/>
      <c r="CG134" s="188"/>
      <c r="CH134" s="188"/>
      <c r="CI134" s="188"/>
      <c r="CJ134" s="188"/>
      <c r="CK134" s="188"/>
      <c r="CL134" s="188"/>
      <c r="CM134" s="188"/>
      <c r="CN134" s="188"/>
      <c r="CO134" s="188"/>
      <c r="CP134" s="188"/>
      <c r="CQ134" s="188"/>
      <c r="CR134" s="188"/>
      <c r="CS134" s="188"/>
      <c r="CT134" s="188"/>
      <c r="CU134" s="188"/>
      <c r="CV134" s="188"/>
      <c r="CW134" s="188"/>
      <c r="CX134" s="188"/>
      <c r="CY134" s="188"/>
      <c r="CZ134" s="188"/>
      <c r="DA134" s="188"/>
      <c r="DB134" s="188"/>
      <c r="DC134" s="188"/>
      <c r="DD134" s="188"/>
      <c r="DE134" s="188"/>
      <c r="DF134" s="188"/>
      <c r="DG134" s="188"/>
      <c r="DH134" s="188"/>
      <c r="DI134" s="188"/>
      <c r="DJ134" s="188"/>
      <c r="DK134" s="188"/>
      <c r="DL134" s="188"/>
      <c r="DM134" s="188"/>
      <c r="DN134" s="188"/>
      <c r="DO134" s="188"/>
      <c r="DP134" s="169"/>
      <c r="DQ134" s="169"/>
      <c r="DR134" s="169"/>
      <c r="DS134" s="169"/>
      <c r="DT134" s="169"/>
      <c r="DU134" s="169"/>
      <c r="DV134" s="169"/>
      <c r="DW134" s="169"/>
      <c r="DX134" s="169"/>
      <c r="DY134" s="169"/>
      <c r="DZ134" s="169"/>
      <c r="EA134" s="167"/>
    </row>
    <row r="135" spans="1:131" ht="14.25" hidden="1" x14ac:dyDescent="0.15">
      <c r="AU135" s="190"/>
      <c r="AV135" s="190"/>
      <c r="AW135" s="190"/>
      <c r="AX135" s="190"/>
      <c r="AY135" s="190"/>
      <c r="AZ135" s="190"/>
      <c r="BA135" s="190"/>
      <c r="BB135" s="190"/>
      <c r="BC135" s="190"/>
      <c r="BD135" s="190"/>
      <c r="BE135" s="190"/>
      <c r="BF135" s="190"/>
      <c r="BG135" s="190"/>
      <c r="BH135" s="190"/>
      <c r="BI135" s="190"/>
      <c r="BJ135" s="190"/>
      <c r="BK135" s="190"/>
      <c r="BL135" s="190"/>
      <c r="BM135" s="190"/>
      <c r="BN135" s="190"/>
      <c r="BO135" s="190"/>
      <c r="BP135" s="190"/>
      <c r="BQ135" s="190"/>
      <c r="BR135" s="190"/>
      <c r="BS135" s="190"/>
      <c r="BT135" s="190"/>
      <c r="BU135" s="190"/>
      <c r="BV135" s="190"/>
      <c r="BW135" s="190"/>
      <c r="BX135" s="190"/>
      <c r="BY135" s="190"/>
      <c r="BZ135" s="190"/>
      <c r="CA135" s="190"/>
      <c r="CB135" s="190"/>
      <c r="CC135" s="190"/>
      <c r="CD135" s="190"/>
      <c r="CE135" s="190"/>
      <c r="CF135" s="190"/>
      <c r="CG135" s="190"/>
      <c r="CH135" s="190"/>
      <c r="CI135" s="190"/>
      <c r="CJ135" s="190"/>
      <c r="CK135" s="190"/>
      <c r="CL135" s="190"/>
      <c r="CM135" s="190"/>
      <c r="CN135" s="190"/>
      <c r="CO135" s="190"/>
      <c r="CP135" s="190"/>
      <c r="CQ135" s="190"/>
      <c r="CR135" s="190"/>
      <c r="CS135" s="190"/>
      <c r="CT135" s="190"/>
      <c r="CU135" s="190"/>
      <c r="CV135" s="190"/>
      <c r="CW135" s="190"/>
      <c r="CX135" s="190"/>
      <c r="CY135" s="190"/>
      <c r="CZ135" s="190"/>
      <c r="DA135" s="190"/>
      <c r="DB135" s="190"/>
      <c r="DC135" s="190"/>
      <c r="DD135" s="190"/>
      <c r="DE135" s="190"/>
      <c r="DF135" s="190"/>
      <c r="DG135" s="190"/>
      <c r="DH135" s="190"/>
      <c r="DI135" s="190"/>
      <c r="DJ135" s="190"/>
      <c r="DK135" s="190"/>
      <c r="DL135" s="190"/>
      <c r="DM135" s="190"/>
      <c r="DN135" s="190"/>
      <c r="DO135" s="190"/>
      <c r="DP135" s="190"/>
      <c r="DQ135" s="190"/>
      <c r="DR135" s="190"/>
      <c r="DS135" s="190"/>
      <c r="DT135" s="190"/>
      <c r="DU135" s="190"/>
      <c r="DV135" s="190"/>
      <c r="DW135" s="190"/>
      <c r="DX135" s="190"/>
      <c r="DY135" s="190"/>
      <c r="DZ135" s="190"/>
    </row>
  </sheetData>
  <sheetProtection algorithmName="SHA-512" hashValue="pHHJ42JiFkAE9c5PHvrlFpbumSSyRLtrAIKO1hOC38AMOnNWoUhIesN2HMFjX3193EaAqb6ynNCrO0sj9ymUqg==" saltValue="X3+istp9ci9alBDrWkTwi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192" customWidth="1"/>
    <col min="121" max="121" width="0" style="191" hidden="1" customWidth="1"/>
    <col min="122" max="16384" width="9" style="191" hidden="1"/>
  </cols>
  <sheetData>
    <row r="1" spans="1:120" x14ac:dyDescent="0.15">
      <c r="A1" s="191"/>
      <c r="B1" s="191"/>
      <c r="C1" s="191"/>
      <c r="D1" s="191"/>
      <c r="E1" s="191"/>
      <c r="F1" s="191"/>
      <c r="G1" s="191"/>
      <c r="H1" s="191"/>
      <c r="I1" s="191"/>
      <c r="J1" s="191"/>
      <c r="K1" s="191"/>
      <c r="L1" s="191"/>
      <c r="M1" s="191"/>
      <c r="N1" s="191"/>
      <c r="O1" s="191"/>
      <c r="P1" s="191"/>
      <c r="Q1" s="191"/>
      <c r="R1" s="191"/>
      <c r="S1" s="191"/>
      <c r="T1" s="191"/>
      <c r="U1" s="191"/>
      <c r="V1" s="191"/>
      <c r="W1" s="191"/>
      <c r="X1" s="191"/>
      <c r="Y1" s="191"/>
      <c r="Z1" s="191"/>
      <c r="AA1" s="191"/>
      <c r="AB1" s="191"/>
      <c r="AC1" s="191"/>
      <c r="AD1" s="191"/>
      <c r="AE1" s="191"/>
      <c r="AF1" s="191"/>
      <c r="AG1" s="191"/>
      <c r="AH1" s="191"/>
      <c r="AI1" s="191"/>
      <c r="AJ1" s="191"/>
      <c r="AK1" s="191"/>
      <c r="AL1" s="191"/>
      <c r="AM1" s="191"/>
      <c r="AN1" s="191"/>
      <c r="AO1" s="191"/>
      <c r="AP1" s="191"/>
      <c r="AQ1" s="191"/>
      <c r="AR1" s="191"/>
      <c r="AS1" s="191"/>
      <c r="AT1" s="191"/>
      <c r="AU1" s="191"/>
      <c r="AV1" s="191"/>
      <c r="AW1" s="191"/>
      <c r="AX1" s="191"/>
      <c r="AY1" s="191"/>
      <c r="AZ1" s="191"/>
      <c r="BA1" s="191"/>
      <c r="BB1" s="191"/>
      <c r="BC1" s="191"/>
      <c r="BD1" s="191"/>
      <c r="BE1" s="191"/>
      <c r="BF1" s="191"/>
      <c r="BG1" s="191"/>
      <c r="BH1" s="191"/>
      <c r="BI1" s="191"/>
      <c r="BJ1" s="191"/>
      <c r="BK1" s="191"/>
      <c r="BL1" s="191"/>
      <c r="BM1" s="191"/>
      <c r="BN1" s="191"/>
      <c r="BO1" s="191"/>
      <c r="BP1" s="191"/>
      <c r="BQ1" s="191"/>
      <c r="BR1" s="191"/>
      <c r="BS1" s="191"/>
      <c r="BT1" s="191"/>
      <c r="BU1" s="191"/>
      <c r="BV1" s="191"/>
      <c r="BW1" s="191"/>
      <c r="BX1" s="191"/>
      <c r="BY1" s="191"/>
      <c r="BZ1" s="191"/>
      <c r="CA1" s="191"/>
      <c r="CB1" s="191"/>
      <c r="CC1" s="191"/>
      <c r="CD1" s="191"/>
      <c r="CE1" s="191"/>
      <c r="CF1" s="191"/>
      <c r="CG1" s="191"/>
      <c r="CH1" s="191"/>
      <c r="CI1" s="191"/>
      <c r="CJ1" s="191"/>
      <c r="CK1" s="191"/>
      <c r="CL1" s="191"/>
      <c r="CM1" s="191"/>
      <c r="CN1" s="191"/>
      <c r="CO1" s="191"/>
      <c r="CP1" s="191"/>
      <c r="CQ1" s="191"/>
      <c r="CR1" s="191"/>
      <c r="CS1" s="191"/>
      <c r="CT1" s="191"/>
      <c r="CU1" s="191"/>
      <c r="CV1" s="191"/>
      <c r="CW1" s="191"/>
      <c r="CX1" s="191"/>
      <c r="CY1" s="191"/>
      <c r="CZ1" s="191"/>
      <c r="DA1" s="191"/>
      <c r="DB1" s="191"/>
      <c r="DC1" s="191"/>
      <c r="DD1" s="191"/>
      <c r="DE1" s="191"/>
      <c r="DF1" s="191"/>
      <c r="DG1" s="191"/>
      <c r="DH1" s="191"/>
      <c r="DI1" s="191"/>
      <c r="DJ1" s="191"/>
      <c r="DK1" s="191"/>
      <c r="DL1" s="191"/>
      <c r="DM1" s="191"/>
      <c r="DN1" s="191"/>
      <c r="DO1" s="191"/>
      <c r="DP1" s="1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191"/>
    </row>
    <row r="17" spans="119:120" x14ac:dyDescent="0.15">
      <c r="DP17" s="191"/>
    </row>
    <row r="18" spans="119:120" x14ac:dyDescent="0.15"/>
    <row r="19" spans="119:120" x14ac:dyDescent="0.15"/>
    <row r="20" spans="119:120" x14ac:dyDescent="0.15">
      <c r="DO20" s="191"/>
      <c r="DP20" s="191"/>
    </row>
    <row r="21" spans="119:120" x14ac:dyDescent="0.15">
      <c r="DP21" s="191"/>
    </row>
    <row r="22" spans="119:120" x14ac:dyDescent="0.15"/>
    <row r="23" spans="119:120" x14ac:dyDescent="0.15">
      <c r="DO23" s="191"/>
      <c r="DP23" s="191"/>
    </row>
    <row r="24" spans="119:120" x14ac:dyDescent="0.15">
      <c r="DP24" s="191"/>
    </row>
    <row r="25" spans="119:120" x14ac:dyDescent="0.15">
      <c r="DP25" s="191"/>
    </row>
    <row r="26" spans="119:120" x14ac:dyDescent="0.15">
      <c r="DO26" s="191"/>
      <c r="DP26" s="191"/>
    </row>
    <row r="27" spans="119:120" x14ac:dyDescent="0.15"/>
    <row r="28" spans="119:120" x14ac:dyDescent="0.15">
      <c r="DO28" s="191"/>
      <c r="DP28" s="191"/>
    </row>
    <row r="29" spans="119:120" x14ac:dyDescent="0.15">
      <c r="DP29" s="191"/>
    </row>
    <row r="30" spans="119:120" x14ac:dyDescent="0.15"/>
    <row r="31" spans="119:120" x14ac:dyDescent="0.15">
      <c r="DO31" s="191"/>
      <c r="DP31" s="191"/>
    </row>
    <row r="32" spans="119:120" x14ac:dyDescent="0.15"/>
    <row r="33" spans="98:120" x14ac:dyDescent="0.15">
      <c r="DO33" s="191"/>
      <c r="DP33" s="191"/>
    </row>
    <row r="34" spans="98:120" x14ac:dyDescent="0.15">
      <c r="DM34" s="191"/>
    </row>
    <row r="35" spans="98:120" x14ac:dyDescent="0.15">
      <c r="CT35" s="191"/>
      <c r="CU35" s="191"/>
      <c r="CV35" s="191"/>
      <c r="CY35" s="191"/>
      <c r="CZ35" s="191"/>
      <c r="DA35" s="191"/>
      <c r="DD35" s="191"/>
      <c r="DE35" s="191"/>
      <c r="DF35" s="191"/>
      <c r="DI35" s="191"/>
      <c r="DJ35" s="191"/>
      <c r="DK35" s="191"/>
      <c r="DM35" s="191"/>
      <c r="DN35" s="191"/>
      <c r="DO35" s="191"/>
      <c r="DP35" s="191"/>
    </row>
    <row r="36" spans="98:120" x14ac:dyDescent="0.15"/>
    <row r="37" spans="98:120" x14ac:dyDescent="0.15">
      <c r="CW37" s="191"/>
      <c r="DB37" s="191"/>
      <c r="DG37" s="191"/>
      <c r="DL37" s="191"/>
      <c r="DP37" s="191"/>
    </row>
    <row r="38" spans="98:120" x14ac:dyDescent="0.15">
      <c r="CT38" s="191"/>
      <c r="CU38" s="191"/>
      <c r="CV38" s="191"/>
      <c r="CW38" s="191"/>
      <c r="CY38" s="191"/>
      <c r="CZ38" s="191"/>
      <c r="DA38" s="191"/>
      <c r="DB38" s="191"/>
      <c r="DD38" s="191"/>
      <c r="DE38" s="191"/>
      <c r="DF38" s="191"/>
      <c r="DG38" s="191"/>
      <c r="DI38" s="191"/>
      <c r="DJ38" s="191"/>
      <c r="DK38" s="191"/>
      <c r="DL38" s="191"/>
      <c r="DN38" s="191"/>
      <c r="DO38" s="191"/>
      <c r="DP38" s="1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191"/>
      <c r="DO49" s="191"/>
      <c r="DP49" s="1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191"/>
      <c r="CS63" s="191"/>
      <c r="CX63" s="191"/>
      <c r="DC63" s="191"/>
      <c r="DH63" s="191"/>
    </row>
    <row r="64" spans="22:120" x14ac:dyDescent="0.15">
      <c r="V64" s="191"/>
    </row>
    <row r="65" spans="15:120" x14ac:dyDescent="0.15">
      <c r="X65" s="191"/>
      <c r="Z65" s="191"/>
      <c r="AA65" s="191"/>
      <c r="AB65" s="191"/>
      <c r="AC65" s="191"/>
      <c r="AD65" s="191"/>
      <c r="AE65" s="191"/>
      <c r="AF65" s="191"/>
      <c r="AG65" s="191"/>
      <c r="AH65" s="191"/>
      <c r="AI65" s="191"/>
      <c r="AJ65" s="191"/>
      <c r="AK65" s="191"/>
      <c r="AL65" s="191"/>
      <c r="AM65" s="191"/>
      <c r="AN65" s="191"/>
      <c r="AO65" s="191"/>
      <c r="AP65" s="191"/>
      <c r="AQ65" s="191"/>
      <c r="AR65" s="191"/>
      <c r="AS65" s="191"/>
      <c r="AT65" s="191"/>
      <c r="AU65" s="191"/>
      <c r="AV65" s="191"/>
      <c r="AW65" s="191"/>
      <c r="AX65" s="191"/>
      <c r="AY65" s="191"/>
      <c r="AZ65" s="191"/>
      <c r="BA65" s="191"/>
      <c r="BB65" s="191"/>
      <c r="BC65" s="191"/>
      <c r="BD65" s="191"/>
      <c r="BE65" s="191"/>
      <c r="BF65" s="191"/>
      <c r="BG65" s="191"/>
      <c r="BH65" s="191"/>
      <c r="BI65" s="191"/>
      <c r="BJ65" s="191"/>
      <c r="BK65" s="191"/>
      <c r="BL65" s="191"/>
      <c r="BM65" s="191"/>
      <c r="BN65" s="191"/>
      <c r="BO65" s="191"/>
      <c r="BP65" s="191"/>
      <c r="BQ65" s="191"/>
      <c r="BR65" s="191"/>
      <c r="BS65" s="191"/>
      <c r="BT65" s="191"/>
      <c r="BU65" s="191"/>
      <c r="BV65" s="191"/>
      <c r="BW65" s="191"/>
      <c r="BX65" s="191"/>
      <c r="BY65" s="191"/>
      <c r="BZ65" s="191"/>
      <c r="CA65" s="191"/>
      <c r="CB65" s="191"/>
      <c r="CC65" s="191"/>
      <c r="CD65" s="191"/>
      <c r="CE65" s="191"/>
      <c r="CF65" s="191"/>
      <c r="CG65" s="191"/>
      <c r="CH65" s="191"/>
      <c r="CI65" s="191"/>
      <c r="CJ65" s="191"/>
      <c r="CK65" s="191"/>
      <c r="CL65" s="191"/>
      <c r="CM65" s="191"/>
      <c r="CN65" s="191"/>
      <c r="CO65" s="191"/>
      <c r="CP65" s="191"/>
      <c r="CQ65" s="191"/>
      <c r="CR65" s="191"/>
      <c r="CU65" s="191"/>
      <c r="CZ65" s="191"/>
      <c r="DE65" s="191"/>
      <c r="DJ65" s="191"/>
    </row>
    <row r="66" spans="15:120" x14ac:dyDescent="0.15">
      <c r="Q66" s="191"/>
      <c r="S66" s="191"/>
      <c r="U66" s="191"/>
      <c r="DM66" s="191"/>
    </row>
    <row r="67" spans="15:120" x14ac:dyDescent="0.15">
      <c r="O67" s="191"/>
      <c r="P67" s="191"/>
      <c r="R67" s="191"/>
      <c r="T67" s="191"/>
      <c r="Y67" s="191"/>
      <c r="CT67" s="191"/>
      <c r="CV67" s="191"/>
      <c r="CW67" s="191"/>
      <c r="CY67" s="191"/>
      <c r="DA67" s="191"/>
      <c r="DB67" s="191"/>
      <c r="DD67" s="191"/>
      <c r="DF67" s="191"/>
      <c r="DG67" s="191"/>
      <c r="DI67" s="191"/>
      <c r="DK67" s="191"/>
      <c r="DL67" s="191"/>
      <c r="DN67" s="191"/>
      <c r="DO67" s="191"/>
      <c r="DP67" s="191"/>
    </row>
    <row r="68" spans="15:120" x14ac:dyDescent="0.15"/>
    <row r="69" spans="15:120" x14ac:dyDescent="0.15"/>
    <row r="70" spans="15:120" x14ac:dyDescent="0.15"/>
    <row r="71" spans="15:120" x14ac:dyDescent="0.15"/>
    <row r="72" spans="15:120" x14ac:dyDescent="0.15">
      <c r="DP72" s="191"/>
    </row>
    <row r="73" spans="15:120" x14ac:dyDescent="0.15">
      <c r="DP73" s="1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191"/>
      <c r="CX96" s="191"/>
      <c r="DC96" s="191"/>
      <c r="DH96" s="191"/>
    </row>
    <row r="97" spans="24:120" x14ac:dyDescent="0.15">
      <c r="CS97" s="191"/>
      <c r="CX97" s="191"/>
      <c r="DC97" s="191"/>
      <c r="DH97" s="191"/>
      <c r="DP97" s="192" t="s">
        <v>478</v>
      </c>
    </row>
    <row r="98" spans="24:120" hidden="1" x14ac:dyDescent="0.15">
      <c r="CS98" s="191"/>
      <c r="CX98" s="191"/>
      <c r="DC98" s="191"/>
      <c r="DH98" s="191"/>
    </row>
    <row r="99" spans="24:120" hidden="1" x14ac:dyDescent="0.15">
      <c r="CS99" s="191"/>
      <c r="CX99" s="191"/>
      <c r="DC99" s="191"/>
      <c r="DH99" s="191"/>
    </row>
    <row r="101" spans="24:120" ht="12" hidden="1" customHeight="1" x14ac:dyDescent="0.15">
      <c r="X101" s="191"/>
      <c r="Y101" s="191"/>
      <c r="Z101" s="191"/>
      <c r="AA101" s="191"/>
      <c r="AB101" s="191"/>
      <c r="AC101" s="191"/>
      <c r="AD101" s="191"/>
      <c r="AE101" s="191"/>
      <c r="AF101" s="191"/>
      <c r="AG101" s="191"/>
      <c r="AH101" s="191"/>
      <c r="AI101" s="191"/>
      <c r="AJ101" s="191"/>
      <c r="AK101" s="191"/>
      <c r="AL101" s="191"/>
      <c r="AM101" s="191"/>
      <c r="AN101" s="191"/>
      <c r="AO101" s="191"/>
      <c r="AP101" s="191"/>
      <c r="AQ101" s="191"/>
      <c r="AR101" s="191"/>
      <c r="AS101" s="191"/>
      <c r="AT101" s="191"/>
      <c r="AU101" s="191"/>
      <c r="AV101" s="191"/>
      <c r="AW101" s="191"/>
      <c r="AX101" s="191"/>
      <c r="AY101" s="191"/>
      <c r="AZ101" s="191"/>
      <c r="BA101" s="191"/>
      <c r="BB101" s="191"/>
      <c r="BC101" s="191"/>
      <c r="BD101" s="191"/>
      <c r="BE101" s="191"/>
      <c r="BF101" s="191"/>
      <c r="BG101" s="191"/>
      <c r="BH101" s="191"/>
      <c r="BI101" s="191"/>
      <c r="BJ101" s="191"/>
      <c r="BK101" s="191"/>
      <c r="BL101" s="191"/>
      <c r="BM101" s="191"/>
      <c r="BN101" s="191"/>
      <c r="BO101" s="191"/>
      <c r="BP101" s="191"/>
      <c r="BQ101" s="191"/>
      <c r="BR101" s="191"/>
      <c r="BS101" s="191"/>
      <c r="BT101" s="191"/>
      <c r="BU101" s="191"/>
      <c r="BV101" s="191"/>
      <c r="BW101" s="191"/>
      <c r="BX101" s="191"/>
      <c r="BY101" s="191"/>
      <c r="BZ101" s="191"/>
      <c r="CA101" s="191"/>
      <c r="CB101" s="191"/>
      <c r="CC101" s="191"/>
      <c r="CD101" s="191"/>
      <c r="CE101" s="191"/>
      <c r="CF101" s="191"/>
      <c r="CG101" s="191"/>
      <c r="CH101" s="191"/>
      <c r="CI101" s="191"/>
      <c r="CJ101" s="191"/>
      <c r="CK101" s="191"/>
      <c r="CL101" s="191"/>
      <c r="CM101" s="191"/>
      <c r="CN101" s="191"/>
      <c r="CO101" s="191"/>
      <c r="CP101" s="191"/>
      <c r="CQ101" s="191"/>
      <c r="CR101" s="191"/>
      <c r="CU101" s="191"/>
      <c r="CZ101" s="191"/>
      <c r="DE101" s="191"/>
      <c r="DJ101" s="191"/>
    </row>
    <row r="102" spans="24:120" ht="1.5" hidden="1" customHeight="1" x14ac:dyDescent="0.15">
      <c r="CU102" s="191"/>
      <c r="CZ102" s="191"/>
      <c r="DE102" s="191"/>
      <c r="DJ102" s="191"/>
      <c r="DM102" s="191"/>
    </row>
    <row r="103" spans="24:120" hidden="1" x14ac:dyDescent="0.15">
      <c r="CT103" s="191"/>
      <c r="CV103" s="191"/>
      <c r="CW103" s="191"/>
      <c r="CY103" s="191"/>
      <c r="DA103" s="191"/>
      <c r="DB103" s="191"/>
      <c r="DD103" s="191"/>
      <c r="DF103" s="191"/>
      <c r="DG103" s="191"/>
      <c r="DI103" s="191"/>
      <c r="DK103" s="191"/>
      <c r="DL103" s="191"/>
      <c r="DM103" s="191"/>
      <c r="DN103" s="191"/>
      <c r="DO103" s="191"/>
      <c r="DP103" s="191"/>
    </row>
    <row r="104" spans="24:120" hidden="1" x14ac:dyDescent="0.15">
      <c r="CV104" s="191"/>
      <c r="CW104" s="191"/>
      <c r="DA104" s="191"/>
      <c r="DB104" s="191"/>
      <c r="DF104" s="191"/>
      <c r="DG104" s="191"/>
      <c r="DK104" s="191"/>
      <c r="DL104" s="191"/>
      <c r="DN104" s="191"/>
      <c r="DO104" s="191"/>
      <c r="DP104" s="191"/>
    </row>
    <row r="105" spans="24:120" ht="12.75" hidden="1" customHeight="1" x14ac:dyDescent="0.15"/>
  </sheetData>
  <sheetProtection algorithmName="SHA-512" hashValue="jIShzsSJ/4rc26O6osBNMbQEeC5A7VHm0GlX7pQDBgRebpGyoFdX4pSJYghrA5moyBrUySt6iGXiGCG2JfZXtQ==" saltValue="x9lZcXkyP2PFefonEbEGB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192" customWidth="1"/>
    <col min="117" max="16384" width="9" style="191" hidden="1"/>
  </cols>
  <sheetData>
    <row r="1" spans="2:116" x14ac:dyDescent="0.15">
      <c r="B1" s="191"/>
      <c r="C1" s="191"/>
      <c r="D1" s="191"/>
      <c r="E1" s="191"/>
      <c r="F1" s="191"/>
      <c r="G1" s="191"/>
      <c r="H1" s="191"/>
      <c r="I1" s="191"/>
      <c r="J1" s="191"/>
      <c r="K1" s="191"/>
      <c r="L1" s="191"/>
      <c r="M1" s="191"/>
      <c r="N1" s="191"/>
      <c r="O1" s="191"/>
      <c r="P1" s="191"/>
      <c r="Q1" s="191"/>
      <c r="R1" s="191"/>
      <c r="S1" s="191"/>
      <c r="T1" s="191"/>
      <c r="U1" s="191"/>
      <c r="V1" s="191"/>
      <c r="W1" s="191"/>
      <c r="X1" s="191"/>
      <c r="Y1" s="191"/>
      <c r="Z1" s="191"/>
      <c r="AA1" s="191"/>
      <c r="AB1" s="191"/>
      <c r="AC1" s="191"/>
      <c r="AD1" s="191"/>
      <c r="AE1" s="191"/>
      <c r="AF1" s="191"/>
      <c r="AG1" s="191"/>
      <c r="AH1" s="191"/>
      <c r="AI1" s="191"/>
      <c r="AJ1" s="191"/>
      <c r="AK1" s="191"/>
      <c r="AL1" s="191"/>
      <c r="AM1" s="191"/>
      <c r="AN1" s="191"/>
      <c r="AO1" s="191"/>
      <c r="AP1" s="191"/>
      <c r="AQ1" s="191"/>
      <c r="AR1" s="191"/>
      <c r="AS1" s="191"/>
      <c r="AT1" s="191"/>
      <c r="AU1" s="191"/>
      <c r="AV1" s="191"/>
      <c r="AW1" s="191"/>
      <c r="AX1" s="191"/>
      <c r="AY1" s="191"/>
      <c r="AZ1" s="191"/>
      <c r="BA1" s="191"/>
      <c r="BB1" s="191"/>
      <c r="BC1" s="191"/>
      <c r="BD1" s="191"/>
      <c r="BE1" s="191"/>
      <c r="BF1" s="191"/>
      <c r="BG1" s="191"/>
      <c r="BH1" s="191"/>
      <c r="BI1" s="191"/>
      <c r="BJ1" s="191"/>
      <c r="BK1" s="191"/>
      <c r="BL1" s="191"/>
      <c r="BM1" s="191"/>
      <c r="BN1" s="191"/>
      <c r="BO1" s="191"/>
      <c r="BP1" s="191"/>
      <c r="BQ1" s="191"/>
      <c r="BR1" s="191"/>
      <c r="BS1" s="191"/>
      <c r="BT1" s="191"/>
      <c r="BU1" s="191"/>
      <c r="BV1" s="191"/>
      <c r="BW1" s="191"/>
      <c r="BX1" s="191"/>
      <c r="BY1" s="191"/>
      <c r="BZ1" s="191"/>
      <c r="CA1" s="191"/>
      <c r="CB1" s="191"/>
      <c r="CC1" s="191"/>
      <c r="CD1" s="191"/>
      <c r="CE1" s="191"/>
      <c r="CF1" s="191"/>
      <c r="CG1" s="191"/>
      <c r="CH1" s="191"/>
      <c r="CI1" s="191"/>
      <c r="CJ1" s="191"/>
      <c r="CK1" s="191"/>
      <c r="CL1" s="191"/>
      <c r="CM1" s="191"/>
      <c r="CN1" s="191"/>
      <c r="CO1" s="191"/>
      <c r="CP1" s="191"/>
      <c r="CQ1" s="191"/>
      <c r="CR1" s="191"/>
      <c r="CS1" s="191"/>
      <c r="CT1" s="191"/>
      <c r="CU1" s="191"/>
      <c r="CV1" s="191"/>
      <c r="CW1" s="191"/>
      <c r="CX1" s="191"/>
      <c r="CY1" s="191"/>
      <c r="CZ1" s="191"/>
      <c r="DA1" s="191"/>
      <c r="DB1" s="191"/>
      <c r="DC1" s="191"/>
      <c r="DD1" s="191"/>
      <c r="DE1" s="191"/>
      <c r="DF1" s="191"/>
      <c r="DG1" s="191"/>
      <c r="DH1" s="191"/>
      <c r="DI1" s="191"/>
      <c r="DJ1" s="191"/>
      <c r="DK1" s="191"/>
      <c r="DL1" s="191"/>
    </row>
    <row r="2" spans="2:116" x14ac:dyDescent="0.15"/>
    <row r="3" spans="2:116" x14ac:dyDescent="0.15"/>
    <row r="4" spans="2:116" x14ac:dyDescent="0.15">
      <c r="R4" s="191"/>
      <c r="S4" s="191"/>
      <c r="T4" s="191"/>
      <c r="U4" s="191"/>
      <c r="V4" s="191"/>
      <c r="W4" s="191"/>
      <c r="X4" s="191"/>
      <c r="Y4" s="191"/>
      <c r="Z4" s="191"/>
      <c r="AA4" s="191"/>
      <c r="AB4" s="191"/>
      <c r="AC4" s="191"/>
      <c r="AD4" s="191"/>
      <c r="AE4" s="191"/>
      <c r="AF4" s="191"/>
      <c r="AG4" s="191"/>
      <c r="AH4" s="191"/>
      <c r="AI4" s="191"/>
      <c r="AJ4" s="191"/>
      <c r="AK4" s="191"/>
      <c r="AL4" s="191"/>
      <c r="AM4" s="191"/>
      <c r="AN4" s="191"/>
      <c r="AO4" s="191"/>
      <c r="AP4" s="191"/>
      <c r="AQ4" s="191"/>
      <c r="AR4" s="191"/>
      <c r="AS4" s="191"/>
      <c r="AT4" s="191"/>
      <c r="AU4" s="191"/>
      <c r="AV4" s="191"/>
      <c r="AW4" s="191"/>
      <c r="AX4" s="191"/>
      <c r="AY4" s="191"/>
      <c r="AZ4" s="191"/>
      <c r="BA4" s="191"/>
      <c r="BB4" s="191"/>
      <c r="BC4" s="191"/>
      <c r="BD4" s="191"/>
      <c r="BE4" s="191"/>
      <c r="BF4" s="191"/>
      <c r="BG4" s="191"/>
      <c r="BH4" s="191"/>
      <c r="BI4" s="191"/>
      <c r="BJ4" s="191"/>
      <c r="BK4" s="191"/>
      <c r="BL4" s="191"/>
      <c r="BM4" s="191"/>
      <c r="BN4" s="191"/>
      <c r="BO4" s="191"/>
      <c r="BP4" s="191"/>
      <c r="BQ4" s="191"/>
      <c r="BR4" s="191"/>
      <c r="BS4" s="191"/>
      <c r="BT4" s="191"/>
      <c r="BU4" s="191"/>
      <c r="BV4" s="191"/>
      <c r="BW4" s="191"/>
      <c r="BX4" s="191"/>
      <c r="BY4" s="191"/>
      <c r="BZ4" s="191"/>
      <c r="CA4" s="191"/>
      <c r="CB4" s="191"/>
      <c r="CC4" s="191"/>
      <c r="CD4" s="191"/>
      <c r="CE4" s="191"/>
      <c r="CF4" s="191"/>
      <c r="CG4" s="191"/>
      <c r="CH4" s="191"/>
      <c r="CI4" s="191"/>
      <c r="CJ4" s="191"/>
      <c r="CK4" s="191"/>
      <c r="CL4" s="191"/>
      <c r="CM4" s="191"/>
      <c r="CN4" s="191"/>
      <c r="CO4" s="191"/>
      <c r="CP4" s="191"/>
      <c r="CQ4" s="191"/>
      <c r="CR4" s="191"/>
      <c r="CS4" s="191"/>
      <c r="CT4" s="191"/>
      <c r="CU4" s="191"/>
      <c r="CV4" s="191"/>
      <c r="CW4" s="191"/>
      <c r="CX4" s="191"/>
      <c r="CY4" s="191"/>
      <c r="CZ4" s="191"/>
      <c r="DA4" s="191"/>
      <c r="DB4" s="191"/>
      <c r="DC4" s="191"/>
      <c r="DD4" s="191"/>
      <c r="DE4" s="191"/>
      <c r="DF4" s="191"/>
      <c r="DG4" s="191"/>
      <c r="DH4" s="191"/>
      <c r="DI4" s="191"/>
      <c r="DJ4" s="191"/>
      <c r="DK4" s="191"/>
      <c r="DL4" s="191"/>
    </row>
    <row r="5" spans="2:116" x14ac:dyDescent="0.15">
      <c r="R5" s="191"/>
      <c r="S5" s="191"/>
      <c r="T5" s="191"/>
      <c r="U5" s="191"/>
      <c r="V5" s="191"/>
      <c r="W5" s="191"/>
      <c r="X5" s="191"/>
      <c r="Y5" s="191"/>
      <c r="Z5" s="191"/>
      <c r="AA5" s="191"/>
      <c r="AB5" s="191"/>
      <c r="AC5" s="191"/>
      <c r="AD5" s="191"/>
      <c r="AE5" s="191"/>
      <c r="AF5" s="191"/>
      <c r="AG5" s="191"/>
      <c r="AH5" s="191"/>
      <c r="AI5" s="191"/>
      <c r="AJ5" s="191"/>
      <c r="AK5" s="191"/>
      <c r="AL5" s="191"/>
      <c r="AM5" s="191"/>
      <c r="AN5" s="191"/>
      <c r="AO5" s="191"/>
      <c r="AP5" s="191"/>
      <c r="AQ5" s="191"/>
      <c r="AR5" s="191"/>
      <c r="AS5" s="191"/>
      <c r="AT5" s="191"/>
      <c r="AU5" s="191"/>
      <c r="AV5" s="191"/>
      <c r="AW5" s="191"/>
      <c r="AX5" s="191"/>
      <c r="AY5" s="191"/>
      <c r="AZ5" s="191"/>
      <c r="BA5" s="191"/>
      <c r="BB5" s="191"/>
      <c r="BC5" s="191"/>
      <c r="BD5" s="191"/>
      <c r="BE5" s="191"/>
      <c r="BF5" s="191"/>
      <c r="BG5" s="191"/>
      <c r="BH5" s="191"/>
      <c r="BI5" s="191"/>
      <c r="BJ5" s="191"/>
      <c r="BK5" s="191"/>
      <c r="BL5" s="191"/>
      <c r="BM5" s="191"/>
      <c r="BN5" s="191"/>
      <c r="BO5" s="191"/>
      <c r="BP5" s="191"/>
      <c r="BQ5" s="191"/>
      <c r="BR5" s="191"/>
      <c r="BS5" s="191"/>
      <c r="BT5" s="191"/>
      <c r="BU5" s="191"/>
      <c r="BV5" s="191"/>
      <c r="BW5" s="191"/>
      <c r="BX5" s="191"/>
      <c r="BY5" s="191"/>
      <c r="BZ5" s="191"/>
      <c r="CA5" s="191"/>
      <c r="CB5" s="191"/>
      <c r="CC5" s="191"/>
      <c r="CD5" s="191"/>
      <c r="CE5" s="191"/>
      <c r="CF5" s="191"/>
      <c r="CG5" s="191"/>
      <c r="CH5" s="191"/>
      <c r="CI5" s="191"/>
      <c r="CJ5" s="191"/>
      <c r="CK5" s="191"/>
      <c r="CL5" s="191"/>
      <c r="CM5" s="191"/>
      <c r="CN5" s="191"/>
      <c r="CO5" s="191"/>
      <c r="CP5" s="191"/>
      <c r="CQ5" s="191"/>
      <c r="CR5" s="191"/>
      <c r="CS5" s="191"/>
      <c r="CT5" s="191"/>
      <c r="CU5" s="191"/>
      <c r="CV5" s="191"/>
      <c r="CW5" s="191"/>
      <c r="CX5" s="191"/>
      <c r="CY5" s="191"/>
      <c r="CZ5" s="191"/>
      <c r="DA5" s="191"/>
      <c r="DB5" s="191"/>
      <c r="DC5" s="191"/>
      <c r="DD5" s="191"/>
      <c r="DE5" s="191"/>
      <c r="DF5" s="191"/>
      <c r="DG5" s="191"/>
      <c r="DH5" s="191"/>
      <c r="DI5" s="191"/>
      <c r="DJ5" s="191"/>
      <c r="DK5" s="191"/>
      <c r="DL5" s="1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191"/>
      <c r="J18" s="191"/>
      <c r="K18" s="191"/>
      <c r="L18" s="191"/>
      <c r="M18" s="191"/>
      <c r="N18" s="191"/>
      <c r="O18" s="191"/>
      <c r="P18" s="191"/>
      <c r="Q18" s="191"/>
      <c r="R18" s="191"/>
      <c r="S18" s="191"/>
      <c r="T18" s="191"/>
      <c r="U18" s="191"/>
      <c r="V18" s="191"/>
      <c r="W18" s="191"/>
      <c r="X18" s="191"/>
      <c r="Y18" s="191"/>
      <c r="Z18" s="191"/>
      <c r="AA18" s="191"/>
      <c r="AB18" s="191"/>
      <c r="AC18" s="191"/>
      <c r="AD18" s="191"/>
      <c r="AE18" s="191"/>
      <c r="AF18" s="191"/>
      <c r="AG18" s="191"/>
      <c r="AH18" s="191"/>
      <c r="AI18" s="191"/>
      <c r="AJ18" s="191"/>
      <c r="AK18" s="191"/>
      <c r="AL18" s="191"/>
      <c r="AM18" s="191"/>
      <c r="AN18" s="191"/>
      <c r="AO18" s="191"/>
      <c r="AP18" s="191"/>
      <c r="AQ18" s="191"/>
      <c r="AR18" s="191"/>
      <c r="AS18" s="191"/>
      <c r="AT18" s="191"/>
      <c r="AU18" s="191"/>
      <c r="AV18" s="191"/>
      <c r="AW18" s="191"/>
      <c r="AX18" s="191"/>
      <c r="AY18" s="191"/>
      <c r="AZ18" s="191"/>
      <c r="BA18" s="191"/>
      <c r="BB18" s="191"/>
      <c r="BC18" s="191"/>
      <c r="BD18" s="191"/>
      <c r="BE18" s="191"/>
      <c r="BF18" s="191"/>
      <c r="BG18" s="191"/>
      <c r="BH18" s="191"/>
      <c r="BI18" s="191"/>
      <c r="BJ18" s="191"/>
      <c r="BK18" s="191"/>
      <c r="BL18" s="191"/>
      <c r="BM18" s="191"/>
      <c r="BN18" s="191"/>
      <c r="BO18" s="191"/>
      <c r="BP18" s="191"/>
      <c r="BQ18" s="191"/>
      <c r="BR18" s="191"/>
      <c r="BS18" s="191"/>
      <c r="BT18" s="191"/>
      <c r="BU18" s="191"/>
      <c r="BV18" s="191"/>
      <c r="BW18" s="191"/>
      <c r="BX18" s="191"/>
      <c r="BY18" s="191"/>
      <c r="BZ18" s="191"/>
      <c r="CA18" s="191"/>
      <c r="CB18" s="191"/>
      <c r="CC18" s="191"/>
      <c r="CD18" s="191"/>
      <c r="CE18" s="191"/>
      <c r="CF18" s="191"/>
      <c r="CG18" s="191"/>
      <c r="CH18" s="191"/>
      <c r="CI18" s="191"/>
      <c r="CJ18" s="191"/>
      <c r="CK18" s="191"/>
      <c r="CL18" s="191"/>
      <c r="CM18" s="191"/>
      <c r="CN18" s="191"/>
      <c r="CO18" s="191"/>
      <c r="CP18" s="191"/>
      <c r="CQ18" s="191"/>
      <c r="CR18" s="191"/>
      <c r="CS18" s="191"/>
      <c r="CT18" s="191"/>
      <c r="CU18" s="191"/>
      <c r="CV18" s="191"/>
      <c r="CW18" s="191"/>
      <c r="CX18" s="191"/>
      <c r="CY18" s="191"/>
      <c r="CZ18" s="191"/>
      <c r="DA18" s="191"/>
      <c r="DB18" s="191"/>
      <c r="DC18" s="191"/>
      <c r="DD18" s="191"/>
      <c r="DE18" s="191"/>
      <c r="DF18" s="191"/>
      <c r="DG18" s="191"/>
      <c r="DH18" s="191"/>
      <c r="DI18" s="191"/>
      <c r="DJ18" s="191"/>
      <c r="DK18" s="191"/>
      <c r="DL18" s="191"/>
    </row>
    <row r="19" spans="9:116" x14ac:dyDescent="0.15"/>
    <row r="20" spans="9:116" x14ac:dyDescent="0.15"/>
    <row r="21" spans="9:116" x14ac:dyDescent="0.15">
      <c r="DL21" s="191"/>
    </row>
    <row r="22" spans="9:116" x14ac:dyDescent="0.15">
      <c r="DI22" s="191"/>
      <c r="DJ22" s="191"/>
      <c r="DK22" s="191"/>
      <c r="DL22" s="191"/>
    </row>
    <row r="23" spans="9:116" x14ac:dyDescent="0.15">
      <c r="CY23" s="191"/>
      <c r="CZ23" s="191"/>
      <c r="DA23" s="191"/>
      <c r="DB23" s="191"/>
      <c r="DC23" s="191"/>
      <c r="DD23" s="191"/>
      <c r="DE23" s="191"/>
      <c r="DF23" s="191"/>
      <c r="DG23" s="191"/>
      <c r="DH23" s="191"/>
      <c r="DI23" s="191"/>
      <c r="DJ23" s="191"/>
      <c r="DK23" s="191"/>
      <c r="DL23" s="1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191"/>
      <c r="DA35" s="191"/>
      <c r="DB35" s="191"/>
      <c r="DC35" s="191"/>
      <c r="DD35" s="191"/>
      <c r="DE35" s="191"/>
      <c r="DF35" s="191"/>
      <c r="DG35" s="191"/>
      <c r="DH35" s="191"/>
      <c r="DI35" s="191"/>
      <c r="DJ35" s="191"/>
      <c r="DK35" s="191"/>
      <c r="DL35" s="191"/>
    </row>
    <row r="36" spans="15:116" x14ac:dyDescent="0.15"/>
    <row r="37" spans="15:116" x14ac:dyDescent="0.15">
      <c r="DL37" s="191"/>
    </row>
    <row r="38" spans="15:116" x14ac:dyDescent="0.15">
      <c r="DI38" s="191"/>
      <c r="DJ38" s="191"/>
      <c r="DK38" s="191"/>
      <c r="DL38" s="191"/>
    </row>
    <row r="39" spans="15:116" x14ac:dyDescent="0.15"/>
    <row r="40" spans="15:116" x14ac:dyDescent="0.15"/>
    <row r="41" spans="15:116" x14ac:dyDescent="0.15"/>
    <row r="42" spans="15:116" x14ac:dyDescent="0.15"/>
    <row r="43" spans="15:116" x14ac:dyDescent="0.15">
      <c r="O43" s="191"/>
      <c r="P43" s="191"/>
      <c r="Q43" s="191"/>
      <c r="R43" s="191"/>
      <c r="S43" s="191"/>
      <c r="T43" s="191"/>
      <c r="U43" s="191"/>
      <c r="V43" s="191"/>
      <c r="W43" s="191"/>
      <c r="X43" s="191"/>
      <c r="Y43" s="191"/>
      <c r="Z43" s="191"/>
      <c r="AA43" s="191"/>
      <c r="AB43" s="191"/>
      <c r="AC43" s="191"/>
      <c r="AD43" s="191"/>
      <c r="AE43" s="191"/>
      <c r="AF43" s="191"/>
      <c r="AG43" s="191"/>
      <c r="AH43" s="191"/>
      <c r="AI43" s="191"/>
      <c r="AJ43" s="191"/>
      <c r="AK43" s="191"/>
      <c r="AL43" s="191"/>
      <c r="AM43" s="191"/>
      <c r="AN43" s="191"/>
      <c r="AO43" s="191"/>
      <c r="AP43" s="191"/>
      <c r="AQ43" s="191"/>
      <c r="AR43" s="191"/>
      <c r="AS43" s="191"/>
      <c r="AT43" s="191"/>
      <c r="AU43" s="191"/>
      <c r="AV43" s="191"/>
      <c r="AW43" s="191"/>
      <c r="AX43" s="191"/>
      <c r="AY43" s="191"/>
      <c r="AZ43" s="191"/>
      <c r="BA43" s="191"/>
      <c r="BB43" s="191"/>
      <c r="BC43" s="191"/>
      <c r="BD43" s="191"/>
      <c r="BE43" s="191"/>
      <c r="BF43" s="191"/>
      <c r="BG43" s="191"/>
      <c r="BH43" s="191"/>
      <c r="BI43" s="191"/>
      <c r="BJ43" s="191"/>
      <c r="BK43" s="191"/>
      <c r="BL43" s="191"/>
      <c r="BM43" s="191"/>
      <c r="BN43" s="191"/>
      <c r="BO43" s="191"/>
      <c r="BP43" s="191"/>
      <c r="BQ43" s="191"/>
      <c r="BR43" s="191"/>
      <c r="BS43" s="191"/>
      <c r="BT43" s="191"/>
      <c r="BU43" s="191"/>
      <c r="BV43" s="191"/>
      <c r="BW43" s="191"/>
      <c r="BX43" s="191"/>
      <c r="BY43" s="191"/>
      <c r="BZ43" s="191"/>
      <c r="CA43" s="191"/>
      <c r="CB43" s="191"/>
      <c r="CC43" s="191"/>
      <c r="CD43" s="191"/>
      <c r="CE43" s="191"/>
      <c r="CF43" s="191"/>
      <c r="CG43" s="191"/>
      <c r="CH43" s="191"/>
      <c r="CI43" s="191"/>
      <c r="CJ43" s="191"/>
      <c r="CK43" s="191"/>
      <c r="CL43" s="191"/>
      <c r="CM43" s="191"/>
      <c r="CN43" s="191"/>
      <c r="CO43" s="191"/>
      <c r="CP43" s="191"/>
      <c r="CQ43" s="191"/>
      <c r="CR43" s="191"/>
      <c r="CS43" s="191"/>
      <c r="CT43" s="191"/>
      <c r="CU43" s="191"/>
      <c r="CV43" s="191"/>
      <c r="CW43" s="191"/>
      <c r="CX43" s="191"/>
      <c r="CY43" s="191"/>
      <c r="CZ43" s="191"/>
      <c r="DA43" s="191"/>
      <c r="DB43" s="191"/>
      <c r="DC43" s="191"/>
      <c r="DD43" s="191"/>
      <c r="DE43" s="191"/>
      <c r="DF43" s="191"/>
      <c r="DG43" s="191"/>
      <c r="DH43" s="191"/>
      <c r="DI43" s="191"/>
      <c r="DJ43" s="191"/>
      <c r="DK43" s="191"/>
      <c r="DL43" s="191"/>
    </row>
    <row r="44" spans="15:116" x14ac:dyDescent="0.15">
      <c r="DL44" s="191"/>
    </row>
    <row r="45" spans="15:116" x14ac:dyDescent="0.15"/>
    <row r="46" spans="15:116" x14ac:dyDescent="0.15">
      <c r="DA46" s="191"/>
      <c r="DB46" s="191"/>
      <c r="DC46" s="191"/>
      <c r="DD46" s="191"/>
      <c r="DE46" s="191"/>
      <c r="DF46" s="191"/>
      <c r="DG46" s="191"/>
      <c r="DH46" s="191"/>
      <c r="DI46" s="191"/>
      <c r="DJ46" s="191"/>
      <c r="DK46" s="191"/>
      <c r="DL46" s="191"/>
    </row>
    <row r="47" spans="15:116" x14ac:dyDescent="0.15"/>
    <row r="48" spans="15:116" x14ac:dyDescent="0.15"/>
    <row r="49" spans="104:116" x14ac:dyDescent="0.15"/>
    <row r="50" spans="104:116" x14ac:dyDescent="0.15">
      <c r="CZ50" s="191"/>
      <c r="DA50" s="191"/>
      <c r="DB50" s="191"/>
      <c r="DC50" s="191"/>
      <c r="DD50" s="191"/>
      <c r="DE50" s="191"/>
      <c r="DF50" s="191"/>
      <c r="DG50" s="191"/>
      <c r="DH50" s="191"/>
      <c r="DI50" s="191"/>
      <c r="DJ50" s="191"/>
      <c r="DK50" s="191"/>
      <c r="DL50" s="191"/>
    </row>
    <row r="51" spans="104:116" x14ac:dyDescent="0.15"/>
    <row r="52" spans="104:116" x14ac:dyDescent="0.15"/>
    <row r="53" spans="104:116" x14ac:dyDescent="0.15">
      <c r="DL53" s="1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191"/>
      <c r="DD67" s="191"/>
      <c r="DE67" s="191"/>
      <c r="DF67" s="191"/>
      <c r="DG67" s="191"/>
      <c r="DH67" s="191"/>
      <c r="DI67" s="191"/>
      <c r="DJ67" s="191"/>
      <c r="DK67" s="191"/>
      <c r="DL67" s="1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M1NIqGIePkp25430e8EKMvh+UlSxYDWz9qOitG0qbSsjFph6SuTztXCHNGVfEjBJzUGgKJH2GH6ZcrMbLp/AQ==" saltValue="xuxGDu2PV/kxFDrUH98lX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193" customWidth="1"/>
    <col min="37" max="44" width="17" style="193" customWidth="1"/>
    <col min="45" max="45" width="6.125" style="200" customWidth="1"/>
    <col min="46" max="46" width="3" style="198" customWidth="1"/>
    <col min="47" max="47" width="19.125" style="193" hidden="1" customWidth="1"/>
    <col min="48" max="52" width="12.625" style="193" hidden="1" customWidth="1"/>
    <col min="53" max="16384" width="8.625" style="193" hidden="1"/>
  </cols>
  <sheetData>
    <row r="1" spans="1:46" x14ac:dyDescent="0.15">
      <c r="AS1" s="194"/>
      <c r="AT1" s="194"/>
    </row>
    <row r="2" spans="1:46" x14ac:dyDescent="0.15">
      <c r="AS2" s="194"/>
      <c r="AT2" s="194"/>
    </row>
    <row r="3" spans="1:46" x14ac:dyDescent="0.15">
      <c r="AS3" s="194"/>
      <c r="AT3" s="194"/>
    </row>
    <row r="4" spans="1:46" x14ac:dyDescent="0.15">
      <c r="AS4" s="194"/>
      <c r="AT4" s="194"/>
    </row>
    <row r="5" spans="1:46" ht="17.25" x14ac:dyDescent="0.15">
      <c r="A5" s="195" t="s">
        <v>479</v>
      </c>
      <c r="B5" s="196"/>
      <c r="C5" s="196"/>
      <c r="D5" s="196"/>
      <c r="E5" s="196"/>
      <c r="F5" s="196"/>
      <c r="G5" s="196"/>
      <c r="H5" s="196"/>
      <c r="I5" s="196"/>
      <c r="J5" s="196"/>
      <c r="K5" s="196"/>
      <c r="L5" s="196"/>
      <c r="M5" s="196"/>
      <c r="N5" s="196"/>
      <c r="O5" s="196"/>
      <c r="P5" s="196"/>
      <c r="Q5" s="196"/>
      <c r="R5" s="196"/>
      <c r="S5" s="196"/>
      <c r="T5" s="196"/>
      <c r="U5" s="196"/>
      <c r="V5" s="196"/>
      <c r="W5" s="196"/>
      <c r="X5" s="196"/>
      <c r="Y5" s="196"/>
      <c r="Z5" s="196"/>
      <c r="AA5" s="196"/>
      <c r="AB5" s="196"/>
      <c r="AC5" s="196"/>
      <c r="AD5" s="196"/>
      <c r="AE5" s="196"/>
      <c r="AF5" s="196"/>
      <c r="AG5" s="196"/>
      <c r="AH5" s="196"/>
      <c r="AI5" s="196"/>
      <c r="AJ5" s="196"/>
      <c r="AK5" s="196"/>
      <c r="AL5" s="196"/>
      <c r="AM5" s="196"/>
      <c r="AN5" s="196"/>
      <c r="AO5" s="196"/>
      <c r="AP5" s="196"/>
      <c r="AQ5" s="196"/>
      <c r="AR5" s="196"/>
      <c r="AS5" s="197"/>
    </row>
    <row r="6" spans="1:46" x14ac:dyDescent="0.15">
      <c r="A6" s="198"/>
      <c r="B6" s="194"/>
      <c r="C6" s="194"/>
      <c r="D6" s="194"/>
      <c r="E6" s="194"/>
      <c r="F6" s="194"/>
      <c r="G6" s="194"/>
      <c r="H6" s="194"/>
      <c r="I6" s="194"/>
      <c r="J6" s="194"/>
      <c r="K6" s="194"/>
      <c r="L6" s="194"/>
      <c r="M6" s="194"/>
      <c r="N6" s="194"/>
      <c r="O6" s="194"/>
      <c r="P6" s="194"/>
      <c r="Q6" s="194"/>
      <c r="R6" s="194"/>
      <c r="S6" s="194"/>
      <c r="T6" s="194"/>
      <c r="U6" s="194"/>
      <c r="V6" s="194"/>
      <c r="W6" s="194"/>
      <c r="X6" s="194"/>
      <c r="Y6" s="194"/>
      <c r="Z6" s="194"/>
      <c r="AA6" s="194"/>
      <c r="AB6" s="194"/>
      <c r="AC6" s="194"/>
      <c r="AD6" s="194"/>
      <c r="AE6" s="194"/>
      <c r="AF6" s="194"/>
      <c r="AG6" s="194"/>
      <c r="AH6" s="194"/>
      <c r="AI6" s="194"/>
      <c r="AJ6" s="194"/>
      <c r="AK6" s="199" t="s">
        <v>480</v>
      </c>
      <c r="AL6" s="199"/>
      <c r="AM6" s="199"/>
      <c r="AN6" s="199"/>
      <c r="AO6" s="194"/>
      <c r="AP6" s="194"/>
      <c r="AQ6" s="194"/>
      <c r="AR6" s="194"/>
    </row>
    <row r="7" spans="1:46" ht="13.5" customHeight="1" x14ac:dyDescent="0.15">
      <c r="A7" s="198"/>
      <c r="B7" s="194"/>
      <c r="C7" s="194"/>
      <c r="D7" s="194"/>
      <c r="E7" s="194"/>
      <c r="F7" s="194"/>
      <c r="G7" s="194"/>
      <c r="H7" s="194"/>
      <c r="I7" s="194"/>
      <c r="J7" s="194"/>
      <c r="K7" s="194"/>
      <c r="L7" s="194"/>
      <c r="M7" s="194"/>
      <c r="N7" s="194"/>
      <c r="O7" s="194"/>
      <c r="P7" s="194"/>
      <c r="Q7" s="194"/>
      <c r="R7" s="194"/>
      <c r="S7" s="194"/>
      <c r="T7" s="194"/>
      <c r="U7" s="194"/>
      <c r="V7" s="194"/>
      <c r="W7" s="194"/>
      <c r="X7" s="194"/>
      <c r="Y7" s="194"/>
      <c r="Z7" s="194"/>
      <c r="AA7" s="194"/>
      <c r="AB7" s="194"/>
      <c r="AC7" s="194"/>
      <c r="AD7" s="194"/>
      <c r="AE7" s="194"/>
      <c r="AF7" s="194"/>
      <c r="AG7" s="194"/>
      <c r="AH7" s="194"/>
      <c r="AI7" s="194"/>
      <c r="AJ7" s="194"/>
      <c r="AK7" s="201"/>
      <c r="AL7" s="202"/>
      <c r="AM7" s="202"/>
      <c r="AN7" s="203"/>
      <c r="AO7" s="1112" t="s">
        <v>481</v>
      </c>
      <c r="AP7" s="204"/>
      <c r="AQ7" s="205" t="s">
        <v>482</v>
      </c>
      <c r="AR7" s="206"/>
    </row>
    <row r="8" spans="1:46" x14ac:dyDescent="0.15">
      <c r="A8" s="198"/>
      <c r="B8" s="194"/>
      <c r="C8" s="194"/>
      <c r="D8" s="194"/>
      <c r="E8" s="194"/>
      <c r="F8" s="194"/>
      <c r="G8" s="194"/>
      <c r="H8" s="194"/>
      <c r="I8" s="194"/>
      <c r="J8" s="194"/>
      <c r="K8" s="194"/>
      <c r="L8" s="194"/>
      <c r="M8" s="194"/>
      <c r="N8" s="194"/>
      <c r="O8" s="194"/>
      <c r="P8" s="194"/>
      <c r="Q8" s="194"/>
      <c r="R8" s="194"/>
      <c r="S8" s="194"/>
      <c r="T8" s="194"/>
      <c r="U8" s="194"/>
      <c r="V8" s="194"/>
      <c r="W8" s="194"/>
      <c r="X8" s="194"/>
      <c r="Y8" s="194"/>
      <c r="Z8" s="194"/>
      <c r="AA8" s="194"/>
      <c r="AB8" s="194"/>
      <c r="AC8" s="194"/>
      <c r="AD8" s="194"/>
      <c r="AE8" s="194"/>
      <c r="AF8" s="194"/>
      <c r="AG8" s="194"/>
      <c r="AH8" s="194"/>
      <c r="AI8" s="194"/>
      <c r="AJ8" s="194"/>
      <c r="AK8" s="207"/>
      <c r="AL8" s="208"/>
      <c r="AM8" s="208"/>
      <c r="AN8" s="209"/>
      <c r="AO8" s="1113"/>
      <c r="AP8" s="210" t="s">
        <v>483</v>
      </c>
      <c r="AQ8" s="211" t="s">
        <v>484</v>
      </c>
      <c r="AR8" s="212" t="s">
        <v>485</v>
      </c>
    </row>
    <row r="9" spans="1:46" x14ac:dyDescent="0.15">
      <c r="A9" s="198"/>
      <c r="B9" s="194"/>
      <c r="C9" s="194"/>
      <c r="D9" s="194"/>
      <c r="E9" s="194"/>
      <c r="F9" s="194"/>
      <c r="G9" s="194"/>
      <c r="H9" s="194"/>
      <c r="I9" s="194"/>
      <c r="J9" s="194"/>
      <c r="K9" s="194"/>
      <c r="L9" s="194"/>
      <c r="M9" s="194"/>
      <c r="N9" s="194"/>
      <c r="O9" s="194"/>
      <c r="P9" s="194"/>
      <c r="Q9" s="194"/>
      <c r="R9" s="194"/>
      <c r="S9" s="194"/>
      <c r="T9" s="194"/>
      <c r="U9" s="194"/>
      <c r="V9" s="194"/>
      <c r="W9" s="194"/>
      <c r="X9" s="194"/>
      <c r="Y9" s="194"/>
      <c r="Z9" s="194"/>
      <c r="AA9" s="194"/>
      <c r="AB9" s="194"/>
      <c r="AC9" s="194"/>
      <c r="AD9" s="194"/>
      <c r="AE9" s="194"/>
      <c r="AF9" s="194"/>
      <c r="AG9" s="194"/>
      <c r="AH9" s="194"/>
      <c r="AI9" s="194"/>
      <c r="AJ9" s="194"/>
      <c r="AK9" s="1114" t="s">
        <v>486</v>
      </c>
      <c r="AL9" s="1115"/>
      <c r="AM9" s="1115"/>
      <c r="AN9" s="1116"/>
      <c r="AO9" s="213">
        <v>1024958</v>
      </c>
      <c r="AP9" s="213">
        <v>145632</v>
      </c>
      <c r="AQ9" s="214">
        <v>171003</v>
      </c>
      <c r="AR9" s="215">
        <v>-14.8</v>
      </c>
    </row>
    <row r="10" spans="1:46" ht="13.5" customHeight="1" x14ac:dyDescent="0.15">
      <c r="A10" s="198"/>
      <c r="B10" s="194"/>
      <c r="C10" s="194"/>
      <c r="D10" s="194"/>
      <c r="E10" s="194"/>
      <c r="F10" s="194"/>
      <c r="G10" s="194"/>
      <c r="H10" s="194"/>
      <c r="I10" s="194"/>
      <c r="J10" s="194"/>
      <c r="K10" s="194"/>
      <c r="L10" s="194"/>
      <c r="M10" s="194"/>
      <c r="N10" s="194"/>
      <c r="O10" s="194"/>
      <c r="P10" s="194"/>
      <c r="Q10" s="194"/>
      <c r="R10" s="194"/>
      <c r="S10" s="194"/>
      <c r="T10" s="194"/>
      <c r="U10" s="194"/>
      <c r="V10" s="194"/>
      <c r="W10" s="194"/>
      <c r="X10" s="194"/>
      <c r="Y10" s="194"/>
      <c r="Z10" s="194"/>
      <c r="AA10" s="194"/>
      <c r="AB10" s="194"/>
      <c r="AC10" s="194"/>
      <c r="AD10" s="194"/>
      <c r="AE10" s="194"/>
      <c r="AF10" s="194"/>
      <c r="AG10" s="194"/>
      <c r="AH10" s="194"/>
      <c r="AI10" s="194"/>
      <c r="AJ10" s="194"/>
      <c r="AK10" s="1114" t="s">
        <v>487</v>
      </c>
      <c r="AL10" s="1115"/>
      <c r="AM10" s="1115"/>
      <c r="AN10" s="1116"/>
      <c r="AO10" s="216">
        <v>452977</v>
      </c>
      <c r="AP10" s="216">
        <v>64362</v>
      </c>
      <c r="AQ10" s="217">
        <v>27322</v>
      </c>
      <c r="AR10" s="218">
        <v>135.6</v>
      </c>
    </row>
    <row r="11" spans="1:46" ht="13.5" customHeight="1" x14ac:dyDescent="0.15">
      <c r="A11" s="198"/>
      <c r="B11" s="194"/>
      <c r="C11" s="194"/>
      <c r="D11" s="194"/>
      <c r="E11" s="194"/>
      <c r="F11" s="194"/>
      <c r="G11" s="194"/>
      <c r="H11" s="194"/>
      <c r="I11" s="194"/>
      <c r="J11" s="194"/>
      <c r="K11" s="194"/>
      <c r="L11" s="194"/>
      <c r="M11" s="194"/>
      <c r="N11" s="194"/>
      <c r="O11" s="194"/>
      <c r="P11" s="194"/>
      <c r="Q11" s="194"/>
      <c r="R11" s="194"/>
      <c r="S11" s="194"/>
      <c r="T11" s="194"/>
      <c r="U11" s="194"/>
      <c r="V11" s="194"/>
      <c r="W11" s="194"/>
      <c r="X11" s="194"/>
      <c r="Y11" s="194"/>
      <c r="Z11" s="194"/>
      <c r="AA11" s="194"/>
      <c r="AB11" s="194"/>
      <c r="AC11" s="194"/>
      <c r="AD11" s="194"/>
      <c r="AE11" s="194"/>
      <c r="AF11" s="194"/>
      <c r="AG11" s="194"/>
      <c r="AH11" s="194"/>
      <c r="AI11" s="194"/>
      <c r="AJ11" s="194"/>
      <c r="AK11" s="1114" t="s">
        <v>488</v>
      </c>
      <c r="AL11" s="1115"/>
      <c r="AM11" s="1115"/>
      <c r="AN11" s="1116"/>
      <c r="AO11" s="216">
        <v>6648</v>
      </c>
      <c r="AP11" s="216">
        <v>945</v>
      </c>
      <c r="AQ11" s="217">
        <v>5560</v>
      </c>
      <c r="AR11" s="218">
        <v>-83</v>
      </c>
    </row>
    <row r="12" spans="1:46" ht="13.5" customHeight="1" x14ac:dyDescent="0.15">
      <c r="A12" s="198"/>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B12" s="194"/>
      <c r="AC12" s="194"/>
      <c r="AD12" s="194"/>
      <c r="AE12" s="194"/>
      <c r="AF12" s="194"/>
      <c r="AG12" s="194"/>
      <c r="AH12" s="194"/>
      <c r="AI12" s="194"/>
      <c r="AJ12" s="194"/>
      <c r="AK12" s="1114" t="s">
        <v>489</v>
      </c>
      <c r="AL12" s="1115"/>
      <c r="AM12" s="1115"/>
      <c r="AN12" s="1116"/>
      <c r="AO12" s="216" t="s">
        <v>490</v>
      </c>
      <c r="AP12" s="216" t="s">
        <v>490</v>
      </c>
      <c r="AQ12" s="217">
        <v>49</v>
      </c>
      <c r="AR12" s="218" t="s">
        <v>490</v>
      </c>
    </row>
    <row r="13" spans="1:46" ht="13.5" customHeight="1" x14ac:dyDescent="0.15">
      <c r="A13" s="198"/>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4"/>
      <c r="AC13" s="194"/>
      <c r="AD13" s="194"/>
      <c r="AE13" s="194"/>
      <c r="AF13" s="194"/>
      <c r="AG13" s="194"/>
      <c r="AH13" s="194"/>
      <c r="AI13" s="194"/>
      <c r="AJ13" s="194"/>
      <c r="AK13" s="1114" t="s">
        <v>491</v>
      </c>
      <c r="AL13" s="1115"/>
      <c r="AM13" s="1115"/>
      <c r="AN13" s="1116"/>
      <c r="AO13" s="216">
        <v>202780</v>
      </c>
      <c r="AP13" s="216">
        <v>28812</v>
      </c>
      <c r="AQ13" s="217">
        <v>6397</v>
      </c>
      <c r="AR13" s="218">
        <v>350.4</v>
      </c>
    </row>
    <row r="14" spans="1:46" ht="13.5" customHeight="1" x14ac:dyDescent="0.15">
      <c r="A14" s="198"/>
      <c r="B14" s="194"/>
      <c r="C14" s="194"/>
      <c r="D14" s="194"/>
      <c r="E14" s="194"/>
      <c r="F14" s="194"/>
      <c r="G14" s="194"/>
      <c r="H14" s="194"/>
      <c r="I14" s="194"/>
      <c r="J14" s="194"/>
      <c r="K14" s="194"/>
      <c r="L14" s="194"/>
      <c r="M14" s="194"/>
      <c r="N14" s="194"/>
      <c r="O14" s="194"/>
      <c r="P14" s="194"/>
      <c r="Q14" s="194"/>
      <c r="R14" s="194"/>
      <c r="S14" s="194"/>
      <c r="T14" s="194"/>
      <c r="U14" s="194"/>
      <c r="V14" s="194"/>
      <c r="W14" s="194"/>
      <c r="X14" s="194"/>
      <c r="Y14" s="194"/>
      <c r="Z14" s="194"/>
      <c r="AA14" s="194"/>
      <c r="AB14" s="194"/>
      <c r="AC14" s="194"/>
      <c r="AD14" s="194"/>
      <c r="AE14" s="194"/>
      <c r="AF14" s="194"/>
      <c r="AG14" s="194"/>
      <c r="AH14" s="194"/>
      <c r="AI14" s="194"/>
      <c r="AJ14" s="194"/>
      <c r="AK14" s="1114" t="s">
        <v>492</v>
      </c>
      <c r="AL14" s="1115"/>
      <c r="AM14" s="1115"/>
      <c r="AN14" s="1116"/>
      <c r="AO14" s="216">
        <v>33839</v>
      </c>
      <c r="AP14" s="216">
        <v>4808</v>
      </c>
      <c r="AQ14" s="217">
        <v>3603</v>
      </c>
      <c r="AR14" s="218">
        <v>33.4</v>
      </c>
    </row>
    <row r="15" spans="1:46" ht="13.5" customHeight="1" x14ac:dyDescent="0.15">
      <c r="A15" s="198"/>
      <c r="B15" s="194"/>
      <c r="C15" s="194"/>
      <c r="D15" s="194"/>
      <c r="E15" s="194"/>
      <c r="F15" s="194"/>
      <c r="G15" s="194"/>
      <c r="H15" s="194"/>
      <c r="I15" s="194"/>
      <c r="J15" s="194"/>
      <c r="K15" s="194"/>
      <c r="L15" s="194"/>
      <c r="M15" s="194"/>
      <c r="N15" s="194"/>
      <c r="O15" s="194"/>
      <c r="P15" s="194"/>
      <c r="Q15" s="194"/>
      <c r="R15" s="194"/>
      <c r="S15" s="194"/>
      <c r="T15" s="194"/>
      <c r="U15" s="194"/>
      <c r="V15" s="194"/>
      <c r="W15" s="194"/>
      <c r="X15" s="194"/>
      <c r="Y15" s="194"/>
      <c r="Z15" s="194"/>
      <c r="AA15" s="194"/>
      <c r="AB15" s="194"/>
      <c r="AC15" s="194"/>
      <c r="AD15" s="194"/>
      <c r="AE15" s="194"/>
      <c r="AF15" s="194"/>
      <c r="AG15" s="194"/>
      <c r="AH15" s="194"/>
      <c r="AI15" s="194"/>
      <c r="AJ15" s="194"/>
      <c r="AK15" s="1117" t="s">
        <v>493</v>
      </c>
      <c r="AL15" s="1118"/>
      <c r="AM15" s="1118"/>
      <c r="AN15" s="1119"/>
      <c r="AO15" s="216">
        <v>-52499</v>
      </c>
      <c r="AP15" s="216">
        <v>-7459</v>
      </c>
      <c r="AQ15" s="217">
        <v>-9266</v>
      </c>
      <c r="AR15" s="218">
        <v>-19.5</v>
      </c>
    </row>
    <row r="16" spans="1:46" x14ac:dyDescent="0.15">
      <c r="A16" s="198"/>
      <c r="B16" s="194"/>
      <c r="C16" s="194"/>
      <c r="D16" s="194"/>
      <c r="E16" s="194"/>
      <c r="F16" s="194"/>
      <c r="G16" s="194"/>
      <c r="H16" s="194"/>
      <c r="I16" s="194"/>
      <c r="J16" s="194"/>
      <c r="K16" s="194"/>
      <c r="L16" s="194"/>
      <c r="M16" s="194"/>
      <c r="N16" s="194"/>
      <c r="O16" s="194"/>
      <c r="P16" s="194"/>
      <c r="Q16" s="194"/>
      <c r="R16" s="194"/>
      <c r="S16" s="194"/>
      <c r="T16" s="194"/>
      <c r="U16" s="194"/>
      <c r="V16" s="194"/>
      <c r="W16" s="194"/>
      <c r="X16" s="194"/>
      <c r="Y16" s="194"/>
      <c r="Z16" s="194"/>
      <c r="AA16" s="194"/>
      <c r="AB16" s="194"/>
      <c r="AC16" s="194"/>
      <c r="AD16" s="194"/>
      <c r="AE16" s="194"/>
      <c r="AF16" s="194"/>
      <c r="AG16" s="194"/>
      <c r="AH16" s="194"/>
      <c r="AI16" s="194"/>
      <c r="AJ16" s="194"/>
      <c r="AK16" s="1117" t="s">
        <v>178</v>
      </c>
      <c r="AL16" s="1118"/>
      <c r="AM16" s="1118"/>
      <c r="AN16" s="1119"/>
      <c r="AO16" s="216">
        <v>1668703</v>
      </c>
      <c r="AP16" s="216">
        <v>237099</v>
      </c>
      <c r="AQ16" s="217">
        <v>204668</v>
      </c>
      <c r="AR16" s="218">
        <v>15.8</v>
      </c>
    </row>
    <row r="17" spans="1:46" x14ac:dyDescent="0.15">
      <c r="A17" s="198"/>
      <c r="B17" s="194"/>
      <c r="C17" s="194"/>
      <c r="D17" s="194"/>
      <c r="E17" s="194"/>
      <c r="F17" s="194"/>
      <c r="G17" s="194"/>
      <c r="H17" s="194"/>
      <c r="I17" s="194"/>
      <c r="J17" s="194"/>
      <c r="K17" s="194"/>
      <c r="L17" s="194"/>
      <c r="M17" s="194"/>
      <c r="N17" s="194"/>
      <c r="O17" s="194"/>
      <c r="P17" s="194"/>
      <c r="Q17" s="194"/>
      <c r="R17" s="194"/>
      <c r="S17" s="194"/>
      <c r="T17" s="194"/>
      <c r="U17" s="194"/>
      <c r="V17" s="194"/>
      <c r="W17" s="194"/>
      <c r="X17" s="194"/>
      <c r="Y17" s="194"/>
      <c r="Z17" s="194"/>
      <c r="AA17" s="194"/>
      <c r="AB17" s="194"/>
      <c r="AC17" s="194"/>
      <c r="AD17" s="194"/>
      <c r="AE17" s="194"/>
      <c r="AF17" s="194"/>
      <c r="AG17" s="194"/>
      <c r="AH17" s="194"/>
      <c r="AI17" s="194"/>
      <c r="AJ17" s="194"/>
      <c r="AK17" s="194"/>
      <c r="AL17" s="194"/>
      <c r="AM17" s="194"/>
      <c r="AN17" s="194"/>
      <c r="AO17" s="194"/>
      <c r="AP17" s="194"/>
      <c r="AQ17" s="194"/>
      <c r="AR17" s="219"/>
    </row>
    <row r="18" spans="1:46" x14ac:dyDescent="0.15">
      <c r="A18" s="198"/>
      <c r="B18" s="194"/>
      <c r="C18" s="194"/>
      <c r="D18" s="194"/>
      <c r="E18" s="194"/>
      <c r="F18" s="194"/>
      <c r="G18" s="194"/>
      <c r="H18" s="194"/>
      <c r="I18" s="194"/>
      <c r="J18" s="194"/>
      <c r="K18" s="194"/>
      <c r="L18" s="194"/>
      <c r="M18" s="194"/>
      <c r="N18" s="194"/>
      <c r="O18" s="194"/>
      <c r="P18" s="194"/>
      <c r="Q18" s="194"/>
      <c r="R18" s="194"/>
      <c r="S18" s="194"/>
      <c r="T18" s="194"/>
      <c r="U18" s="194"/>
      <c r="V18" s="194"/>
      <c r="W18" s="194"/>
      <c r="X18" s="194"/>
      <c r="Y18" s="194"/>
      <c r="Z18" s="194"/>
      <c r="AA18" s="194"/>
      <c r="AB18" s="194"/>
      <c r="AC18" s="194"/>
      <c r="AD18" s="194"/>
      <c r="AE18" s="194"/>
      <c r="AF18" s="194"/>
      <c r="AG18" s="194"/>
      <c r="AH18" s="194"/>
      <c r="AI18" s="194"/>
      <c r="AJ18" s="194"/>
      <c r="AK18" s="194"/>
      <c r="AL18" s="194"/>
      <c r="AM18" s="194"/>
      <c r="AN18" s="194"/>
      <c r="AO18" s="194"/>
      <c r="AP18" s="194"/>
      <c r="AQ18" s="220"/>
      <c r="AR18" s="220"/>
    </row>
    <row r="19" spans="1:46" x14ac:dyDescent="0.15">
      <c r="A19" s="198"/>
      <c r="B19" s="194"/>
      <c r="C19" s="194"/>
      <c r="D19" s="194"/>
      <c r="E19" s="194"/>
      <c r="F19" s="194"/>
      <c r="G19" s="194"/>
      <c r="H19" s="194"/>
      <c r="I19" s="194"/>
      <c r="J19" s="194"/>
      <c r="K19" s="194"/>
      <c r="L19" s="194"/>
      <c r="M19" s="194"/>
      <c r="N19" s="194"/>
      <c r="O19" s="194"/>
      <c r="P19" s="194"/>
      <c r="Q19" s="194"/>
      <c r="R19" s="194"/>
      <c r="S19" s="194"/>
      <c r="T19" s="194"/>
      <c r="U19" s="194"/>
      <c r="V19" s="194"/>
      <c r="W19" s="194"/>
      <c r="X19" s="194"/>
      <c r="Y19" s="194"/>
      <c r="Z19" s="194"/>
      <c r="AA19" s="194"/>
      <c r="AB19" s="194"/>
      <c r="AC19" s="194"/>
      <c r="AD19" s="194"/>
      <c r="AE19" s="194"/>
      <c r="AF19" s="194"/>
      <c r="AG19" s="194"/>
      <c r="AH19" s="194"/>
      <c r="AI19" s="194"/>
      <c r="AJ19" s="194"/>
      <c r="AK19" s="194" t="s">
        <v>494</v>
      </c>
      <c r="AL19" s="194"/>
      <c r="AM19" s="194"/>
      <c r="AN19" s="194"/>
      <c r="AO19" s="194"/>
      <c r="AP19" s="194"/>
      <c r="AQ19" s="194"/>
      <c r="AR19" s="194"/>
    </row>
    <row r="20" spans="1:46" x14ac:dyDescent="0.15">
      <c r="A20" s="198"/>
      <c r="B20" s="194"/>
      <c r="C20" s="194"/>
      <c r="D20" s="194"/>
      <c r="E20" s="194"/>
      <c r="F20" s="194"/>
      <c r="G20" s="194"/>
      <c r="H20" s="194"/>
      <c r="I20" s="194"/>
      <c r="J20" s="194"/>
      <c r="K20" s="194"/>
      <c r="L20" s="194"/>
      <c r="M20" s="194"/>
      <c r="N20" s="194"/>
      <c r="O20" s="194"/>
      <c r="P20" s="194"/>
      <c r="Q20" s="194"/>
      <c r="R20" s="194"/>
      <c r="S20" s="194"/>
      <c r="T20" s="194"/>
      <c r="U20" s="194"/>
      <c r="V20" s="194"/>
      <c r="W20" s="194"/>
      <c r="X20" s="194"/>
      <c r="Y20" s="194"/>
      <c r="Z20" s="194"/>
      <c r="AA20" s="194"/>
      <c r="AB20" s="194"/>
      <c r="AC20" s="194"/>
      <c r="AD20" s="194"/>
      <c r="AE20" s="194"/>
      <c r="AF20" s="194"/>
      <c r="AG20" s="194"/>
      <c r="AH20" s="194"/>
      <c r="AI20" s="194"/>
      <c r="AJ20" s="194"/>
      <c r="AK20" s="221"/>
      <c r="AL20" s="222"/>
      <c r="AM20" s="222"/>
      <c r="AN20" s="223"/>
      <c r="AO20" s="224" t="s">
        <v>495</v>
      </c>
      <c r="AP20" s="225" t="s">
        <v>496</v>
      </c>
      <c r="AQ20" s="226" t="s">
        <v>497</v>
      </c>
      <c r="AR20" s="227"/>
    </row>
    <row r="21" spans="1:46" s="233" customFormat="1" x14ac:dyDescent="0.15">
      <c r="A21" s="228"/>
      <c r="B21" s="199"/>
      <c r="C21" s="199"/>
      <c r="D21" s="199"/>
      <c r="E21" s="199"/>
      <c r="F21" s="199"/>
      <c r="G21" s="199"/>
      <c r="H21" s="199"/>
      <c r="I21" s="199"/>
      <c r="J21" s="199"/>
      <c r="K21" s="199"/>
      <c r="L21" s="199"/>
      <c r="M21" s="199"/>
      <c r="N21" s="199"/>
      <c r="O21" s="199"/>
      <c r="P21" s="199"/>
      <c r="Q21" s="199"/>
      <c r="R21" s="199"/>
      <c r="S21" s="199"/>
      <c r="T21" s="199"/>
      <c r="U21" s="199"/>
      <c r="V21" s="199"/>
      <c r="W21" s="199"/>
      <c r="X21" s="199"/>
      <c r="Y21" s="199"/>
      <c r="Z21" s="199"/>
      <c r="AA21" s="199"/>
      <c r="AB21" s="199"/>
      <c r="AC21" s="199"/>
      <c r="AD21" s="199"/>
      <c r="AE21" s="199"/>
      <c r="AF21" s="199"/>
      <c r="AG21" s="199"/>
      <c r="AH21" s="199"/>
      <c r="AI21" s="199"/>
      <c r="AJ21" s="199"/>
      <c r="AK21" s="1120" t="s">
        <v>498</v>
      </c>
      <c r="AL21" s="1121"/>
      <c r="AM21" s="1121"/>
      <c r="AN21" s="1122"/>
      <c r="AO21" s="229">
        <v>14.35</v>
      </c>
      <c r="AP21" s="230">
        <v>17.07</v>
      </c>
      <c r="AQ21" s="231">
        <v>-2.72</v>
      </c>
      <c r="AR21" s="199"/>
      <c r="AS21" s="232"/>
      <c r="AT21" s="228"/>
    </row>
    <row r="22" spans="1:46" s="233" customFormat="1" x14ac:dyDescent="0.15">
      <c r="A22" s="228"/>
      <c r="B22" s="199"/>
      <c r="C22" s="199"/>
      <c r="D22" s="199"/>
      <c r="E22" s="199"/>
      <c r="F22" s="199"/>
      <c r="G22" s="199"/>
      <c r="H22" s="199"/>
      <c r="I22" s="199"/>
      <c r="J22" s="199"/>
      <c r="K22" s="199"/>
      <c r="L22" s="199"/>
      <c r="M22" s="199"/>
      <c r="N22" s="199"/>
      <c r="O22" s="199"/>
      <c r="P22" s="199"/>
      <c r="Q22" s="199"/>
      <c r="R22" s="199"/>
      <c r="S22" s="199"/>
      <c r="T22" s="199"/>
      <c r="U22" s="199"/>
      <c r="V22" s="199"/>
      <c r="W22" s="199"/>
      <c r="X22" s="199"/>
      <c r="Y22" s="199"/>
      <c r="Z22" s="199"/>
      <c r="AA22" s="199"/>
      <c r="AB22" s="199"/>
      <c r="AC22" s="199"/>
      <c r="AD22" s="199"/>
      <c r="AE22" s="199"/>
      <c r="AF22" s="199"/>
      <c r="AG22" s="199"/>
      <c r="AH22" s="199"/>
      <c r="AI22" s="199"/>
      <c r="AJ22" s="199"/>
      <c r="AK22" s="1120" t="s">
        <v>499</v>
      </c>
      <c r="AL22" s="1121"/>
      <c r="AM22" s="1121"/>
      <c r="AN22" s="1122"/>
      <c r="AO22" s="234">
        <v>94.2</v>
      </c>
      <c r="AP22" s="235">
        <v>95.6</v>
      </c>
      <c r="AQ22" s="236">
        <v>-1.4</v>
      </c>
      <c r="AR22" s="220"/>
      <c r="AS22" s="232"/>
      <c r="AT22" s="228"/>
    </row>
    <row r="23" spans="1:46" s="233" customFormat="1" x14ac:dyDescent="0.15">
      <c r="A23" s="228"/>
      <c r="B23" s="199"/>
      <c r="C23" s="199"/>
      <c r="D23" s="199"/>
      <c r="E23" s="199"/>
      <c r="F23" s="199"/>
      <c r="G23" s="199"/>
      <c r="H23" s="199"/>
      <c r="I23" s="199"/>
      <c r="J23" s="199"/>
      <c r="K23" s="199"/>
      <c r="L23" s="199"/>
      <c r="M23" s="199"/>
      <c r="N23" s="199"/>
      <c r="O23" s="199"/>
      <c r="P23" s="199"/>
      <c r="Q23" s="199"/>
      <c r="R23" s="199"/>
      <c r="S23" s="199"/>
      <c r="T23" s="199"/>
      <c r="U23" s="199"/>
      <c r="V23" s="199"/>
      <c r="W23" s="199"/>
      <c r="X23" s="199"/>
      <c r="Y23" s="199"/>
      <c r="Z23" s="199"/>
      <c r="AA23" s="199"/>
      <c r="AB23" s="199"/>
      <c r="AC23" s="199"/>
      <c r="AD23" s="199"/>
      <c r="AE23" s="199"/>
      <c r="AF23" s="199"/>
      <c r="AG23" s="199"/>
      <c r="AH23" s="199"/>
      <c r="AI23" s="199"/>
      <c r="AJ23" s="199"/>
      <c r="AK23" s="199"/>
      <c r="AL23" s="199"/>
      <c r="AM23" s="199"/>
      <c r="AN23" s="199"/>
      <c r="AO23" s="199"/>
      <c r="AP23" s="220"/>
      <c r="AQ23" s="220"/>
      <c r="AR23" s="220"/>
      <c r="AS23" s="232"/>
      <c r="AT23" s="228"/>
    </row>
    <row r="24" spans="1:46" s="233" customFormat="1" x14ac:dyDescent="0.15">
      <c r="A24" s="228"/>
      <c r="B24" s="199"/>
      <c r="C24" s="199"/>
      <c r="D24" s="199"/>
      <c r="E24" s="199"/>
      <c r="F24" s="199"/>
      <c r="G24" s="199"/>
      <c r="H24" s="199"/>
      <c r="I24" s="199"/>
      <c r="J24" s="199"/>
      <c r="K24" s="199"/>
      <c r="L24" s="199"/>
      <c r="M24" s="199"/>
      <c r="N24" s="199"/>
      <c r="O24" s="199"/>
      <c r="P24" s="199"/>
      <c r="Q24" s="199"/>
      <c r="R24" s="199"/>
      <c r="S24" s="199"/>
      <c r="T24" s="199"/>
      <c r="U24" s="199"/>
      <c r="V24" s="199"/>
      <c r="W24" s="199"/>
      <c r="X24" s="199"/>
      <c r="Y24" s="199"/>
      <c r="Z24" s="199"/>
      <c r="AA24" s="199"/>
      <c r="AB24" s="199"/>
      <c r="AC24" s="199"/>
      <c r="AD24" s="199"/>
      <c r="AE24" s="199"/>
      <c r="AF24" s="199"/>
      <c r="AG24" s="199"/>
      <c r="AH24" s="199"/>
      <c r="AI24" s="199"/>
      <c r="AJ24" s="199"/>
      <c r="AK24" s="199"/>
      <c r="AL24" s="199"/>
      <c r="AM24" s="199"/>
      <c r="AN24" s="199"/>
      <c r="AO24" s="199"/>
      <c r="AP24" s="220"/>
      <c r="AQ24" s="220"/>
      <c r="AR24" s="220"/>
      <c r="AS24" s="232"/>
      <c r="AT24" s="228"/>
    </row>
    <row r="25" spans="1:46" s="233" customFormat="1" x14ac:dyDescent="0.15">
      <c r="A25" s="237"/>
      <c r="B25" s="238"/>
      <c r="C25" s="238"/>
      <c r="D25" s="238"/>
      <c r="E25" s="238"/>
      <c r="F25" s="238"/>
      <c r="G25" s="238"/>
      <c r="H25" s="238"/>
      <c r="I25" s="238"/>
      <c r="J25" s="238"/>
      <c r="K25" s="238"/>
      <c r="L25" s="238"/>
      <c r="M25" s="238"/>
      <c r="N25" s="238"/>
      <c r="O25" s="238"/>
      <c r="P25" s="238"/>
      <c r="Q25" s="238"/>
      <c r="R25" s="238"/>
      <c r="S25" s="238"/>
      <c r="T25" s="238"/>
      <c r="U25" s="238"/>
      <c r="V25" s="238"/>
      <c r="W25" s="238"/>
      <c r="X25" s="238"/>
      <c r="Y25" s="238"/>
      <c r="Z25" s="238"/>
      <c r="AA25" s="238"/>
      <c r="AB25" s="238"/>
      <c r="AC25" s="238"/>
      <c r="AD25" s="238"/>
      <c r="AE25" s="238"/>
      <c r="AF25" s="238"/>
      <c r="AG25" s="238"/>
      <c r="AH25" s="238"/>
      <c r="AI25" s="238"/>
      <c r="AJ25" s="238"/>
      <c r="AK25" s="238"/>
      <c r="AL25" s="238"/>
      <c r="AM25" s="238"/>
      <c r="AN25" s="238"/>
      <c r="AO25" s="238"/>
      <c r="AP25" s="239"/>
      <c r="AQ25" s="239"/>
      <c r="AR25" s="239"/>
      <c r="AS25" s="240"/>
      <c r="AT25" s="228"/>
    </row>
    <row r="26" spans="1:46" s="233" customFormat="1" x14ac:dyDescent="0.15">
      <c r="A26" s="1111" t="s">
        <v>500</v>
      </c>
      <c r="B26" s="1111"/>
      <c r="C26" s="1111"/>
      <c r="D26" s="1111"/>
      <c r="E26" s="1111"/>
      <c r="F26" s="1111"/>
      <c r="G26" s="1111"/>
      <c r="H26" s="1111"/>
      <c r="I26" s="1111"/>
      <c r="J26" s="1111"/>
      <c r="K26" s="1111"/>
      <c r="L26" s="1111"/>
      <c r="M26" s="1111"/>
      <c r="N26" s="1111"/>
      <c r="O26" s="1111"/>
      <c r="P26" s="1111"/>
      <c r="Q26" s="1111"/>
      <c r="R26" s="1111"/>
      <c r="S26" s="1111"/>
      <c r="T26" s="1111"/>
      <c r="U26" s="1111"/>
      <c r="V26" s="1111"/>
      <c r="W26" s="1111"/>
      <c r="X26" s="1111"/>
      <c r="Y26" s="1111"/>
      <c r="Z26" s="1111"/>
      <c r="AA26" s="1111"/>
      <c r="AB26" s="1111"/>
      <c r="AC26" s="1111"/>
      <c r="AD26" s="1111"/>
      <c r="AE26" s="1111"/>
      <c r="AF26" s="1111"/>
      <c r="AG26" s="1111"/>
      <c r="AH26" s="1111"/>
      <c r="AI26" s="1111"/>
      <c r="AJ26" s="1111"/>
      <c r="AK26" s="1111"/>
      <c r="AL26" s="1111"/>
      <c r="AM26" s="1111"/>
      <c r="AN26" s="1111"/>
      <c r="AO26" s="1111"/>
      <c r="AP26" s="1111"/>
      <c r="AQ26" s="1111"/>
      <c r="AR26" s="1111"/>
      <c r="AS26" s="1111"/>
      <c r="AT26" s="199"/>
    </row>
    <row r="27" spans="1:46" x14ac:dyDescent="0.15">
      <c r="A27" s="241"/>
      <c r="AO27" s="194"/>
      <c r="AP27" s="194"/>
      <c r="AQ27" s="194"/>
      <c r="AR27" s="194"/>
      <c r="AS27" s="194"/>
      <c r="AT27" s="194"/>
    </row>
    <row r="28" spans="1:46" ht="17.25" x14ac:dyDescent="0.15">
      <c r="A28" s="195" t="s">
        <v>501</v>
      </c>
      <c r="B28" s="196"/>
      <c r="C28" s="196"/>
      <c r="D28" s="196"/>
      <c r="E28" s="196"/>
      <c r="F28" s="196"/>
      <c r="G28" s="196"/>
      <c r="H28" s="196"/>
      <c r="I28" s="196"/>
      <c r="J28" s="196"/>
      <c r="K28" s="196"/>
      <c r="L28" s="196"/>
      <c r="M28" s="196"/>
      <c r="N28" s="196"/>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N28" s="196"/>
      <c r="AO28" s="196"/>
      <c r="AP28" s="196"/>
      <c r="AQ28" s="196"/>
      <c r="AR28" s="196"/>
      <c r="AS28" s="242"/>
    </row>
    <row r="29" spans="1:46" x14ac:dyDescent="0.15">
      <c r="A29" s="198"/>
      <c r="B29" s="194"/>
      <c r="C29" s="194"/>
      <c r="D29" s="194"/>
      <c r="E29" s="194"/>
      <c r="F29" s="194"/>
      <c r="G29" s="194"/>
      <c r="H29" s="194"/>
      <c r="I29" s="194"/>
      <c r="J29" s="194"/>
      <c r="K29" s="194"/>
      <c r="L29" s="194"/>
      <c r="M29" s="194"/>
      <c r="N29" s="194"/>
      <c r="O29" s="194"/>
      <c r="P29" s="194"/>
      <c r="Q29" s="194"/>
      <c r="R29" s="194"/>
      <c r="S29" s="194"/>
      <c r="T29" s="194"/>
      <c r="U29" s="194"/>
      <c r="V29" s="194"/>
      <c r="W29" s="194"/>
      <c r="X29" s="194"/>
      <c r="Y29" s="194"/>
      <c r="Z29" s="194"/>
      <c r="AA29" s="194"/>
      <c r="AB29" s="194"/>
      <c r="AC29" s="194"/>
      <c r="AD29" s="194"/>
      <c r="AE29" s="194"/>
      <c r="AF29" s="194"/>
      <c r="AG29" s="194"/>
      <c r="AH29" s="194"/>
      <c r="AI29" s="194"/>
      <c r="AJ29" s="194"/>
      <c r="AK29" s="199" t="s">
        <v>502</v>
      </c>
      <c r="AL29" s="199"/>
      <c r="AM29" s="199"/>
      <c r="AN29" s="199"/>
      <c r="AO29" s="194"/>
      <c r="AP29" s="194"/>
      <c r="AQ29" s="194"/>
      <c r="AR29" s="194"/>
      <c r="AS29" s="243"/>
    </row>
    <row r="30" spans="1:46" ht="13.5" customHeight="1" x14ac:dyDescent="0.15">
      <c r="A30" s="198"/>
      <c r="B30" s="194"/>
      <c r="C30" s="194"/>
      <c r="D30" s="194"/>
      <c r="E30" s="194"/>
      <c r="F30" s="194"/>
      <c r="G30" s="194"/>
      <c r="H30" s="194"/>
      <c r="I30" s="194"/>
      <c r="J30" s="194"/>
      <c r="K30" s="194"/>
      <c r="L30" s="194"/>
      <c r="M30" s="194"/>
      <c r="N30" s="194"/>
      <c r="O30" s="194"/>
      <c r="P30" s="194"/>
      <c r="Q30" s="194"/>
      <c r="R30" s="194"/>
      <c r="S30" s="194"/>
      <c r="T30" s="194"/>
      <c r="U30" s="194"/>
      <c r="V30" s="194"/>
      <c r="W30" s="194"/>
      <c r="X30" s="194"/>
      <c r="Y30" s="194"/>
      <c r="Z30" s="194"/>
      <c r="AA30" s="194"/>
      <c r="AB30" s="194"/>
      <c r="AC30" s="194"/>
      <c r="AD30" s="194"/>
      <c r="AE30" s="194"/>
      <c r="AF30" s="194"/>
      <c r="AG30" s="194"/>
      <c r="AH30" s="194"/>
      <c r="AI30" s="194"/>
      <c r="AJ30" s="194"/>
      <c r="AK30" s="201"/>
      <c r="AL30" s="202"/>
      <c r="AM30" s="202"/>
      <c r="AN30" s="203"/>
      <c r="AO30" s="1112" t="s">
        <v>481</v>
      </c>
      <c r="AP30" s="204"/>
      <c r="AQ30" s="205" t="s">
        <v>482</v>
      </c>
      <c r="AR30" s="206"/>
    </row>
    <row r="31" spans="1:46" x14ac:dyDescent="0.15">
      <c r="A31" s="198"/>
      <c r="B31" s="194"/>
      <c r="C31" s="194"/>
      <c r="D31" s="194"/>
      <c r="E31" s="194"/>
      <c r="F31" s="194"/>
      <c r="G31" s="194"/>
      <c r="H31" s="194"/>
      <c r="I31" s="194"/>
      <c r="J31" s="194"/>
      <c r="K31" s="194"/>
      <c r="L31" s="194"/>
      <c r="M31" s="194"/>
      <c r="N31" s="194"/>
      <c r="O31" s="194"/>
      <c r="P31" s="194"/>
      <c r="Q31" s="194"/>
      <c r="R31" s="194"/>
      <c r="S31" s="194"/>
      <c r="T31" s="194"/>
      <c r="U31" s="194"/>
      <c r="V31" s="194"/>
      <c r="W31" s="194"/>
      <c r="X31" s="194"/>
      <c r="Y31" s="194"/>
      <c r="Z31" s="194"/>
      <c r="AA31" s="194"/>
      <c r="AB31" s="194"/>
      <c r="AC31" s="194"/>
      <c r="AD31" s="194"/>
      <c r="AE31" s="194"/>
      <c r="AF31" s="194"/>
      <c r="AG31" s="194"/>
      <c r="AH31" s="194"/>
      <c r="AI31" s="194"/>
      <c r="AJ31" s="194"/>
      <c r="AK31" s="207"/>
      <c r="AL31" s="208"/>
      <c r="AM31" s="208"/>
      <c r="AN31" s="209"/>
      <c r="AO31" s="1113"/>
      <c r="AP31" s="210" t="s">
        <v>483</v>
      </c>
      <c r="AQ31" s="211" t="s">
        <v>484</v>
      </c>
      <c r="AR31" s="212" t="s">
        <v>485</v>
      </c>
    </row>
    <row r="32" spans="1:46" ht="27" customHeight="1" x14ac:dyDescent="0.15">
      <c r="A32" s="198"/>
      <c r="B32" s="194"/>
      <c r="C32" s="194"/>
      <c r="D32" s="194"/>
      <c r="E32" s="194"/>
      <c r="F32" s="194"/>
      <c r="G32" s="194"/>
      <c r="H32" s="194"/>
      <c r="I32" s="194"/>
      <c r="J32" s="194"/>
      <c r="K32" s="194"/>
      <c r="L32" s="194"/>
      <c r="M32" s="194"/>
      <c r="N32" s="194"/>
      <c r="O32" s="194"/>
      <c r="P32" s="194"/>
      <c r="Q32" s="194"/>
      <c r="R32" s="194"/>
      <c r="S32" s="194"/>
      <c r="T32" s="194"/>
      <c r="U32" s="194"/>
      <c r="V32" s="194"/>
      <c r="W32" s="194"/>
      <c r="X32" s="194"/>
      <c r="Y32" s="194"/>
      <c r="Z32" s="194"/>
      <c r="AA32" s="194"/>
      <c r="AB32" s="194"/>
      <c r="AC32" s="194"/>
      <c r="AD32" s="194"/>
      <c r="AE32" s="194"/>
      <c r="AF32" s="194"/>
      <c r="AG32" s="194"/>
      <c r="AH32" s="194"/>
      <c r="AI32" s="194"/>
      <c r="AJ32" s="194"/>
      <c r="AK32" s="1128" t="s">
        <v>503</v>
      </c>
      <c r="AL32" s="1129"/>
      <c r="AM32" s="1129"/>
      <c r="AN32" s="1130"/>
      <c r="AO32" s="244">
        <v>826406</v>
      </c>
      <c r="AP32" s="244">
        <v>117421</v>
      </c>
      <c r="AQ32" s="245">
        <v>121688</v>
      </c>
      <c r="AR32" s="246">
        <v>-3.5</v>
      </c>
    </row>
    <row r="33" spans="1:46" ht="13.5" customHeight="1" x14ac:dyDescent="0.15">
      <c r="A33" s="198"/>
      <c r="B33" s="194"/>
      <c r="C33" s="194"/>
      <c r="D33" s="194"/>
      <c r="E33" s="194"/>
      <c r="F33" s="194"/>
      <c r="G33" s="194"/>
      <c r="H33" s="194"/>
      <c r="I33" s="194"/>
      <c r="J33" s="194"/>
      <c r="K33" s="194"/>
      <c r="L33" s="194"/>
      <c r="M33" s="194"/>
      <c r="N33" s="194"/>
      <c r="O33" s="194"/>
      <c r="P33" s="194"/>
      <c r="Q33" s="194"/>
      <c r="R33" s="194"/>
      <c r="S33" s="194"/>
      <c r="T33" s="194"/>
      <c r="U33" s="194"/>
      <c r="V33" s="194"/>
      <c r="W33" s="194"/>
      <c r="X33" s="194"/>
      <c r="Y33" s="194"/>
      <c r="Z33" s="194"/>
      <c r="AA33" s="194"/>
      <c r="AB33" s="194"/>
      <c r="AC33" s="194"/>
      <c r="AD33" s="194"/>
      <c r="AE33" s="194"/>
      <c r="AF33" s="194"/>
      <c r="AG33" s="194"/>
      <c r="AH33" s="194"/>
      <c r="AI33" s="194"/>
      <c r="AJ33" s="194"/>
      <c r="AK33" s="1128" t="s">
        <v>504</v>
      </c>
      <c r="AL33" s="1129"/>
      <c r="AM33" s="1129"/>
      <c r="AN33" s="1130"/>
      <c r="AO33" s="244" t="s">
        <v>490</v>
      </c>
      <c r="AP33" s="244" t="s">
        <v>490</v>
      </c>
      <c r="AQ33" s="245">
        <v>42</v>
      </c>
      <c r="AR33" s="246" t="s">
        <v>490</v>
      </c>
    </row>
    <row r="34" spans="1:46" ht="27" customHeight="1" x14ac:dyDescent="0.15">
      <c r="A34" s="198"/>
      <c r="B34" s="194"/>
      <c r="C34" s="194"/>
      <c r="D34" s="194"/>
      <c r="E34" s="194"/>
      <c r="F34" s="194"/>
      <c r="G34" s="194"/>
      <c r="H34" s="194"/>
      <c r="I34" s="194"/>
      <c r="J34" s="194"/>
      <c r="K34" s="194"/>
      <c r="L34" s="194"/>
      <c r="M34" s="194"/>
      <c r="N34" s="194"/>
      <c r="O34" s="194"/>
      <c r="P34" s="194"/>
      <c r="Q34" s="194"/>
      <c r="R34" s="194"/>
      <c r="S34" s="194"/>
      <c r="T34" s="194"/>
      <c r="U34" s="194"/>
      <c r="V34" s="194"/>
      <c r="W34" s="194"/>
      <c r="X34" s="194"/>
      <c r="Y34" s="194"/>
      <c r="Z34" s="194"/>
      <c r="AA34" s="194"/>
      <c r="AB34" s="194"/>
      <c r="AC34" s="194"/>
      <c r="AD34" s="194"/>
      <c r="AE34" s="194"/>
      <c r="AF34" s="194"/>
      <c r="AG34" s="194"/>
      <c r="AH34" s="194"/>
      <c r="AI34" s="194"/>
      <c r="AJ34" s="194"/>
      <c r="AK34" s="1128" t="s">
        <v>505</v>
      </c>
      <c r="AL34" s="1129"/>
      <c r="AM34" s="1129"/>
      <c r="AN34" s="1130"/>
      <c r="AO34" s="244" t="s">
        <v>490</v>
      </c>
      <c r="AP34" s="244" t="s">
        <v>490</v>
      </c>
      <c r="AQ34" s="245">
        <v>167</v>
      </c>
      <c r="AR34" s="246" t="s">
        <v>490</v>
      </c>
    </row>
    <row r="35" spans="1:46" ht="27" customHeight="1" x14ac:dyDescent="0.15">
      <c r="A35" s="198"/>
      <c r="B35" s="194"/>
      <c r="C35" s="194"/>
      <c r="D35" s="194"/>
      <c r="E35" s="194"/>
      <c r="F35" s="194"/>
      <c r="G35" s="194"/>
      <c r="H35" s="194"/>
      <c r="I35" s="194"/>
      <c r="J35" s="194"/>
      <c r="K35" s="194"/>
      <c r="L35" s="194"/>
      <c r="M35" s="194"/>
      <c r="N35" s="194"/>
      <c r="O35" s="194"/>
      <c r="P35" s="194"/>
      <c r="Q35" s="194"/>
      <c r="R35" s="194"/>
      <c r="S35" s="194"/>
      <c r="T35" s="194"/>
      <c r="U35" s="194"/>
      <c r="V35" s="194"/>
      <c r="W35" s="194"/>
      <c r="X35" s="194"/>
      <c r="Y35" s="194"/>
      <c r="Z35" s="194"/>
      <c r="AA35" s="194"/>
      <c r="AB35" s="194"/>
      <c r="AC35" s="194"/>
      <c r="AD35" s="194"/>
      <c r="AE35" s="194"/>
      <c r="AF35" s="194"/>
      <c r="AG35" s="194"/>
      <c r="AH35" s="194"/>
      <c r="AI35" s="194"/>
      <c r="AJ35" s="194"/>
      <c r="AK35" s="1128" t="s">
        <v>506</v>
      </c>
      <c r="AL35" s="1129"/>
      <c r="AM35" s="1129"/>
      <c r="AN35" s="1130"/>
      <c r="AO35" s="244">
        <v>291643</v>
      </c>
      <c r="AP35" s="244">
        <v>41438</v>
      </c>
      <c r="AQ35" s="245">
        <v>24481</v>
      </c>
      <c r="AR35" s="246">
        <v>69.3</v>
      </c>
    </row>
    <row r="36" spans="1:46" ht="27" customHeight="1" x14ac:dyDescent="0.15">
      <c r="A36" s="198"/>
      <c r="B36" s="194"/>
      <c r="C36" s="194"/>
      <c r="D36" s="194"/>
      <c r="E36" s="194"/>
      <c r="F36" s="194"/>
      <c r="G36" s="194"/>
      <c r="H36" s="194"/>
      <c r="I36" s="194"/>
      <c r="J36" s="194"/>
      <c r="K36" s="194"/>
      <c r="L36" s="194"/>
      <c r="M36" s="194"/>
      <c r="N36" s="194"/>
      <c r="O36" s="194"/>
      <c r="P36" s="194"/>
      <c r="Q36" s="194"/>
      <c r="R36" s="194"/>
      <c r="S36" s="194"/>
      <c r="T36" s="194"/>
      <c r="U36" s="194"/>
      <c r="V36" s="194"/>
      <c r="W36" s="194"/>
      <c r="X36" s="194"/>
      <c r="Y36" s="194"/>
      <c r="Z36" s="194"/>
      <c r="AA36" s="194"/>
      <c r="AB36" s="194"/>
      <c r="AC36" s="194"/>
      <c r="AD36" s="194"/>
      <c r="AE36" s="194"/>
      <c r="AF36" s="194"/>
      <c r="AG36" s="194"/>
      <c r="AH36" s="194"/>
      <c r="AI36" s="194"/>
      <c r="AJ36" s="194"/>
      <c r="AK36" s="1128" t="s">
        <v>507</v>
      </c>
      <c r="AL36" s="1129"/>
      <c r="AM36" s="1129"/>
      <c r="AN36" s="1130"/>
      <c r="AO36" s="244">
        <v>33454</v>
      </c>
      <c r="AP36" s="244">
        <v>4753</v>
      </c>
      <c r="AQ36" s="245">
        <v>4187</v>
      </c>
      <c r="AR36" s="246">
        <v>13.5</v>
      </c>
    </row>
    <row r="37" spans="1:46" ht="13.5" customHeight="1" x14ac:dyDescent="0.15">
      <c r="A37" s="198"/>
      <c r="B37" s="194"/>
      <c r="C37" s="194"/>
      <c r="D37" s="194"/>
      <c r="E37" s="194"/>
      <c r="F37" s="194"/>
      <c r="G37" s="194"/>
      <c r="H37" s="194"/>
      <c r="I37" s="194"/>
      <c r="J37" s="194"/>
      <c r="K37" s="194"/>
      <c r="L37" s="194"/>
      <c r="M37" s="194"/>
      <c r="N37" s="194"/>
      <c r="O37" s="194"/>
      <c r="P37" s="194"/>
      <c r="Q37" s="194"/>
      <c r="R37" s="194"/>
      <c r="S37" s="194"/>
      <c r="T37" s="194"/>
      <c r="U37" s="194"/>
      <c r="V37" s="194"/>
      <c r="W37" s="194"/>
      <c r="X37" s="194"/>
      <c r="Y37" s="194"/>
      <c r="Z37" s="194"/>
      <c r="AA37" s="194"/>
      <c r="AB37" s="194"/>
      <c r="AC37" s="194"/>
      <c r="AD37" s="194"/>
      <c r="AE37" s="194"/>
      <c r="AF37" s="194"/>
      <c r="AG37" s="194"/>
      <c r="AH37" s="194"/>
      <c r="AI37" s="194"/>
      <c r="AJ37" s="194"/>
      <c r="AK37" s="1128" t="s">
        <v>508</v>
      </c>
      <c r="AL37" s="1129"/>
      <c r="AM37" s="1129"/>
      <c r="AN37" s="1130"/>
      <c r="AO37" s="244">
        <v>212</v>
      </c>
      <c r="AP37" s="244">
        <v>30</v>
      </c>
      <c r="AQ37" s="245">
        <v>813</v>
      </c>
      <c r="AR37" s="246">
        <v>-96.3</v>
      </c>
    </row>
    <row r="38" spans="1:46" ht="27" customHeight="1" x14ac:dyDescent="0.15">
      <c r="A38" s="198"/>
      <c r="B38" s="194"/>
      <c r="C38" s="194"/>
      <c r="D38" s="194"/>
      <c r="E38" s="194"/>
      <c r="F38" s="194"/>
      <c r="G38" s="194"/>
      <c r="H38" s="194"/>
      <c r="I38" s="194"/>
      <c r="J38" s="194"/>
      <c r="K38" s="194"/>
      <c r="L38" s="194"/>
      <c r="M38" s="194"/>
      <c r="N38" s="194"/>
      <c r="O38" s="194"/>
      <c r="P38" s="194"/>
      <c r="Q38" s="194"/>
      <c r="R38" s="194"/>
      <c r="S38" s="194"/>
      <c r="T38" s="194"/>
      <c r="U38" s="194"/>
      <c r="V38" s="194"/>
      <c r="W38" s="194"/>
      <c r="X38" s="194"/>
      <c r="Y38" s="194"/>
      <c r="Z38" s="194"/>
      <c r="AA38" s="194"/>
      <c r="AB38" s="194"/>
      <c r="AC38" s="194"/>
      <c r="AD38" s="194"/>
      <c r="AE38" s="194"/>
      <c r="AF38" s="194"/>
      <c r="AG38" s="194"/>
      <c r="AH38" s="194"/>
      <c r="AI38" s="194"/>
      <c r="AJ38" s="194"/>
      <c r="AK38" s="1131" t="s">
        <v>509</v>
      </c>
      <c r="AL38" s="1132"/>
      <c r="AM38" s="1132"/>
      <c r="AN38" s="1133"/>
      <c r="AO38" s="247">
        <v>2500</v>
      </c>
      <c r="AP38" s="247">
        <v>355</v>
      </c>
      <c r="AQ38" s="248">
        <v>19</v>
      </c>
      <c r="AR38" s="236">
        <v>1768.4</v>
      </c>
      <c r="AS38" s="243"/>
    </row>
    <row r="39" spans="1:46" x14ac:dyDescent="0.15">
      <c r="A39" s="198"/>
      <c r="B39" s="194"/>
      <c r="C39" s="194"/>
      <c r="D39" s="194"/>
      <c r="E39" s="194"/>
      <c r="F39" s="194"/>
      <c r="G39" s="194"/>
      <c r="H39" s="194"/>
      <c r="I39" s="194"/>
      <c r="J39" s="194"/>
      <c r="K39" s="194"/>
      <c r="L39" s="194"/>
      <c r="M39" s="194"/>
      <c r="N39" s="194"/>
      <c r="O39" s="194"/>
      <c r="P39" s="194"/>
      <c r="Q39" s="194"/>
      <c r="R39" s="194"/>
      <c r="S39" s="194"/>
      <c r="T39" s="194"/>
      <c r="U39" s="194"/>
      <c r="V39" s="194"/>
      <c r="W39" s="194"/>
      <c r="X39" s="194"/>
      <c r="Y39" s="194"/>
      <c r="Z39" s="194"/>
      <c r="AA39" s="194"/>
      <c r="AB39" s="194"/>
      <c r="AC39" s="194"/>
      <c r="AD39" s="194"/>
      <c r="AE39" s="194"/>
      <c r="AF39" s="194"/>
      <c r="AG39" s="194"/>
      <c r="AH39" s="194"/>
      <c r="AI39" s="194"/>
      <c r="AJ39" s="194"/>
      <c r="AK39" s="1131" t="s">
        <v>510</v>
      </c>
      <c r="AL39" s="1132"/>
      <c r="AM39" s="1132"/>
      <c r="AN39" s="1133"/>
      <c r="AO39" s="244">
        <v>-4690</v>
      </c>
      <c r="AP39" s="244">
        <v>-666</v>
      </c>
      <c r="AQ39" s="245">
        <v>-4925</v>
      </c>
      <c r="AR39" s="246">
        <v>-86.5</v>
      </c>
      <c r="AS39" s="243"/>
    </row>
    <row r="40" spans="1:46" ht="27" customHeight="1" x14ac:dyDescent="0.15">
      <c r="A40" s="198"/>
      <c r="B40" s="194"/>
      <c r="C40" s="194"/>
      <c r="D40" s="194"/>
      <c r="E40" s="194"/>
      <c r="F40" s="194"/>
      <c r="G40" s="194"/>
      <c r="H40" s="194"/>
      <c r="I40" s="194"/>
      <c r="J40" s="194"/>
      <c r="K40" s="194"/>
      <c r="L40" s="194"/>
      <c r="M40" s="194"/>
      <c r="N40" s="194"/>
      <c r="O40" s="194"/>
      <c r="P40" s="194"/>
      <c r="Q40" s="194"/>
      <c r="R40" s="194"/>
      <c r="S40" s="194"/>
      <c r="T40" s="194"/>
      <c r="U40" s="194"/>
      <c r="V40" s="194"/>
      <c r="W40" s="194"/>
      <c r="X40" s="194"/>
      <c r="Y40" s="194"/>
      <c r="Z40" s="194"/>
      <c r="AA40" s="194"/>
      <c r="AB40" s="194"/>
      <c r="AC40" s="194"/>
      <c r="AD40" s="194"/>
      <c r="AE40" s="194"/>
      <c r="AF40" s="194"/>
      <c r="AG40" s="194"/>
      <c r="AH40" s="194"/>
      <c r="AI40" s="194"/>
      <c r="AJ40" s="194"/>
      <c r="AK40" s="1128" t="s">
        <v>511</v>
      </c>
      <c r="AL40" s="1129"/>
      <c r="AM40" s="1129"/>
      <c r="AN40" s="1130"/>
      <c r="AO40" s="244">
        <v>-777673</v>
      </c>
      <c r="AP40" s="244">
        <v>-110496</v>
      </c>
      <c r="AQ40" s="245">
        <v>-96916</v>
      </c>
      <c r="AR40" s="246">
        <v>14</v>
      </c>
      <c r="AS40" s="243"/>
    </row>
    <row r="41" spans="1:46" x14ac:dyDescent="0.15">
      <c r="A41" s="198"/>
      <c r="B41" s="194"/>
      <c r="C41" s="194"/>
      <c r="D41" s="194"/>
      <c r="E41" s="194"/>
      <c r="F41" s="194"/>
      <c r="G41" s="194"/>
      <c r="H41" s="194"/>
      <c r="I41" s="194"/>
      <c r="J41" s="194"/>
      <c r="K41" s="194"/>
      <c r="L41" s="194"/>
      <c r="M41" s="194"/>
      <c r="N41" s="194"/>
      <c r="O41" s="194"/>
      <c r="P41" s="194"/>
      <c r="Q41" s="194"/>
      <c r="R41" s="194"/>
      <c r="S41" s="194"/>
      <c r="T41" s="194"/>
      <c r="U41" s="194"/>
      <c r="V41" s="194"/>
      <c r="W41" s="194"/>
      <c r="X41" s="194"/>
      <c r="Y41" s="194"/>
      <c r="Z41" s="194"/>
      <c r="AA41" s="194"/>
      <c r="AB41" s="194"/>
      <c r="AC41" s="194"/>
      <c r="AD41" s="194"/>
      <c r="AE41" s="194"/>
      <c r="AF41" s="194"/>
      <c r="AG41" s="194"/>
      <c r="AH41" s="194"/>
      <c r="AI41" s="194"/>
      <c r="AJ41" s="194"/>
      <c r="AK41" s="1134" t="s">
        <v>288</v>
      </c>
      <c r="AL41" s="1135"/>
      <c r="AM41" s="1135"/>
      <c r="AN41" s="1136"/>
      <c r="AO41" s="244">
        <v>371852</v>
      </c>
      <c r="AP41" s="244">
        <v>52835</v>
      </c>
      <c r="AQ41" s="245">
        <v>49555</v>
      </c>
      <c r="AR41" s="246">
        <v>6.6</v>
      </c>
      <c r="AS41" s="243"/>
    </row>
    <row r="42" spans="1:46" x14ac:dyDescent="0.15">
      <c r="A42" s="198"/>
      <c r="B42" s="194"/>
      <c r="C42" s="194"/>
      <c r="D42" s="194"/>
      <c r="E42" s="194"/>
      <c r="F42" s="194"/>
      <c r="G42" s="194"/>
      <c r="H42" s="194"/>
      <c r="I42" s="194"/>
      <c r="J42" s="194"/>
      <c r="K42" s="194"/>
      <c r="L42" s="194"/>
      <c r="M42" s="194"/>
      <c r="N42" s="194"/>
      <c r="O42" s="194"/>
      <c r="P42" s="194"/>
      <c r="Q42" s="194"/>
      <c r="R42" s="194"/>
      <c r="S42" s="194"/>
      <c r="T42" s="194"/>
      <c r="U42" s="194"/>
      <c r="V42" s="194"/>
      <c r="W42" s="194"/>
      <c r="X42" s="194"/>
      <c r="Y42" s="194"/>
      <c r="Z42" s="194"/>
      <c r="AA42" s="194"/>
      <c r="AB42" s="194"/>
      <c r="AC42" s="194"/>
      <c r="AD42" s="194"/>
      <c r="AE42" s="194"/>
      <c r="AF42" s="194"/>
      <c r="AG42" s="194"/>
      <c r="AH42" s="194"/>
      <c r="AI42" s="194"/>
      <c r="AJ42" s="194"/>
      <c r="AK42" s="249"/>
      <c r="AL42" s="194"/>
      <c r="AM42" s="194"/>
      <c r="AN42" s="194"/>
      <c r="AO42" s="194"/>
      <c r="AP42" s="194"/>
      <c r="AQ42" s="220"/>
      <c r="AR42" s="220"/>
      <c r="AS42" s="243"/>
    </row>
    <row r="43" spans="1:46" x14ac:dyDescent="0.15">
      <c r="A43" s="198"/>
      <c r="B43" s="194"/>
      <c r="C43" s="194"/>
      <c r="D43" s="194"/>
      <c r="E43" s="194"/>
      <c r="F43" s="194"/>
      <c r="G43" s="194"/>
      <c r="H43" s="194"/>
      <c r="I43" s="194"/>
      <c r="J43" s="194"/>
      <c r="K43" s="194"/>
      <c r="L43" s="194"/>
      <c r="M43" s="194"/>
      <c r="N43" s="194"/>
      <c r="O43" s="194"/>
      <c r="P43" s="194"/>
      <c r="Q43" s="194"/>
      <c r="R43" s="194"/>
      <c r="S43" s="194"/>
      <c r="T43" s="194"/>
      <c r="U43" s="194"/>
      <c r="V43" s="194"/>
      <c r="W43" s="194"/>
      <c r="X43" s="194"/>
      <c r="Y43" s="194"/>
      <c r="Z43" s="194"/>
      <c r="AA43" s="194"/>
      <c r="AB43" s="194"/>
      <c r="AC43" s="194"/>
      <c r="AD43" s="194"/>
      <c r="AE43" s="194"/>
      <c r="AF43" s="194"/>
      <c r="AG43" s="194"/>
      <c r="AH43" s="194"/>
      <c r="AI43" s="194"/>
      <c r="AJ43" s="194"/>
      <c r="AK43" s="194"/>
      <c r="AL43" s="194"/>
      <c r="AM43" s="194"/>
      <c r="AN43" s="194"/>
      <c r="AO43" s="194"/>
      <c r="AP43" s="250"/>
      <c r="AQ43" s="220"/>
      <c r="AR43" s="194"/>
      <c r="AS43" s="243"/>
    </row>
    <row r="44" spans="1:46" x14ac:dyDescent="0.15">
      <c r="A44" s="198"/>
      <c r="B44" s="194"/>
      <c r="C44" s="194"/>
      <c r="D44" s="194"/>
      <c r="E44" s="194"/>
      <c r="F44" s="194"/>
      <c r="G44" s="194"/>
      <c r="H44" s="194"/>
      <c r="I44" s="194"/>
      <c r="J44" s="194"/>
      <c r="K44" s="194"/>
      <c r="L44" s="194"/>
      <c r="M44" s="194"/>
      <c r="N44" s="194"/>
      <c r="O44" s="194"/>
      <c r="P44" s="194"/>
      <c r="Q44" s="194"/>
      <c r="R44" s="194"/>
      <c r="S44" s="194"/>
      <c r="T44" s="194"/>
      <c r="U44" s="194"/>
      <c r="V44" s="194"/>
      <c r="W44" s="194"/>
      <c r="X44" s="194"/>
      <c r="Y44" s="194"/>
      <c r="Z44" s="194"/>
      <c r="AA44" s="194"/>
      <c r="AB44" s="194"/>
      <c r="AC44" s="194"/>
      <c r="AD44" s="194"/>
      <c r="AE44" s="194"/>
      <c r="AF44" s="194"/>
      <c r="AG44" s="194"/>
      <c r="AH44" s="194"/>
      <c r="AI44" s="194"/>
      <c r="AJ44" s="194"/>
      <c r="AK44" s="194"/>
      <c r="AL44" s="194"/>
      <c r="AM44" s="194"/>
      <c r="AN44" s="194"/>
      <c r="AO44" s="194"/>
      <c r="AP44" s="194"/>
      <c r="AQ44" s="220"/>
      <c r="AR44" s="194"/>
    </row>
    <row r="45" spans="1:46" x14ac:dyDescent="0.15">
      <c r="A45" s="196"/>
      <c r="B45" s="196"/>
      <c r="C45" s="196"/>
      <c r="D45" s="196"/>
      <c r="E45" s="196"/>
      <c r="F45" s="196"/>
      <c r="G45" s="196"/>
      <c r="H45" s="196"/>
      <c r="I45" s="196"/>
      <c r="J45" s="196"/>
      <c r="K45" s="196"/>
      <c r="L45" s="196"/>
      <c r="M45" s="196"/>
      <c r="N45" s="196"/>
      <c r="O45" s="196"/>
      <c r="P45" s="196"/>
      <c r="Q45" s="196"/>
      <c r="R45" s="196"/>
      <c r="S45" s="196"/>
      <c r="T45" s="196"/>
      <c r="U45" s="196"/>
      <c r="V45" s="196"/>
      <c r="W45" s="196"/>
      <c r="X45" s="196"/>
      <c r="Y45" s="196"/>
      <c r="Z45" s="196"/>
      <c r="AA45" s="196"/>
      <c r="AB45" s="196"/>
      <c r="AC45" s="196"/>
      <c r="AD45" s="196"/>
      <c r="AE45" s="196"/>
      <c r="AF45" s="196"/>
      <c r="AG45" s="196"/>
      <c r="AH45" s="196"/>
      <c r="AI45" s="196"/>
      <c r="AJ45" s="196"/>
      <c r="AK45" s="196"/>
      <c r="AL45" s="196"/>
      <c r="AM45" s="196"/>
      <c r="AN45" s="196"/>
      <c r="AO45" s="196"/>
      <c r="AP45" s="196"/>
      <c r="AQ45" s="251"/>
      <c r="AR45" s="196"/>
      <c r="AS45" s="196"/>
      <c r="AT45" s="194"/>
    </row>
    <row r="46" spans="1:46" x14ac:dyDescent="0.15">
      <c r="A46" s="252"/>
      <c r="B46" s="252"/>
      <c r="C46" s="252"/>
      <c r="D46" s="252"/>
      <c r="E46" s="252"/>
      <c r="F46" s="252"/>
      <c r="G46" s="252"/>
      <c r="H46" s="252"/>
      <c r="I46" s="252"/>
      <c r="J46" s="252"/>
      <c r="K46" s="252"/>
      <c r="L46" s="252"/>
      <c r="M46" s="252"/>
      <c r="N46" s="252"/>
      <c r="O46" s="252"/>
      <c r="P46" s="252"/>
      <c r="Q46" s="252"/>
      <c r="R46" s="252"/>
      <c r="S46" s="252"/>
      <c r="T46" s="252"/>
      <c r="U46" s="252"/>
      <c r="V46" s="252"/>
      <c r="W46" s="252"/>
      <c r="X46" s="252"/>
      <c r="Y46" s="252"/>
      <c r="Z46" s="252"/>
      <c r="AA46" s="252"/>
      <c r="AB46" s="252"/>
      <c r="AC46" s="252"/>
      <c r="AD46" s="252"/>
      <c r="AE46" s="252"/>
      <c r="AF46" s="252"/>
      <c r="AG46" s="252"/>
      <c r="AH46" s="252"/>
      <c r="AI46" s="252"/>
      <c r="AJ46" s="252"/>
      <c r="AK46" s="252"/>
      <c r="AL46" s="252"/>
      <c r="AM46" s="252"/>
      <c r="AN46" s="252"/>
      <c r="AO46" s="252"/>
      <c r="AP46" s="252"/>
      <c r="AQ46" s="252"/>
      <c r="AR46" s="252"/>
      <c r="AS46" s="252"/>
      <c r="AT46" s="194"/>
    </row>
    <row r="47" spans="1:46" ht="17.25" customHeight="1" x14ac:dyDescent="0.15">
      <c r="A47" s="253" t="s">
        <v>512</v>
      </c>
      <c r="B47" s="194"/>
      <c r="C47" s="194"/>
      <c r="D47" s="194"/>
      <c r="E47" s="194"/>
      <c r="F47" s="194"/>
      <c r="G47" s="194"/>
      <c r="H47" s="194"/>
      <c r="I47" s="194"/>
      <c r="J47" s="194"/>
      <c r="K47" s="194"/>
      <c r="L47" s="194"/>
      <c r="M47" s="194"/>
      <c r="N47" s="194"/>
      <c r="O47" s="194"/>
      <c r="P47" s="194"/>
      <c r="Q47" s="194"/>
      <c r="R47" s="194"/>
      <c r="S47" s="194"/>
      <c r="T47" s="194"/>
      <c r="U47" s="194"/>
      <c r="V47" s="194"/>
      <c r="W47" s="194"/>
      <c r="X47" s="194"/>
      <c r="Y47" s="194"/>
      <c r="Z47" s="194"/>
      <c r="AA47" s="194"/>
      <c r="AB47" s="194"/>
      <c r="AC47" s="194"/>
      <c r="AD47" s="194"/>
      <c r="AE47" s="194"/>
      <c r="AF47" s="194"/>
      <c r="AG47" s="194"/>
      <c r="AH47" s="194"/>
      <c r="AI47" s="194"/>
      <c r="AJ47" s="194"/>
      <c r="AK47" s="194"/>
      <c r="AL47" s="194"/>
      <c r="AM47" s="194"/>
      <c r="AN47" s="194"/>
      <c r="AO47" s="194"/>
      <c r="AP47" s="194"/>
      <c r="AQ47" s="194"/>
      <c r="AR47" s="194"/>
    </row>
    <row r="48" spans="1:46" x14ac:dyDescent="0.15">
      <c r="A48" s="198"/>
      <c r="B48" s="194"/>
      <c r="C48" s="194"/>
      <c r="D48" s="194"/>
      <c r="E48" s="194"/>
      <c r="F48" s="194"/>
      <c r="G48" s="194"/>
      <c r="H48" s="194"/>
      <c r="I48" s="194"/>
      <c r="J48" s="194"/>
      <c r="K48" s="194"/>
      <c r="L48" s="194"/>
      <c r="M48" s="194"/>
      <c r="N48" s="194"/>
      <c r="O48" s="194"/>
      <c r="P48" s="194"/>
      <c r="Q48" s="194"/>
      <c r="R48" s="194"/>
      <c r="S48" s="194"/>
      <c r="T48" s="194"/>
      <c r="U48" s="194"/>
      <c r="V48" s="194"/>
      <c r="W48" s="194"/>
      <c r="X48" s="194"/>
      <c r="Y48" s="194"/>
      <c r="Z48" s="194"/>
      <c r="AA48" s="194"/>
      <c r="AB48" s="194"/>
      <c r="AC48" s="194"/>
      <c r="AD48" s="194"/>
      <c r="AE48" s="194"/>
      <c r="AF48" s="194"/>
      <c r="AG48" s="194"/>
      <c r="AH48" s="194"/>
      <c r="AI48" s="194"/>
      <c r="AJ48" s="194"/>
      <c r="AK48" s="254" t="s">
        <v>513</v>
      </c>
      <c r="AL48" s="254"/>
      <c r="AM48" s="254"/>
      <c r="AN48" s="254"/>
      <c r="AO48" s="254"/>
      <c r="AP48" s="254"/>
      <c r="AQ48" s="255"/>
      <c r="AR48" s="254"/>
    </row>
    <row r="49" spans="1:44" ht="13.5" customHeight="1" x14ac:dyDescent="0.15">
      <c r="A49" s="198"/>
      <c r="B49" s="194"/>
      <c r="C49" s="194"/>
      <c r="D49" s="194"/>
      <c r="E49" s="194"/>
      <c r="F49" s="194"/>
      <c r="G49" s="194"/>
      <c r="H49" s="194"/>
      <c r="I49" s="194"/>
      <c r="J49" s="194"/>
      <c r="K49" s="194"/>
      <c r="L49" s="194"/>
      <c r="M49" s="194"/>
      <c r="N49" s="194"/>
      <c r="O49" s="194"/>
      <c r="P49" s="194"/>
      <c r="Q49" s="194"/>
      <c r="R49" s="194"/>
      <c r="S49" s="194"/>
      <c r="T49" s="194"/>
      <c r="U49" s="194"/>
      <c r="V49" s="194"/>
      <c r="W49" s="194"/>
      <c r="X49" s="194"/>
      <c r="Y49" s="194"/>
      <c r="Z49" s="194"/>
      <c r="AA49" s="194"/>
      <c r="AB49" s="194"/>
      <c r="AC49" s="194"/>
      <c r="AD49" s="194"/>
      <c r="AE49" s="194"/>
      <c r="AF49" s="194"/>
      <c r="AG49" s="194"/>
      <c r="AH49" s="194"/>
      <c r="AI49" s="194"/>
      <c r="AJ49" s="194"/>
      <c r="AK49" s="256"/>
      <c r="AL49" s="257"/>
      <c r="AM49" s="1123" t="s">
        <v>481</v>
      </c>
      <c r="AN49" s="1125" t="s">
        <v>514</v>
      </c>
      <c r="AO49" s="1126"/>
      <c r="AP49" s="1126"/>
      <c r="AQ49" s="1126"/>
      <c r="AR49" s="1127"/>
    </row>
    <row r="50" spans="1:44" x14ac:dyDescent="0.15">
      <c r="A50" s="198"/>
      <c r="B50" s="194"/>
      <c r="C50" s="194"/>
      <c r="D50" s="194"/>
      <c r="E50" s="194"/>
      <c r="F50" s="194"/>
      <c r="G50" s="194"/>
      <c r="H50" s="194"/>
      <c r="I50" s="194"/>
      <c r="J50" s="194"/>
      <c r="K50" s="194"/>
      <c r="L50" s="194"/>
      <c r="M50" s="194"/>
      <c r="N50" s="194"/>
      <c r="O50" s="194"/>
      <c r="P50" s="194"/>
      <c r="Q50" s="194"/>
      <c r="R50" s="194"/>
      <c r="S50" s="194"/>
      <c r="T50" s="194"/>
      <c r="U50" s="194"/>
      <c r="V50" s="194"/>
      <c r="W50" s="194"/>
      <c r="X50" s="194"/>
      <c r="Y50" s="194"/>
      <c r="Z50" s="194"/>
      <c r="AA50" s="194"/>
      <c r="AB50" s="194"/>
      <c r="AC50" s="194"/>
      <c r="AD50" s="194"/>
      <c r="AE50" s="194"/>
      <c r="AF50" s="194"/>
      <c r="AG50" s="194"/>
      <c r="AH50" s="194"/>
      <c r="AI50" s="194"/>
      <c r="AJ50" s="194"/>
      <c r="AK50" s="258"/>
      <c r="AL50" s="259"/>
      <c r="AM50" s="1124"/>
      <c r="AN50" s="260" t="s">
        <v>515</v>
      </c>
      <c r="AO50" s="261" t="s">
        <v>516</v>
      </c>
      <c r="AP50" s="262" t="s">
        <v>517</v>
      </c>
      <c r="AQ50" s="263" t="s">
        <v>518</v>
      </c>
      <c r="AR50" s="264" t="s">
        <v>519</v>
      </c>
    </row>
    <row r="51" spans="1:44" x14ac:dyDescent="0.15">
      <c r="A51" s="198"/>
      <c r="B51" s="194"/>
      <c r="C51" s="194"/>
      <c r="D51" s="194"/>
      <c r="E51" s="194"/>
      <c r="F51" s="194"/>
      <c r="G51" s="194"/>
      <c r="H51" s="194"/>
      <c r="I51" s="194"/>
      <c r="J51" s="194"/>
      <c r="K51" s="194"/>
      <c r="L51" s="194"/>
      <c r="M51" s="194"/>
      <c r="N51" s="194"/>
      <c r="O51" s="194"/>
      <c r="P51" s="194"/>
      <c r="Q51" s="194"/>
      <c r="R51" s="194"/>
      <c r="S51" s="194"/>
      <c r="T51" s="194"/>
      <c r="U51" s="194"/>
      <c r="V51" s="194"/>
      <c r="W51" s="194"/>
      <c r="X51" s="194"/>
      <c r="Y51" s="194"/>
      <c r="Z51" s="194"/>
      <c r="AA51" s="194"/>
      <c r="AB51" s="194"/>
      <c r="AC51" s="194"/>
      <c r="AD51" s="194"/>
      <c r="AE51" s="194"/>
      <c r="AF51" s="194"/>
      <c r="AG51" s="194"/>
      <c r="AH51" s="194"/>
      <c r="AI51" s="194"/>
      <c r="AJ51" s="194"/>
      <c r="AK51" s="256" t="s">
        <v>520</v>
      </c>
      <c r="AL51" s="257"/>
      <c r="AM51" s="265">
        <v>1042289</v>
      </c>
      <c r="AN51" s="266">
        <v>129977</v>
      </c>
      <c r="AO51" s="267">
        <v>-2.6</v>
      </c>
      <c r="AP51" s="268">
        <v>190274</v>
      </c>
      <c r="AQ51" s="269">
        <v>13.6</v>
      </c>
      <c r="AR51" s="270">
        <v>-16.2</v>
      </c>
    </row>
    <row r="52" spans="1:44" x14ac:dyDescent="0.15">
      <c r="A52" s="198"/>
      <c r="B52" s="194"/>
      <c r="C52" s="194"/>
      <c r="D52" s="194"/>
      <c r="E52" s="194"/>
      <c r="F52" s="194"/>
      <c r="G52" s="194"/>
      <c r="H52" s="194"/>
      <c r="I52" s="194"/>
      <c r="J52" s="194"/>
      <c r="K52" s="194"/>
      <c r="L52" s="194"/>
      <c r="M52" s="194"/>
      <c r="N52" s="194"/>
      <c r="O52" s="194"/>
      <c r="P52" s="194"/>
      <c r="Q52" s="194"/>
      <c r="R52" s="194"/>
      <c r="S52" s="194"/>
      <c r="T52" s="194"/>
      <c r="U52" s="194"/>
      <c r="V52" s="194"/>
      <c r="W52" s="194"/>
      <c r="X52" s="194"/>
      <c r="Y52" s="194"/>
      <c r="Z52" s="194"/>
      <c r="AA52" s="194"/>
      <c r="AB52" s="194"/>
      <c r="AC52" s="194"/>
      <c r="AD52" s="194"/>
      <c r="AE52" s="194"/>
      <c r="AF52" s="194"/>
      <c r="AG52" s="194"/>
      <c r="AH52" s="194"/>
      <c r="AI52" s="194"/>
      <c r="AJ52" s="194"/>
      <c r="AK52" s="271"/>
      <c r="AL52" s="272" t="s">
        <v>521</v>
      </c>
      <c r="AM52" s="273">
        <v>378362</v>
      </c>
      <c r="AN52" s="274">
        <v>47183</v>
      </c>
      <c r="AO52" s="275">
        <v>-30.4</v>
      </c>
      <c r="AP52" s="276">
        <v>88584</v>
      </c>
      <c r="AQ52" s="277">
        <v>7.3</v>
      </c>
      <c r="AR52" s="278">
        <v>-37.700000000000003</v>
      </c>
    </row>
    <row r="53" spans="1:44" x14ac:dyDescent="0.15">
      <c r="A53" s="198"/>
      <c r="B53" s="194"/>
      <c r="C53" s="194"/>
      <c r="D53" s="194"/>
      <c r="E53" s="194"/>
      <c r="F53" s="194"/>
      <c r="G53" s="194"/>
      <c r="H53" s="194"/>
      <c r="I53" s="194"/>
      <c r="J53" s="194"/>
      <c r="K53" s="194"/>
      <c r="L53" s="194"/>
      <c r="M53" s="194"/>
      <c r="N53" s="194"/>
      <c r="O53" s="194"/>
      <c r="P53" s="194"/>
      <c r="Q53" s="194"/>
      <c r="R53" s="194"/>
      <c r="S53" s="194"/>
      <c r="T53" s="194"/>
      <c r="U53" s="194"/>
      <c r="V53" s="194"/>
      <c r="W53" s="194"/>
      <c r="X53" s="194"/>
      <c r="Y53" s="194"/>
      <c r="Z53" s="194"/>
      <c r="AA53" s="194"/>
      <c r="AB53" s="194"/>
      <c r="AC53" s="194"/>
      <c r="AD53" s="194"/>
      <c r="AE53" s="194"/>
      <c r="AF53" s="194"/>
      <c r="AG53" s="194"/>
      <c r="AH53" s="194"/>
      <c r="AI53" s="194"/>
      <c r="AJ53" s="194"/>
      <c r="AK53" s="256" t="s">
        <v>522</v>
      </c>
      <c r="AL53" s="257"/>
      <c r="AM53" s="265">
        <v>1028200</v>
      </c>
      <c r="AN53" s="266">
        <v>132041</v>
      </c>
      <c r="AO53" s="267">
        <v>1.6</v>
      </c>
      <c r="AP53" s="268">
        <v>200194</v>
      </c>
      <c r="AQ53" s="269">
        <v>5.2</v>
      </c>
      <c r="AR53" s="270">
        <v>-3.6</v>
      </c>
    </row>
    <row r="54" spans="1:44" x14ac:dyDescent="0.15">
      <c r="A54" s="198"/>
      <c r="B54" s="194"/>
      <c r="C54" s="194"/>
      <c r="D54" s="194"/>
      <c r="E54" s="194"/>
      <c r="F54" s="194"/>
      <c r="G54" s="194"/>
      <c r="H54" s="194"/>
      <c r="I54" s="194"/>
      <c r="J54" s="194"/>
      <c r="K54" s="194"/>
      <c r="L54" s="194"/>
      <c r="M54" s="194"/>
      <c r="N54" s="194"/>
      <c r="O54" s="194"/>
      <c r="P54" s="194"/>
      <c r="Q54" s="194"/>
      <c r="R54" s="194"/>
      <c r="S54" s="194"/>
      <c r="T54" s="194"/>
      <c r="U54" s="194"/>
      <c r="V54" s="194"/>
      <c r="W54" s="194"/>
      <c r="X54" s="194"/>
      <c r="Y54" s="194"/>
      <c r="Z54" s="194"/>
      <c r="AA54" s="194"/>
      <c r="AB54" s="194"/>
      <c r="AC54" s="194"/>
      <c r="AD54" s="194"/>
      <c r="AE54" s="194"/>
      <c r="AF54" s="194"/>
      <c r="AG54" s="194"/>
      <c r="AH54" s="194"/>
      <c r="AI54" s="194"/>
      <c r="AJ54" s="194"/>
      <c r="AK54" s="271"/>
      <c r="AL54" s="272" t="s">
        <v>521</v>
      </c>
      <c r="AM54" s="273">
        <v>567448</v>
      </c>
      <c r="AN54" s="274">
        <v>72871</v>
      </c>
      <c r="AO54" s="275">
        <v>54.4</v>
      </c>
      <c r="AP54" s="276">
        <v>106422</v>
      </c>
      <c r="AQ54" s="277">
        <v>20.100000000000001</v>
      </c>
      <c r="AR54" s="278">
        <v>34.299999999999997</v>
      </c>
    </row>
    <row r="55" spans="1:44" x14ac:dyDescent="0.15">
      <c r="A55" s="198"/>
      <c r="B55" s="194"/>
      <c r="C55" s="194"/>
      <c r="D55" s="194"/>
      <c r="E55" s="194"/>
      <c r="F55" s="194"/>
      <c r="G55" s="194"/>
      <c r="H55" s="194"/>
      <c r="I55" s="194"/>
      <c r="J55" s="194"/>
      <c r="K55" s="194"/>
      <c r="L55" s="194"/>
      <c r="M55" s="194"/>
      <c r="N55" s="194"/>
      <c r="O55" s="194"/>
      <c r="P55" s="194"/>
      <c r="Q55" s="194"/>
      <c r="R55" s="194"/>
      <c r="S55" s="194"/>
      <c r="T55" s="194"/>
      <c r="U55" s="194"/>
      <c r="V55" s="194"/>
      <c r="W55" s="194"/>
      <c r="X55" s="194"/>
      <c r="Y55" s="194"/>
      <c r="Z55" s="194"/>
      <c r="AA55" s="194"/>
      <c r="AB55" s="194"/>
      <c r="AC55" s="194"/>
      <c r="AD55" s="194"/>
      <c r="AE55" s="194"/>
      <c r="AF55" s="194"/>
      <c r="AG55" s="194"/>
      <c r="AH55" s="194"/>
      <c r="AI55" s="194"/>
      <c r="AJ55" s="194"/>
      <c r="AK55" s="256" t="s">
        <v>523</v>
      </c>
      <c r="AL55" s="257"/>
      <c r="AM55" s="265">
        <v>853090</v>
      </c>
      <c r="AN55" s="266">
        <v>113172</v>
      </c>
      <c r="AO55" s="267">
        <v>-14.3</v>
      </c>
      <c r="AP55" s="268">
        <v>196914</v>
      </c>
      <c r="AQ55" s="269">
        <v>-1.6</v>
      </c>
      <c r="AR55" s="270">
        <v>-12.7</v>
      </c>
    </row>
    <row r="56" spans="1:44" x14ac:dyDescent="0.15">
      <c r="A56" s="198"/>
      <c r="B56" s="194"/>
      <c r="C56" s="194"/>
      <c r="D56" s="194"/>
      <c r="E56" s="194"/>
      <c r="F56" s="194"/>
      <c r="G56" s="194"/>
      <c r="H56" s="194"/>
      <c r="I56" s="194"/>
      <c r="J56" s="194"/>
      <c r="K56" s="194"/>
      <c r="L56" s="194"/>
      <c r="M56" s="194"/>
      <c r="N56" s="194"/>
      <c r="O56" s="194"/>
      <c r="P56" s="194"/>
      <c r="Q56" s="194"/>
      <c r="R56" s="194"/>
      <c r="S56" s="194"/>
      <c r="T56" s="194"/>
      <c r="U56" s="194"/>
      <c r="V56" s="194"/>
      <c r="W56" s="194"/>
      <c r="X56" s="194"/>
      <c r="Y56" s="194"/>
      <c r="Z56" s="194"/>
      <c r="AA56" s="194"/>
      <c r="AB56" s="194"/>
      <c r="AC56" s="194"/>
      <c r="AD56" s="194"/>
      <c r="AE56" s="194"/>
      <c r="AF56" s="194"/>
      <c r="AG56" s="194"/>
      <c r="AH56" s="194"/>
      <c r="AI56" s="194"/>
      <c r="AJ56" s="194"/>
      <c r="AK56" s="271"/>
      <c r="AL56" s="272" t="s">
        <v>521</v>
      </c>
      <c r="AM56" s="273">
        <v>327128</v>
      </c>
      <c r="AN56" s="274">
        <v>43397</v>
      </c>
      <c r="AO56" s="275">
        <v>-40.4</v>
      </c>
      <c r="AP56" s="276">
        <v>98966</v>
      </c>
      <c r="AQ56" s="277">
        <v>-7</v>
      </c>
      <c r="AR56" s="278">
        <v>-33.4</v>
      </c>
    </row>
    <row r="57" spans="1:44" x14ac:dyDescent="0.15">
      <c r="A57" s="198"/>
      <c r="B57" s="194"/>
      <c r="C57" s="194"/>
      <c r="D57" s="194"/>
      <c r="E57" s="194"/>
      <c r="F57" s="194"/>
      <c r="G57" s="194"/>
      <c r="H57" s="194"/>
      <c r="I57" s="194"/>
      <c r="J57" s="194"/>
      <c r="K57" s="194"/>
      <c r="L57" s="194"/>
      <c r="M57" s="194"/>
      <c r="N57" s="194"/>
      <c r="O57" s="194"/>
      <c r="P57" s="194"/>
      <c r="Q57" s="194"/>
      <c r="R57" s="194"/>
      <c r="S57" s="194"/>
      <c r="T57" s="194"/>
      <c r="U57" s="194"/>
      <c r="V57" s="194"/>
      <c r="W57" s="194"/>
      <c r="X57" s="194"/>
      <c r="Y57" s="194"/>
      <c r="Z57" s="194"/>
      <c r="AA57" s="194"/>
      <c r="AB57" s="194"/>
      <c r="AC57" s="194"/>
      <c r="AD57" s="194"/>
      <c r="AE57" s="194"/>
      <c r="AF57" s="194"/>
      <c r="AG57" s="194"/>
      <c r="AH57" s="194"/>
      <c r="AI57" s="194"/>
      <c r="AJ57" s="194"/>
      <c r="AK57" s="256" t="s">
        <v>524</v>
      </c>
      <c r="AL57" s="257"/>
      <c r="AM57" s="265">
        <v>737889</v>
      </c>
      <c r="AN57" s="266">
        <v>101358</v>
      </c>
      <c r="AO57" s="267">
        <v>-10.4</v>
      </c>
      <c r="AP57" s="268">
        <v>204757</v>
      </c>
      <c r="AQ57" s="269">
        <v>4</v>
      </c>
      <c r="AR57" s="270">
        <v>-14.4</v>
      </c>
    </row>
    <row r="58" spans="1:44" x14ac:dyDescent="0.15">
      <c r="A58" s="198"/>
      <c r="B58" s="194"/>
      <c r="C58" s="194"/>
      <c r="D58" s="194"/>
      <c r="E58" s="194"/>
      <c r="F58" s="194"/>
      <c r="G58" s="194"/>
      <c r="H58" s="194"/>
      <c r="I58" s="194"/>
      <c r="J58" s="194"/>
      <c r="K58" s="194"/>
      <c r="L58" s="194"/>
      <c r="M58" s="194"/>
      <c r="N58" s="194"/>
      <c r="O58" s="194"/>
      <c r="P58" s="194"/>
      <c r="Q58" s="194"/>
      <c r="R58" s="194"/>
      <c r="S58" s="194"/>
      <c r="T58" s="194"/>
      <c r="U58" s="194"/>
      <c r="V58" s="194"/>
      <c r="W58" s="194"/>
      <c r="X58" s="194"/>
      <c r="Y58" s="194"/>
      <c r="Z58" s="194"/>
      <c r="AA58" s="194"/>
      <c r="AB58" s="194"/>
      <c r="AC58" s="194"/>
      <c r="AD58" s="194"/>
      <c r="AE58" s="194"/>
      <c r="AF58" s="194"/>
      <c r="AG58" s="194"/>
      <c r="AH58" s="194"/>
      <c r="AI58" s="194"/>
      <c r="AJ58" s="194"/>
      <c r="AK58" s="271"/>
      <c r="AL58" s="272" t="s">
        <v>521</v>
      </c>
      <c r="AM58" s="273">
        <v>377024</v>
      </c>
      <c r="AN58" s="274">
        <v>51789</v>
      </c>
      <c r="AO58" s="275">
        <v>19.3</v>
      </c>
      <c r="AP58" s="276">
        <v>106071</v>
      </c>
      <c r="AQ58" s="277">
        <v>7.2</v>
      </c>
      <c r="AR58" s="278">
        <v>12.1</v>
      </c>
    </row>
    <row r="59" spans="1:44" x14ac:dyDescent="0.15">
      <c r="A59" s="198"/>
      <c r="B59" s="194"/>
      <c r="C59" s="194"/>
      <c r="D59" s="194"/>
      <c r="E59" s="194"/>
      <c r="F59" s="194"/>
      <c r="G59" s="194"/>
      <c r="H59" s="194"/>
      <c r="I59" s="194"/>
      <c r="J59" s="194"/>
      <c r="K59" s="194"/>
      <c r="L59" s="194"/>
      <c r="M59" s="194"/>
      <c r="N59" s="194"/>
      <c r="O59" s="194"/>
      <c r="P59" s="194"/>
      <c r="Q59" s="194"/>
      <c r="R59" s="194"/>
      <c r="S59" s="194"/>
      <c r="T59" s="194"/>
      <c r="U59" s="194"/>
      <c r="V59" s="194"/>
      <c r="W59" s="194"/>
      <c r="X59" s="194"/>
      <c r="Y59" s="194"/>
      <c r="Z59" s="194"/>
      <c r="AA59" s="194"/>
      <c r="AB59" s="194"/>
      <c r="AC59" s="194"/>
      <c r="AD59" s="194"/>
      <c r="AE59" s="194"/>
      <c r="AF59" s="194"/>
      <c r="AG59" s="194"/>
      <c r="AH59" s="194"/>
      <c r="AI59" s="194"/>
      <c r="AJ59" s="194"/>
      <c r="AK59" s="256" t="s">
        <v>525</v>
      </c>
      <c r="AL59" s="257"/>
      <c r="AM59" s="265">
        <v>347777</v>
      </c>
      <c r="AN59" s="266">
        <v>49414</v>
      </c>
      <c r="AO59" s="267">
        <v>-51.2</v>
      </c>
      <c r="AP59" s="268">
        <v>194971</v>
      </c>
      <c r="AQ59" s="269">
        <v>-4.8</v>
      </c>
      <c r="AR59" s="270">
        <v>-46.4</v>
      </c>
    </row>
    <row r="60" spans="1:44" x14ac:dyDescent="0.15">
      <c r="A60" s="198"/>
      <c r="B60" s="194"/>
      <c r="C60" s="194"/>
      <c r="D60" s="194"/>
      <c r="E60" s="194"/>
      <c r="F60" s="194"/>
      <c r="G60" s="194"/>
      <c r="H60" s="194"/>
      <c r="I60" s="194"/>
      <c r="J60" s="194"/>
      <c r="K60" s="194"/>
      <c r="L60" s="194"/>
      <c r="M60" s="194"/>
      <c r="N60" s="194"/>
      <c r="O60" s="194"/>
      <c r="P60" s="194"/>
      <c r="Q60" s="194"/>
      <c r="R60" s="194"/>
      <c r="S60" s="194"/>
      <c r="T60" s="194"/>
      <c r="U60" s="194"/>
      <c r="V60" s="194"/>
      <c r="W60" s="194"/>
      <c r="X60" s="194"/>
      <c r="Y60" s="194"/>
      <c r="Z60" s="194"/>
      <c r="AA60" s="194"/>
      <c r="AB60" s="194"/>
      <c r="AC60" s="194"/>
      <c r="AD60" s="194"/>
      <c r="AE60" s="194"/>
      <c r="AF60" s="194"/>
      <c r="AG60" s="194"/>
      <c r="AH60" s="194"/>
      <c r="AI60" s="194"/>
      <c r="AJ60" s="194"/>
      <c r="AK60" s="271"/>
      <c r="AL60" s="272" t="s">
        <v>521</v>
      </c>
      <c r="AM60" s="273">
        <v>179875</v>
      </c>
      <c r="AN60" s="274">
        <v>25558</v>
      </c>
      <c r="AO60" s="275">
        <v>-50.6</v>
      </c>
      <c r="AP60" s="276">
        <v>105966</v>
      </c>
      <c r="AQ60" s="277">
        <v>-0.1</v>
      </c>
      <c r="AR60" s="278">
        <v>-50.5</v>
      </c>
    </row>
    <row r="61" spans="1:44" x14ac:dyDescent="0.15">
      <c r="A61" s="198"/>
      <c r="B61" s="194"/>
      <c r="C61" s="194"/>
      <c r="D61" s="194"/>
      <c r="E61" s="194"/>
      <c r="F61" s="194"/>
      <c r="G61" s="194"/>
      <c r="H61" s="194"/>
      <c r="I61" s="194"/>
      <c r="J61" s="194"/>
      <c r="K61" s="194"/>
      <c r="L61" s="194"/>
      <c r="M61" s="194"/>
      <c r="N61" s="194"/>
      <c r="O61" s="194"/>
      <c r="P61" s="194"/>
      <c r="Q61" s="194"/>
      <c r="R61" s="194"/>
      <c r="S61" s="194"/>
      <c r="T61" s="194"/>
      <c r="U61" s="194"/>
      <c r="V61" s="194"/>
      <c r="W61" s="194"/>
      <c r="X61" s="194"/>
      <c r="Y61" s="194"/>
      <c r="Z61" s="194"/>
      <c r="AA61" s="194"/>
      <c r="AB61" s="194"/>
      <c r="AC61" s="194"/>
      <c r="AD61" s="194"/>
      <c r="AE61" s="194"/>
      <c r="AF61" s="194"/>
      <c r="AG61" s="194"/>
      <c r="AH61" s="194"/>
      <c r="AI61" s="194"/>
      <c r="AJ61" s="194"/>
      <c r="AK61" s="256" t="s">
        <v>526</v>
      </c>
      <c r="AL61" s="279"/>
      <c r="AM61" s="280">
        <v>801849</v>
      </c>
      <c r="AN61" s="281">
        <v>105192</v>
      </c>
      <c r="AO61" s="282">
        <v>-15.4</v>
      </c>
      <c r="AP61" s="283">
        <v>197422</v>
      </c>
      <c r="AQ61" s="284">
        <v>3.3</v>
      </c>
      <c r="AR61" s="270">
        <v>-18.7</v>
      </c>
    </row>
    <row r="62" spans="1:44" x14ac:dyDescent="0.15">
      <c r="A62" s="198"/>
      <c r="B62" s="194"/>
      <c r="C62" s="194"/>
      <c r="D62" s="194"/>
      <c r="E62" s="194"/>
      <c r="F62" s="194"/>
      <c r="G62" s="194"/>
      <c r="H62" s="194"/>
      <c r="I62" s="194"/>
      <c r="J62" s="194"/>
      <c r="K62" s="194"/>
      <c r="L62" s="194"/>
      <c r="M62" s="194"/>
      <c r="N62" s="194"/>
      <c r="O62" s="194"/>
      <c r="P62" s="194"/>
      <c r="Q62" s="194"/>
      <c r="R62" s="194"/>
      <c r="S62" s="194"/>
      <c r="T62" s="194"/>
      <c r="U62" s="194"/>
      <c r="V62" s="194"/>
      <c r="W62" s="194"/>
      <c r="X62" s="194"/>
      <c r="Y62" s="194"/>
      <c r="Z62" s="194"/>
      <c r="AA62" s="194"/>
      <c r="AB62" s="194"/>
      <c r="AC62" s="194"/>
      <c r="AD62" s="194"/>
      <c r="AE62" s="194"/>
      <c r="AF62" s="194"/>
      <c r="AG62" s="194"/>
      <c r="AH62" s="194"/>
      <c r="AI62" s="194"/>
      <c r="AJ62" s="194"/>
      <c r="AK62" s="271"/>
      <c r="AL62" s="272" t="s">
        <v>521</v>
      </c>
      <c r="AM62" s="273">
        <v>365967</v>
      </c>
      <c r="AN62" s="274">
        <v>48160</v>
      </c>
      <c r="AO62" s="275">
        <v>-9.5</v>
      </c>
      <c r="AP62" s="276">
        <v>101202</v>
      </c>
      <c r="AQ62" s="277">
        <v>5.5</v>
      </c>
      <c r="AR62" s="278">
        <v>-15</v>
      </c>
    </row>
    <row r="63" spans="1:44" x14ac:dyDescent="0.15">
      <c r="A63" s="198"/>
      <c r="B63" s="194"/>
      <c r="C63" s="194"/>
      <c r="D63" s="194"/>
      <c r="E63" s="194"/>
      <c r="F63" s="194"/>
      <c r="G63" s="194"/>
      <c r="H63" s="194"/>
      <c r="I63" s="194"/>
      <c r="J63" s="194"/>
      <c r="K63" s="194"/>
      <c r="L63" s="194"/>
      <c r="M63" s="194"/>
      <c r="N63" s="194"/>
      <c r="O63" s="194"/>
      <c r="P63" s="194"/>
      <c r="Q63" s="194"/>
      <c r="R63" s="194"/>
      <c r="S63" s="194"/>
      <c r="T63" s="194"/>
      <c r="U63" s="194"/>
      <c r="V63" s="194"/>
      <c r="W63" s="194"/>
      <c r="X63" s="194"/>
      <c r="Y63" s="194"/>
      <c r="Z63" s="194"/>
      <c r="AA63" s="194"/>
      <c r="AB63" s="194"/>
      <c r="AC63" s="194"/>
      <c r="AD63" s="194"/>
      <c r="AE63" s="194"/>
      <c r="AF63" s="194"/>
      <c r="AG63" s="194"/>
      <c r="AH63" s="194"/>
      <c r="AI63" s="194"/>
      <c r="AJ63" s="194"/>
      <c r="AK63" s="194"/>
      <c r="AL63" s="194"/>
      <c r="AM63" s="194"/>
      <c r="AN63" s="194"/>
      <c r="AO63" s="194"/>
      <c r="AP63" s="194"/>
      <c r="AQ63" s="194"/>
      <c r="AR63" s="194"/>
    </row>
    <row r="64" spans="1:44" x14ac:dyDescent="0.15">
      <c r="A64" s="198"/>
      <c r="B64" s="194"/>
      <c r="C64" s="194"/>
      <c r="D64" s="194"/>
      <c r="E64" s="194"/>
      <c r="F64" s="194"/>
      <c r="G64" s="194"/>
      <c r="H64" s="194"/>
      <c r="I64" s="194"/>
      <c r="J64" s="194"/>
      <c r="K64" s="194"/>
      <c r="L64" s="194"/>
      <c r="M64" s="194"/>
      <c r="N64" s="194"/>
      <c r="O64" s="194"/>
      <c r="P64" s="194"/>
      <c r="Q64" s="194"/>
      <c r="R64" s="194"/>
      <c r="S64" s="194"/>
      <c r="T64" s="194"/>
      <c r="U64" s="194"/>
      <c r="V64" s="194"/>
      <c r="W64" s="194"/>
      <c r="X64" s="194"/>
      <c r="Y64" s="194"/>
      <c r="Z64" s="194"/>
      <c r="AA64" s="194"/>
      <c r="AB64" s="194"/>
      <c r="AC64" s="194"/>
      <c r="AD64" s="194"/>
      <c r="AE64" s="194"/>
      <c r="AF64" s="194"/>
      <c r="AG64" s="194"/>
      <c r="AH64" s="194"/>
      <c r="AI64" s="194"/>
      <c r="AJ64" s="194"/>
      <c r="AK64" s="194"/>
      <c r="AL64" s="194"/>
      <c r="AM64" s="194"/>
      <c r="AN64" s="194"/>
      <c r="AO64" s="194"/>
      <c r="AP64" s="194"/>
      <c r="AQ64" s="194"/>
      <c r="AR64" s="194"/>
    </row>
    <row r="65" spans="1:46" x14ac:dyDescent="0.15">
      <c r="A65" s="198"/>
      <c r="B65" s="194"/>
      <c r="C65" s="194"/>
      <c r="D65" s="194"/>
      <c r="E65" s="194"/>
      <c r="F65" s="194"/>
      <c r="G65" s="194"/>
      <c r="H65" s="194"/>
      <c r="I65" s="194"/>
      <c r="J65" s="194"/>
      <c r="K65" s="194"/>
      <c r="L65" s="194"/>
      <c r="M65" s="194"/>
      <c r="N65" s="194"/>
      <c r="O65" s="194"/>
      <c r="P65" s="194"/>
      <c r="Q65" s="194"/>
      <c r="R65" s="194"/>
      <c r="S65" s="194"/>
      <c r="T65" s="194"/>
      <c r="U65" s="194"/>
      <c r="V65" s="194"/>
      <c r="W65" s="194"/>
      <c r="X65" s="194"/>
      <c r="Y65" s="194"/>
      <c r="Z65" s="194"/>
      <c r="AA65" s="194"/>
      <c r="AB65" s="194"/>
      <c r="AC65" s="194"/>
      <c r="AD65" s="194"/>
      <c r="AE65" s="194"/>
      <c r="AF65" s="194"/>
      <c r="AG65" s="194"/>
      <c r="AH65" s="194"/>
      <c r="AI65" s="194"/>
      <c r="AJ65" s="194"/>
      <c r="AK65" s="194"/>
      <c r="AL65" s="194"/>
      <c r="AM65" s="194"/>
      <c r="AN65" s="194"/>
      <c r="AO65" s="194"/>
      <c r="AP65" s="194"/>
      <c r="AQ65" s="194"/>
      <c r="AR65" s="194"/>
    </row>
    <row r="66" spans="1:46" x14ac:dyDescent="0.15">
      <c r="A66" s="285"/>
      <c r="B66" s="252"/>
      <c r="C66" s="252"/>
      <c r="D66" s="252"/>
      <c r="E66" s="252"/>
      <c r="F66" s="252"/>
      <c r="G66" s="252"/>
      <c r="H66" s="252"/>
      <c r="I66" s="252"/>
      <c r="J66" s="252"/>
      <c r="K66" s="252"/>
      <c r="L66" s="252"/>
      <c r="M66" s="252"/>
      <c r="N66" s="252"/>
      <c r="O66" s="252"/>
      <c r="P66" s="252"/>
      <c r="Q66" s="252"/>
      <c r="R66" s="252"/>
      <c r="S66" s="252"/>
      <c r="T66" s="252"/>
      <c r="U66" s="252"/>
      <c r="V66" s="252"/>
      <c r="W66" s="252"/>
      <c r="X66" s="252"/>
      <c r="Y66" s="252"/>
      <c r="Z66" s="252"/>
      <c r="AA66" s="252"/>
      <c r="AB66" s="252"/>
      <c r="AC66" s="252"/>
      <c r="AD66" s="252"/>
      <c r="AE66" s="252"/>
      <c r="AF66" s="252"/>
      <c r="AG66" s="252"/>
      <c r="AH66" s="252"/>
      <c r="AI66" s="252"/>
      <c r="AJ66" s="252"/>
      <c r="AK66" s="252"/>
      <c r="AL66" s="252"/>
      <c r="AM66" s="252"/>
      <c r="AN66" s="252"/>
      <c r="AO66" s="252"/>
      <c r="AP66" s="252"/>
      <c r="AQ66" s="252"/>
      <c r="AR66" s="252"/>
      <c r="AS66" s="286"/>
    </row>
    <row r="67" spans="1:46" ht="13.5" hidden="1" customHeight="1" x14ac:dyDescent="0.15">
      <c r="AK67" s="194"/>
      <c r="AL67" s="194"/>
      <c r="AM67" s="194"/>
      <c r="AN67" s="194"/>
      <c r="AO67" s="194"/>
      <c r="AP67" s="194"/>
      <c r="AQ67" s="194"/>
      <c r="AR67" s="194"/>
      <c r="AS67" s="194"/>
      <c r="AT67" s="194"/>
    </row>
    <row r="68" spans="1:46" ht="13.5" hidden="1" customHeight="1" x14ac:dyDescent="0.15">
      <c r="AK68" s="194"/>
      <c r="AL68" s="194"/>
      <c r="AM68" s="194"/>
      <c r="AN68" s="194"/>
      <c r="AO68" s="194"/>
      <c r="AP68" s="194"/>
      <c r="AQ68" s="194"/>
      <c r="AR68" s="194"/>
    </row>
    <row r="69" spans="1:46" ht="13.5" hidden="1" customHeight="1" x14ac:dyDescent="0.15">
      <c r="AK69" s="194"/>
      <c r="AL69" s="194"/>
      <c r="AM69" s="194"/>
      <c r="AN69" s="194"/>
      <c r="AO69" s="194"/>
      <c r="AP69" s="194"/>
      <c r="AQ69" s="194"/>
      <c r="AR69" s="194"/>
    </row>
    <row r="70" spans="1:46" hidden="1" x14ac:dyDescent="0.15">
      <c r="AK70" s="194"/>
      <c r="AL70" s="194"/>
      <c r="AM70" s="194"/>
      <c r="AN70" s="194"/>
      <c r="AO70" s="194"/>
      <c r="AP70" s="194"/>
      <c r="AQ70" s="194"/>
      <c r="AR70" s="194"/>
    </row>
    <row r="71" spans="1:46" hidden="1" x14ac:dyDescent="0.15">
      <c r="AK71" s="194"/>
      <c r="AL71" s="194"/>
      <c r="AM71" s="194"/>
      <c r="AN71" s="194"/>
      <c r="AO71" s="194"/>
      <c r="AP71" s="194"/>
      <c r="AQ71" s="194"/>
      <c r="AR71" s="194"/>
    </row>
    <row r="72" spans="1:46" hidden="1" x14ac:dyDescent="0.15">
      <c r="AK72" s="194"/>
      <c r="AL72" s="194"/>
      <c r="AM72" s="194"/>
      <c r="AN72" s="194"/>
      <c r="AO72" s="194"/>
      <c r="AP72" s="194"/>
      <c r="AQ72" s="194"/>
      <c r="AR72" s="194"/>
    </row>
    <row r="73" spans="1:46" hidden="1" x14ac:dyDescent="0.15">
      <c r="AK73" s="194"/>
      <c r="AL73" s="194"/>
      <c r="AM73" s="194"/>
      <c r="AN73" s="194"/>
      <c r="AO73" s="194"/>
      <c r="AP73" s="194"/>
      <c r="AQ73" s="194"/>
      <c r="AR73" s="194"/>
    </row>
  </sheetData>
  <sheetProtection algorithmName="SHA-512" hashValue="UU1l0WOGmhl+M4PZRO1hxYwyu7+gLdyoGow5onQ28RIT7st7EUNW8fMKR6jGstTsNyZElf4lJSFF2+FXbhQrDQ==" saltValue="rZBNX90v/4/cIzWWgild4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192" customWidth="1"/>
    <col min="126" max="16384" width="9" style="191" hidden="1"/>
  </cols>
  <sheetData>
    <row r="1" spans="2:125" ht="13.5" customHeight="1" x14ac:dyDescent="0.15">
      <c r="B1" s="191"/>
      <c r="C1" s="191"/>
      <c r="D1" s="191"/>
      <c r="E1" s="191"/>
      <c r="F1" s="191"/>
      <c r="G1" s="191"/>
      <c r="H1" s="191"/>
      <c r="I1" s="191"/>
      <c r="J1" s="191"/>
      <c r="K1" s="191"/>
      <c r="L1" s="191"/>
      <c r="M1" s="191"/>
      <c r="N1" s="191"/>
      <c r="O1" s="191"/>
      <c r="P1" s="191"/>
      <c r="Q1" s="191"/>
      <c r="R1" s="191"/>
      <c r="S1" s="191"/>
      <c r="T1" s="191"/>
      <c r="U1" s="191"/>
      <c r="V1" s="191"/>
      <c r="W1" s="191"/>
      <c r="X1" s="191"/>
      <c r="Y1" s="191"/>
      <c r="Z1" s="191"/>
      <c r="AA1" s="191"/>
      <c r="AB1" s="191"/>
      <c r="AC1" s="191"/>
      <c r="AD1" s="191"/>
      <c r="AE1" s="191"/>
      <c r="AF1" s="191"/>
      <c r="AG1" s="191"/>
      <c r="AH1" s="191"/>
      <c r="AI1" s="191"/>
      <c r="AJ1" s="191"/>
      <c r="AK1" s="191"/>
      <c r="AL1" s="191"/>
      <c r="AM1" s="191"/>
      <c r="AN1" s="191"/>
      <c r="AO1" s="191"/>
      <c r="AP1" s="191"/>
      <c r="AQ1" s="191"/>
      <c r="AR1" s="191"/>
      <c r="AS1" s="191"/>
      <c r="AT1" s="191"/>
      <c r="AU1" s="191"/>
      <c r="AV1" s="191"/>
      <c r="AW1" s="191"/>
      <c r="AX1" s="191"/>
      <c r="AY1" s="191"/>
      <c r="AZ1" s="191"/>
      <c r="BA1" s="191"/>
      <c r="BB1" s="191"/>
      <c r="BC1" s="191"/>
      <c r="BD1" s="191"/>
      <c r="BE1" s="191"/>
      <c r="BF1" s="191"/>
      <c r="BG1" s="191"/>
      <c r="BH1" s="191"/>
      <c r="BI1" s="191"/>
      <c r="BJ1" s="191"/>
      <c r="BK1" s="191"/>
      <c r="BL1" s="191"/>
      <c r="BM1" s="191"/>
      <c r="BN1" s="191"/>
      <c r="BO1" s="191"/>
      <c r="BP1" s="191"/>
      <c r="BQ1" s="191"/>
      <c r="BR1" s="191"/>
      <c r="BS1" s="191"/>
      <c r="BT1" s="191"/>
      <c r="BU1" s="191"/>
      <c r="BV1" s="191"/>
      <c r="BW1" s="191"/>
      <c r="BX1" s="191"/>
      <c r="BY1" s="191"/>
      <c r="BZ1" s="191"/>
      <c r="CA1" s="191"/>
      <c r="CB1" s="191"/>
      <c r="CC1" s="191"/>
      <c r="CD1" s="191"/>
      <c r="CE1" s="191"/>
      <c r="CF1" s="191"/>
      <c r="CG1" s="191"/>
      <c r="CH1" s="191"/>
      <c r="CI1" s="191"/>
      <c r="CJ1" s="191"/>
      <c r="CK1" s="191"/>
      <c r="CL1" s="191"/>
      <c r="CM1" s="191"/>
      <c r="CN1" s="191"/>
      <c r="CO1" s="191"/>
      <c r="CP1" s="191"/>
      <c r="CQ1" s="191"/>
      <c r="CR1" s="191"/>
      <c r="CS1" s="191"/>
      <c r="CT1" s="191"/>
      <c r="CU1" s="191"/>
      <c r="CV1" s="191"/>
      <c r="CW1" s="191"/>
      <c r="CX1" s="191"/>
      <c r="CY1" s="191"/>
      <c r="CZ1" s="191"/>
      <c r="DA1" s="191"/>
      <c r="DB1" s="191"/>
      <c r="DC1" s="191"/>
      <c r="DD1" s="191"/>
      <c r="DE1" s="191"/>
      <c r="DF1" s="191"/>
      <c r="DG1" s="191"/>
      <c r="DH1" s="191"/>
      <c r="DI1" s="191"/>
      <c r="DJ1" s="191"/>
      <c r="DK1" s="191"/>
      <c r="DL1" s="191"/>
      <c r="DM1" s="191"/>
      <c r="DN1" s="191"/>
      <c r="DO1" s="191"/>
      <c r="DP1" s="191"/>
      <c r="DQ1" s="191"/>
      <c r="DR1" s="191"/>
      <c r="DS1" s="191"/>
      <c r="DT1" s="191"/>
      <c r="DU1" s="191"/>
    </row>
    <row r="2" spans="2:125" x14ac:dyDescent="0.15">
      <c r="B2" s="191"/>
      <c r="DG2" s="191"/>
    </row>
    <row r="3" spans="2:125" x14ac:dyDescent="0.15">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191"/>
      <c r="AJ3" s="191"/>
      <c r="AK3" s="191"/>
      <c r="AL3" s="191"/>
      <c r="AM3" s="191"/>
      <c r="AN3" s="191"/>
      <c r="AO3" s="191"/>
      <c r="AP3" s="191"/>
      <c r="AQ3" s="191"/>
      <c r="AR3" s="191"/>
      <c r="AS3" s="191"/>
      <c r="AT3" s="191"/>
      <c r="AU3" s="191"/>
      <c r="AV3" s="191"/>
      <c r="AW3" s="191"/>
      <c r="AX3" s="191"/>
      <c r="AY3" s="191"/>
      <c r="AZ3" s="191"/>
      <c r="BA3" s="191"/>
      <c r="BB3" s="191"/>
      <c r="BC3" s="191"/>
      <c r="BD3" s="191"/>
      <c r="BE3" s="191"/>
      <c r="BF3" s="191"/>
      <c r="BG3" s="191"/>
      <c r="BH3" s="191"/>
      <c r="BI3" s="191"/>
      <c r="BJ3" s="191"/>
      <c r="BK3" s="191"/>
      <c r="BL3" s="191"/>
      <c r="BM3" s="191"/>
      <c r="BN3" s="191"/>
      <c r="BO3" s="191"/>
      <c r="BP3" s="191"/>
      <c r="BQ3" s="191"/>
      <c r="BR3" s="191"/>
      <c r="BS3" s="191"/>
      <c r="BT3" s="191"/>
      <c r="BU3" s="191"/>
      <c r="BV3" s="191"/>
      <c r="BW3" s="191"/>
      <c r="BX3" s="191"/>
      <c r="BY3" s="191"/>
      <c r="BZ3" s="191"/>
      <c r="CA3" s="191"/>
      <c r="CB3" s="191"/>
      <c r="CC3" s="191"/>
      <c r="CD3" s="191"/>
      <c r="CE3" s="191"/>
      <c r="CF3" s="191"/>
      <c r="CG3" s="191"/>
      <c r="CH3" s="191"/>
      <c r="CI3" s="191"/>
      <c r="CJ3" s="191"/>
      <c r="CK3" s="191"/>
      <c r="CL3" s="191"/>
      <c r="CM3" s="191"/>
      <c r="CN3" s="191"/>
      <c r="CO3" s="191"/>
      <c r="CP3" s="191"/>
      <c r="CQ3" s="191"/>
      <c r="CR3" s="191"/>
      <c r="CS3" s="191"/>
      <c r="CT3" s="191"/>
      <c r="CU3" s="191"/>
      <c r="CV3" s="191"/>
      <c r="CW3" s="191"/>
      <c r="CX3" s="191"/>
      <c r="CY3" s="191"/>
      <c r="CZ3" s="191"/>
      <c r="DA3" s="191"/>
      <c r="DB3" s="191"/>
      <c r="DC3" s="191"/>
      <c r="DD3" s="191"/>
      <c r="DE3" s="191"/>
      <c r="DF3" s="191"/>
      <c r="DH3" s="191"/>
      <c r="DI3" s="191"/>
      <c r="DJ3" s="191"/>
      <c r="DK3" s="191"/>
      <c r="DL3" s="191"/>
      <c r="DM3" s="191"/>
      <c r="DN3" s="191"/>
      <c r="DO3" s="191"/>
      <c r="DP3" s="191"/>
      <c r="DQ3" s="191"/>
      <c r="DR3" s="191"/>
      <c r="DS3" s="191"/>
      <c r="DT3" s="191"/>
      <c r="DU3" s="191"/>
    </row>
    <row r="4" spans="2:125" x14ac:dyDescent="0.15"/>
    <row r="5" spans="2:125" x14ac:dyDescent="0.15"/>
    <row r="6" spans="2:125" x14ac:dyDescent="0.15"/>
    <row r="7" spans="2:125" x14ac:dyDescent="0.15"/>
    <row r="8" spans="2:125" x14ac:dyDescent="0.15"/>
    <row r="9" spans="2:125" x14ac:dyDescent="0.15">
      <c r="DU9" s="1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191"/>
    </row>
    <row r="18" spans="125:125" x14ac:dyDescent="0.15"/>
    <row r="19" spans="125:125" x14ac:dyDescent="0.15"/>
    <row r="20" spans="125:125" x14ac:dyDescent="0.15">
      <c r="DU20" s="191"/>
    </row>
    <row r="21" spans="125:125" x14ac:dyDescent="0.15">
      <c r="DU21" s="1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191"/>
    </row>
    <row r="29" spans="125:125" x14ac:dyDescent="0.15"/>
    <row r="30" spans="125:125" x14ac:dyDescent="0.15"/>
    <row r="31" spans="125:125" x14ac:dyDescent="0.15"/>
    <row r="32" spans="125:125" x14ac:dyDescent="0.15"/>
    <row r="33" spans="2:125" x14ac:dyDescent="0.15">
      <c r="B33" s="191"/>
      <c r="G33" s="191"/>
      <c r="I33" s="191"/>
    </row>
    <row r="34" spans="2:125" x14ac:dyDescent="0.15">
      <c r="C34" s="191"/>
      <c r="P34" s="191"/>
      <c r="DE34" s="191"/>
      <c r="DH34" s="191"/>
    </row>
    <row r="35" spans="2:125" x14ac:dyDescent="0.15">
      <c r="D35" s="191"/>
      <c r="E35" s="191"/>
      <c r="DG35" s="191"/>
      <c r="DJ35" s="191"/>
      <c r="DP35" s="191"/>
      <c r="DQ35" s="191"/>
      <c r="DR35" s="191"/>
      <c r="DS35" s="191"/>
      <c r="DT35" s="191"/>
      <c r="DU35" s="191"/>
    </row>
    <row r="36" spans="2:125" x14ac:dyDescent="0.15">
      <c r="F36" s="191"/>
      <c r="H36" s="191"/>
      <c r="J36" s="191"/>
      <c r="K36" s="191"/>
      <c r="L36" s="191"/>
      <c r="M36" s="191"/>
      <c r="N36" s="191"/>
      <c r="O36" s="191"/>
      <c r="Q36" s="191"/>
      <c r="R36" s="191"/>
      <c r="S36" s="191"/>
      <c r="T36" s="191"/>
      <c r="U36" s="191"/>
      <c r="V36" s="191"/>
      <c r="W36" s="191"/>
      <c r="X36" s="191"/>
      <c r="Y36" s="191"/>
      <c r="Z36" s="191"/>
      <c r="AA36" s="191"/>
      <c r="AB36" s="191"/>
      <c r="AC36" s="191"/>
      <c r="AD36" s="191"/>
      <c r="AE36" s="191"/>
      <c r="AF36" s="191"/>
      <c r="AG36" s="191"/>
      <c r="AH36" s="191"/>
      <c r="AI36" s="191"/>
      <c r="AJ36" s="191"/>
      <c r="AK36" s="191"/>
      <c r="AL36" s="191"/>
      <c r="AM36" s="191"/>
      <c r="AN36" s="191"/>
      <c r="AO36" s="191"/>
      <c r="AP36" s="191"/>
      <c r="AQ36" s="191"/>
      <c r="AR36" s="191"/>
      <c r="AS36" s="191"/>
      <c r="AT36" s="191"/>
      <c r="AU36" s="191"/>
      <c r="AV36" s="191"/>
      <c r="AW36" s="191"/>
      <c r="AX36" s="191"/>
      <c r="AY36" s="191"/>
      <c r="AZ36" s="191"/>
      <c r="BA36" s="191"/>
      <c r="BB36" s="191"/>
      <c r="BC36" s="191"/>
      <c r="BD36" s="191"/>
      <c r="BE36" s="191"/>
      <c r="BF36" s="191"/>
      <c r="BG36" s="191"/>
      <c r="BH36" s="191"/>
      <c r="BI36" s="191"/>
      <c r="BJ36" s="191"/>
      <c r="BK36" s="191"/>
      <c r="BL36" s="191"/>
      <c r="BM36" s="191"/>
      <c r="BN36" s="191"/>
      <c r="BO36" s="191"/>
      <c r="BP36" s="191"/>
      <c r="BQ36" s="191"/>
      <c r="BR36" s="191"/>
      <c r="BS36" s="191"/>
      <c r="BT36" s="191"/>
      <c r="BU36" s="191"/>
      <c r="BV36" s="191"/>
      <c r="BW36" s="191"/>
      <c r="BX36" s="191"/>
      <c r="BY36" s="191"/>
      <c r="BZ36" s="191"/>
      <c r="CA36" s="191"/>
      <c r="CB36" s="191"/>
      <c r="CC36" s="191"/>
      <c r="CD36" s="191"/>
      <c r="CE36" s="191"/>
      <c r="CF36" s="191"/>
      <c r="CG36" s="191"/>
      <c r="CH36" s="191"/>
      <c r="CI36" s="191"/>
      <c r="CJ36" s="191"/>
      <c r="CK36" s="191"/>
      <c r="CL36" s="191"/>
      <c r="CM36" s="191"/>
      <c r="CN36" s="191"/>
      <c r="CO36" s="191"/>
      <c r="CP36" s="191"/>
      <c r="CQ36" s="191"/>
      <c r="CR36" s="191"/>
      <c r="CS36" s="191"/>
      <c r="CT36" s="191"/>
      <c r="CU36" s="191"/>
      <c r="CV36" s="191"/>
      <c r="CW36" s="191"/>
      <c r="CX36" s="191"/>
      <c r="CY36" s="191"/>
      <c r="CZ36" s="191"/>
      <c r="DA36" s="191"/>
      <c r="DB36" s="191"/>
      <c r="DC36" s="191"/>
      <c r="DD36" s="191"/>
      <c r="DF36" s="191"/>
      <c r="DI36" s="191"/>
      <c r="DK36" s="191"/>
      <c r="DL36" s="191"/>
      <c r="DM36" s="191"/>
      <c r="DN36" s="191"/>
      <c r="DO36" s="191"/>
      <c r="DP36" s="191"/>
      <c r="DQ36" s="191"/>
      <c r="DR36" s="191"/>
      <c r="DS36" s="191"/>
      <c r="DT36" s="191"/>
      <c r="DU36" s="191"/>
    </row>
    <row r="37" spans="2:125" x14ac:dyDescent="0.15">
      <c r="DU37" s="191"/>
    </row>
    <row r="38" spans="2:125" x14ac:dyDescent="0.15">
      <c r="DT38" s="191"/>
      <c r="DU38" s="191"/>
    </row>
    <row r="39" spans="2:125" x14ac:dyDescent="0.15"/>
    <row r="40" spans="2:125" x14ac:dyDescent="0.15">
      <c r="DH40" s="191"/>
    </row>
    <row r="41" spans="2:125" x14ac:dyDescent="0.15">
      <c r="DE41" s="191"/>
    </row>
    <row r="42" spans="2:125" x14ac:dyDescent="0.15">
      <c r="DG42" s="191"/>
      <c r="DJ42" s="191"/>
    </row>
    <row r="43" spans="2:125" x14ac:dyDescent="0.15">
      <c r="Q43" s="191"/>
      <c r="R43" s="191"/>
      <c r="S43" s="191"/>
      <c r="T43" s="191"/>
      <c r="U43" s="191"/>
      <c r="V43" s="191"/>
      <c r="W43" s="191"/>
      <c r="X43" s="191"/>
      <c r="Y43" s="191"/>
      <c r="Z43" s="191"/>
      <c r="AA43" s="191"/>
      <c r="AB43" s="191"/>
      <c r="AC43" s="191"/>
      <c r="AD43" s="191"/>
      <c r="AE43" s="191"/>
      <c r="AF43" s="191"/>
      <c r="AG43" s="191"/>
      <c r="AH43" s="191"/>
      <c r="AI43" s="191"/>
      <c r="AJ43" s="191"/>
      <c r="AK43" s="191"/>
      <c r="AL43" s="191"/>
      <c r="AM43" s="191"/>
      <c r="AN43" s="191"/>
      <c r="AO43" s="191"/>
      <c r="AP43" s="191"/>
      <c r="AQ43" s="191"/>
      <c r="AR43" s="191"/>
      <c r="AS43" s="191"/>
      <c r="AT43" s="191"/>
      <c r="AU43" s="191"/>
      <c r="AV43" s="191"/>
      <c r="AW43" s="191"/>
      <c r="AX43" s="191"/>
      <c r="AY43" s="191"/>
      <c r="AZ43" s="191"/>
      <c r="BA43" s="191"/>
      <c r="BB43" s="191"/>
      <c r="BC43" s="191"/>
      <c r="BD43" s="191"/>
      <c r="BE43" s="191"/>
      <c r="BF43" s="191"/>
      <c r="BG43" s="191"/>
      <c r="BH43" s="191"/>
      <c r="BI43" s="191"/>
      <c r="BJ43" s="191"/>
      <c r="BK43" s="191"/>
      <c r="BL43" s="191"/>
      <c r="BM43" s="191"/>
      <c r="BN43" s="191"/>
      <c r="BO43" s="191"/>
      <c r="BP43" s="191"/>
      <c r="BQ43" s="191"/>
      <c r="BR43" s="191"/>
      <c r="BS43" s="191"/>
      <c r="BT43" s="191"/>
      <c r="BU43" s="191"/>
      <c r="BV43" s="191"/>
      <c r="BW43" s="191"/>
      <c r="BX43" s="191"/>
      <c r="BY43" s="191"/>
      <c r="BZ43" s="191"/>
      <c r="CA43" s="191"/>
      <c r="CB43" s="191"/>
      <c r="CC43" s="191"/>
      <c r="CD43" s="191"/>
      <c r="CE43" s="191"/>
      <c r="CF43" s="191"/>
      <c r="CG43" s="191"/>
      <c r="CH43" s="191"/>
      <c r="CI43" s="191"/>
      <c r="CJ43" s="191"/>
      <c r="CK43" s="191"/>
      <c r="CL43" s="191"/>
      <c r="CM43" s="191"/>
      <c r="CN43" s="191"/>
      <c r="CO43" s="191"/>
      <c r="CP43" s="191"/>
      <c r="CQ43" s="191"/>
      <c r="CR43" s="191"/>
      <c r="CS43" s="191"/>
      <c r="CT43" s="191"/>
      <c r="CU43" s="191"/>
      <c r="CV43" s="191"/>
      <c r="CW43" s="191"/>
      <c r="CX43" s="191"/>
      <c r="CY43" s="191"/>
      <c r="CZ43" s="191"/>
      <c r="DA43" s="191"/>
      <c r="DB43" s="191"/>
      <c r="DC43" s="191"/>
      <c r="DD43" s="191"/>
      <c r="DF43" s="191"/>
      <c r="DI43" s="191"/>
      <c r="DK43" s="191"/>
      <c r="DL43" s="191"/>
      <c r="DM43" s="191"/>
      <c r="DN43" s="191"/>
      <c r="DO43" s="191"/>
      <c r="DP43" s="191"/>
      <c r="DQ43" s="191"/>
      <c r="DR43" s="191"/>
      <c r="DS43" s="191"/>
      <c r="DT43" s="191"/>
      <c r="DU43" s="191"/>
    </row>
    <row r="44" spans="2:125" x14ac:dyDescent="0.15">
      <c r="DU44" s="191"/>
    </row>
    <row r="45" spans="2:125" x14ac:dyDescent="0.15"/>
    <row r="46" spans="2:125" x14ac:dyDescent="0.15"/>
    <row r="47" spans="2:125" x14ac:dyDescent="0.15"/>
    <row r="48" spans="2:125" x14ac:dyDescent="0.15">
      <c r="DT48" s="191"/>
      <c r="DU48" s="191"/>
    </row>
    <row r="49" spans="120:125" x14ac:dyDescent="0.15">
      <c r="DU49" s="191"/>
    </row>
    <row r="50" spans="120:125" x14ac:dyDescent="0.15">
      <c r="DU50" s="191"/>
    </row>
    <row r="51" spans="120:125" x14ac:dyDescent="0.15">
      <c r="DP51" s="191"/>
      <c r="DQ51" s="191"/>
      <c r="DR51" s="191"/>
      <c r="DS51" s="191"/>
      <c r="DT51" s="191"/>
      <c r="DU51" s="191"/>
    </row>
    <row r="52" spans="120:125" x14ac:dyDescent="0.15"/>
    <row r="53" spans="120:125" x14ac:dyDescent="0.15"/>
    <row r="54" spans="120:125" x14ac:dyDescent="0.15">
      <c r="DU54" s="191"/>
    </row>
    <row r="55" spans="120:125" x14ac:dyDescent="0.15"/>
    <row r="56" spans="120:125" x14ac:dyDescent="0.15"/>
    <row r="57" spans="120:125" x14ac:dyDescent="0.15"/>
    <row r="58" spans="120:125" x14ac:dyDescent="0.15">
      <c r="DU58" s="191"/>
    </row>
    <row r="59" spans="120:125" x14ac:dyDescent="0.15"/>
    <row r="60" spans="120:125" x14ac:dyDescent="0.15"/>
    <row r="61" spans="120:125" x14ac:dyDescent="0.15"/>
    <row r="62" spans="120:125" x14ac:dyDescent="0.15"/>
    <row r="63" spans="120:125" x14ac:dyDescent="0.15">
      <c r="DU63" s="191"/>
    </row>
    <row r="64" spans="120:125" x14ac:dyDescent="0.15">
      <c r="DT64" s="191"/>
      <c r="DU64" s="191"/>
    </row>
    <row r="65" spans="123:125" x14ac:dyDescent="0.15"/>
    <row r="66" spans="123:125" x14ac:dyDescent="0.15"/>
    <row r="67" spans="123:125" x14ac:dyDescent="0.15"/>
    <row r="68" spans="123:125" x14ac:dyDescent="0.15"/>
    <row r="69" spans="123:125" x14ac:dyDescent="0.15">
      <c r="DS69" s="191"/>
      <c r="DT69" s="191"/>
      <c r="DU69" s="1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191"/>
    </row>
    <row r="83" spans="116:125" x14ac:dyDescent="0.15">
      <c r="DM83" s="191"/>
      <c r="DN83" s="191"/>
      <c r="DO83" s="191"/>
      <c r="DP83" s="191"/>
      <c r="DQ83" s="191"/>
      <c r="DR83" s="191"/>
      <c r="DS83" s="191"/>
      <c r="DT83" s="191"/>
      <c r="DU83" s="191"/>
    </row>
    <row r="84" spans="116:125" x14ac:dyDescent="0.15"/>
    <row r="85" spans="116:125" x14ac:dyDescent="0.15"/>
    <row r="86" spans="116:125" x14ac:dyDescent="0.15"/>
    <row r="87" spans="116:125" x14ac:dyDescent="0.15"/>
    <row r="88" spans="116:125" x14ac:dyDescent="0.15">
      <c r="DU88" s="1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191"/>
      <c r="DT94" s="191"/>
      <c r="DU94" s="191"/>
    </row>
    <row r="95" spans="116:125" ht="13.5" customHeight="1" x14ac:dyDescent="0.15">
      <c r="DU95" s="1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191"/>
    </row>
    <row r="102" spans="124:125" ht="13.5" customHeight="1" x14ac:dyDescent="0.15"/>
    <row r="103" spans="124:125" ht="13.5" customHeight="1" x14ac:dyDescent="0.15"/>
    <row r="104" spans="124:125" ht="13.5" customHeight="1" x14ac:dyDescent="0.15">
      <c r="DT104" s="191"/>
      <c r="DU104" s="1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191" t="s">
        <v>478</v>
      </c>
    </row>
    <row r="121" spans="125:125" ht="13.5" hidden="1" customHeight="1" x14ac:dyDescent="0.15">
      <c r="DU121" s="191"/>
    </row>
  </sheetData>
  <sheetProtection algorithmName="SHA-512" hashValue="luzdlEu15+d885D+QnGJ92dPa2QayB5sbeVEUWDJPPJVSnhhQilnaH1w3CFY5UfnnZo8bw739HotIG7K3mt5pg==" saltValue="ka9/qI0tTR+ZmIIxF5Mfu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192" customWidth="1"/>
    <col min="126" max="142" width="0" style="191" hidden="1" customWidth="1"/>
    <col min="143" max="16384" width="9" style="191" hidden="1"/>
  </cols>
  <sheetData>
    <row r="1" spans="1:125" ht="13.5" customHeight="1" x14ac:dyDescent="0.15">
      <c r="A1" s="191"/>
      <c r="B1" s="191"/>
      <c r="C1" s="191"/>
      <c r="D1" s="191"/>
      <c r="E1" s="191"/>
      <c r="F1" s="191"/>
      <c r="G1" s="191"/>
      <c r="H1" s="191"/>
      <c r="I1" s="191"/>
      <c r="J1" s="191"/>
      <c r="K1" s="191"/>
      <c r="L1" s="191"/>
      <c r="M1" s="191"/>
      <c r="N1" s="191"/>
      <c r="O1" s="191"/>
      <c r="P1" s="191"/>
      <c r="Q1" s="191"/>
      <c r="R1" s="191"/>
      <c r="S1" s="191"/>
      <c r="T1" s="191"/>
      <c r="U1" s="191"/>
      <c r="V1" s="191"/>
      <c r="W1" s="191"/>
      <c r="X1" s="191"/>
      <c r="Y1" s="191"/>
      <c r="Z1" s="191"/>
      <c r="AA1" s="191"/>
      <c r="AB1" s="191"/>
      <c r="AC1" s="191"/>
      <c r="AD1" s="191"/>
      <c r="AE1" s="191"/>
      <c r="AF1" s="191"/>
      <c r="AG1" s="191"/>
      <c r="AH1" s="191"/>
      <c r="AI1" s="191"/>
      <c r="AJ1" s="191"/>
      <c r="AK1" s="191"/>
      <c r="AL1" s="191"/>
      <c r="AM1" s="191"/>
      <c r="AN1" s="191"/>
      <c r="AO1" s="191"/>
      <c r="AP1" s="191"/>
      <c r="AQ1" s="191"/>
      <c r="AR1" s="191"/>
      <c r="AS1" s="191"/>
      <c r="AT1" s="191"/>
      <c r="AU1" s="191"/>
      <c r="AV1" s="191"/>
      <c r="AW1" s="191"/>
      <c r="AX1" s="191"/>
      <c r="AY1" s="191"/>
      <c r="AZ1" s="191"/>
      <c r="BA1" s="191"/>
      <c r="BB1" s="191"/>
      <c r="BC1" s="191"/>
      <c r="BD1" s="191"/>
      <c r="BE1" s="191"/>
      <c r="BF1" s="191"/>
      <c r="BG1" s="191"/>
      <c r="BH1" s="191"/>
      <c r="BI1" s="191"/>
      <c r="BJ1" s="191"/>
      <c r="BK1" s="191"/>
      <c r="BL1" s="191"/>
      <c r="BM1" s="191"/>
      <c r="BN1" s="191"/>
      <c r="BO1" s="191"/>
      <c r="BP1" s="191"/>
      <c r="BQ1" s="191"/>
      <c r="BR1" s="191"/>
      <c r="BS1" s="191"/>
      <c r="BT1" s="191"/>
      <c r="BU1" s="191"/>
      <c r="BV1" s="191"/>
      <c r="BW1" s="191"/>
      <c r="BX1" s="191"/>
      <c r="BY1" s="191"/>
      <c r="BZ1" s="191"/>
      <c r="CA1" s="191"/>
      <c r="CB1" s="191"/>
      <c r="CC1" s="191"/>
      <c r="CD1" s="191"/>
      <c r="CE1" s="191"/>
      <c r="CF1" s="191"/>
      <c r="CG1" s="191"/>
      <c r="CH1" s="191"/>
      <c r="CI1" s="191"/>
      <c r="CJ1" s="191"/>
      <c r="CK1" s="191"/>
      <c r="CL1" s="191"/>
      <c r="CM1" s="191"/>
      <c r="CN1" s="191"/>
      <c r="CO1" s="191"/>
      <c r="CP1" s="191"/>
      <c r="CQ1" s="191"/>
      <c r="CR1" s="191"/>
      <c r="CS1" s="191"/>
      <c r="CT1" s="191"/>
      <c r="CU1" s="191"/>
      <c r="CV1" s="191"/>
      <c r="CW1" s="191"/>
      <c r="CX1" s="191"/>
      <c r="CY1" s="191"/>
      <c r="CZ1" s="191"/>
      <c r="DA1" s="191"/>
      <c r="DB1" s="191"/>
      <c r="DC1" s="191"/>
      <c r="DD1" s="191"/>
      <c r="DE1" s="191"/>
      <c r="DF1" s="191"/>
      <c r="DG1" s="191"/>
      <c r="DH1" s="191"/>
      <c r="DI1" s="191"/>
      <c r="DJ1" s="191"/>
      <c r="DK1" s="191"/>
      <c r="DL1" s="191"/>
      <c r="DM1" s="191"/>
      <c r="DN1" s="191"/>
      <c r="DO1" s="191"/>
      <c r="DP1" s="191"/>
      <c r="DQ1" s="191"/>
      <c r="DR1" s="191"/>
      <c r="DS1" s="191"/>
      <c r="DT1" s="191"/>
      <c r="DU1" s="191"/>
    </row>
    <row r="2" spans="1:125" x14ac:dyDescent="0.15">
      <c r="B2" s="191"/>
      <c r="T2" s="191"/>
    </row>
    <row r="3" spans="1:125" x14ac:dyDescent="0.15">
      <c r="C3" s="191"/>
      <c r="D3" s="191"/>
      <c r="E3" s="191"/>
      <c r="F3" s="191"/>
      <c r="G3" s="191"/>
      <c r="H3" s="191"/>
      <c r="I3" s="191"/>
      <c r="J3" s="191"/>
      <c r="K3" s="191"/>
      <c r="L3" s="191"/>
      <c r="M3" s="191"/>
      <c r="N3" s="191"/>
      <c r="O3" s="191"/>
      <c r="P3" s="191"/>
      <c r="Q3" s="191"/>
      <c r="R3" s="191"/>
      <c r="S3" s="191"/>
      <c r="U3" s="191"/>
      <c r="V3" s="191"/>
      <c r="W3" s="191"/>
      <c r="X3" s="191"/>
      <c r="Y3" s="191"/>
      <c r="Z3" s="191"/>
      <c r="AA3" s="191"/>
      <c r="AB3" s="191"/>
      <c r="AC3" s="191"/>
      <c r="AD3" s="191"/>
      <c r="AE3" s="191"/>
      <c r="AF3" s="191"/>
      <c r="AG3" s="191"/>
      <c r="AH3" s="191"/>
      <c r="AI3" s="191"/>
      <c r="AJ3" s="191"/>
      <c r="AK3" s="191"/>
      <c r="AL3" s="191"/>
      <c r="AM3" s="191"/>
      <c r="AN3" s="191"/>
      <c r="AO3" s="191"/>
      <c r="AP3" s="191"/>
      <c r="AQ3" s="191"/>
      <c r="AR3" s="191"/>
      <c r="AS3" s="191"/>
      <c r="AT3" s="191"/>
      <c r="AU3" s="191"/>
      <c r="AV3" s="191"/>
      <c r="AW3" s="191"/>
      <c r="AX3" s="191"/>
      <c r="AY3" s="191"/>
      <c r="AZ3" s="191"/>
      <c r="BA3" s="191"/>
      <c r="BB3" s="191"/>
      <c r="BC3" s="191"/>
      <c r="BD3" s="191"/>
      <c r="BE3" s="191"/>
      <c r="BF3" s="191"/>
      <c r="BG3" s="191"/>
      <c r="BH3" s="191"/>
      <c r="BI3" s="191"/>
      <c r="BJ3" s="191"/>
      <c r="BK3" s="191"/>
      <c r="BL3" s="191"/>
      <c r="BM3" s="191"/>
      <c r="BN3" s="191"/>
      <c r="BO3" s="191"/>
      <c r="BP3" s="191"/>
      <c r="BQ3" s="191"/>
      <c r="BR3" s="191"/>
      <c r="BS3" s="191"/>
      <c r="BT3" s="191"/>
      <c r="BU3" s="191"/>
      <c r="BV3" s="191"/>
      <c r="BW3" s="191"/>
      <c r="BX3" s="191"/>
      <c r="BY3" s="191"/>
      <c r="BZ3" s="191"/>
      <c r="CA3" s="191"/>
      <c r="CB3" s="191"/>
      <c r="CC3" s="191"/>
      <c r="CD3" s="191"/>
      <c r="CE3" s="191"/>
      <c r="CF3" s="191"/>
      <c r="CG3" s="191"/>
      <c r="CH3" s="191"/>
      <c r="CI3" s="191"/>
      <c r="CJ3" s="191"/>
      <c r="CK3" s="191"/>
      <c r="CL3" s="191"/>
      <c r="CM3" s="191"/>
      <c r="CN3" s="191"/>
      <c r="CO3" s="191"/>
      <c r="CP3" s="191"/>
      <c r="CQ3" s="191"/>
      <c r="CR3" s="191"/>
      <c r="CS3" s="191"/>
      <c r="CT3" s="191"/>
      <c r="CU3" s="191"/>
      <c r="CV3" s="191"/>
      <c r="CW3" s="191"/>
      <c r="CX3" s="191"/>
      <c r="CY3" s="191"/>
      <c r="CZ3" s="191"/>
      <c r="DA3" s="191"/>
      <c r="DB3" s="191"/>
      <c r="DC3" s="191"/>
      <c r="DD3" s="191"/>
      <c r="DE3" s="191"/>
      <c r="DF3" s="191"/>
      <c r="DG3" s="191"/>
      <c r="DH3" s="191"/>
      <c r="DI3" s="191"/>
      <c r="DJ3" s="191"/>
      <c r="DK3" s="191"/>
      <c r="DL3" s="191"/>
      <c r="DM3" s="191"/>
      <c r="DN3" s="191"/>
      <c r="DO3" s="191"/>
      <c r="DP3" s="191"/>
      <c r="DQ3" s="191"/>
      <c r="DR3" s="191"/>
      <c r="DS3" s="191"/>
      <c r="DT3" s="191"/>
      <c r="DU3" s="1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191"/>
      <c r="G33" s="191"/>
      <c r="I33" s="191"/>
    </row>
    <row r="34" spans="2:125" x14ac:dyDescent="0.15">
      <c r="C34" s="191"/>
      <c r="P34" s="191"/>
      <c r="R34" s="191"/>
      <c r="U34" s="191"/>
    </row>
    <row r="35" spans="2:125" x14ac:dyDescent="0.15">
      <c r="D35" s="191"/>
      <c r="E35" s="191"/>
      <c r="T35" s="191"/>
      <c r="W35" s="191"/>
      <c r="X35" s="191"/>
      <c r="Y35" s="191"/>
      <c r="Z35" s="191"/>
      <c r="AA35" s="191"/>
      <c r="AB35" s="191"/>
      <c r="AC35" s="191"/>
      <c r="AD35" s="191"/>
      <c r="AE35" s="191"/>
      <c r="AF35" s="191"/>
      <c r="AG35" s="191"/>
      <c r="AH35" s="191"/>
      <c r="AI35" s="191"/>
      <c r="AJ35" s="191"/>
      <c r="AK35" s="191"/>
      <c r="AL35" s="191"/>
      <c r="AM35" s="191"/>
      <c r="AN35" s="191"/>
      <c r="AO35" s="191"/>
      <c r="AP35" s="191"/>
      <c r="AQ35" s="191"/>
      <c r="AR35" s="191"/>
      <c r="AS35" s="191"/>
      <c r="AT35" s="191"/>
      <c r="AU35" s="191"/>
      <c r="AV35" s="191"/>
      <c r="AW35" s="191"/>
      <c r="AX35" s="191"/>
      <c r="AY35" s="191"/>
      <c r="AZ35" s="191"/>
      <c r="BA35" s="191"/>
      <c r="BB35" s="191"/>
      <c r="BC35" s="191"/>
      <c r="BD35" s="191"/>
      <c r="BE35" s="191"/>
      <c r="BF35" s="191"/>
      <c r="BG35" s="191"/>
      <c r="BH35" s="191"/>
      <c r="BI35" s="191"/>
      <c r="BJ35" s="191"/>
      <c r="BK35" s="191"/>
      <c r="BL35" s="191"/>
      <c r="BM35" s="191"/>
      <c r="BN35" s="191"/>
      <c r="BO35" s="191"/>
      <c r="BP35" s="191"/>
      <c r="BQ35" s="191"/>
      <c r="BR35" s="191"/>
      <c r="BS35" s="191"/>
      <c r="BT35" s="191"/>
      <c r="BU35" s="191"/>
      <c r="BV35" s="191"/>
      <c r="BW35" s="191"/>
      <c r="BX35" s="191"/>
      <c r="BY35" s="191"/>
      <c r="BZ35" s="191"/>
      <c r="CA35" s="191"/>
      <c r="CB35" s="191"/>
      <c r="CC35" s="191"/>
      <c r="CD35" s="191"/>
      <c r="CE35" s="191"/>
      <c r="CF35" s="191"/>
      <c r="CG35" s="191"/>
      <c r="CH35" s="191"/>
      <c r="CI35" s="191"/>
      <c r="CJ35" s="191"/>
      <c r="CK35" s="191"/>
      <c r="CL35" s="191"/>
      <c r="CM35" s="191"/>
      <c r="CN35" s="191"/>
      <c r="CO35" s="191"/>
      <c r="CP35" s="191"/>
      <c r="CQ35" s="191"/>
      <c r="CR35" s="191"/>
      <c r="CS35" s="191"/>
      <c r="CT35" s="191"/>
      <c r="CU35" s="191"/>
      <c r="CV35" s="191"/>
      <c r="CW35" s="191"/>
      <c r="CX35" s="191"/>
      <c r="CY35" s="191"/>
      <c r="CZ35" s="191"/>
      <c r="DA35" s="191"/>
      <c r="DB35" s="191"/>
      <c r="DC35" s="191"/>
      <c r="DD35" s="191"/>
      <c r="DE35" s="191"/>
      <c r="DF35" s="191"/>
      <c r="DG35" s="191"/>
      <c r="DH35" s="191"/>
      <c r="DI35" s="191"/>
      <c r="DJ35" s="191"/>
      <c r="DK35" s="191"/>
      <c r="DL35" s="191"/>
      <c r="DM35" s="191"/>
      <c r="DN35" s="191"/>
      <c r="DO35" s="191"/>
      <c r="DP35" s="191"/>
      <c r="DQ35" s="191"/>
      <c r="DR35" s="191"/>
      <c r="DS35" s="191"/>
      <c r="DT35" s="191"/>
      <c r="DU35" s="191"/>
    </row>
    <row r="36" spans="2:125" x14ac:dyDescent="0.15">
      <c r="F36" s="191"/>
      <c r="H36" s="191"/>
      <c r="J36" s="191"/>
      <c r="K36" s="191"/>
      <c r="L36" s="191"/>
      <c r="M36" s="191"/>
      <c r="N36" s="191"/>
      <c r="O36" s="191"/>
      <c r="Q36" s="191"/>
      <c r="S36" s="191"/>
      <c r="V36" s="191"/>
    </row>
    <row r="37" spans="2:125" x14ac:dyDescent="0.15"/>
    <row r="38" spans="2:125" x14ac:dyDescent="0.15"/>
    <row r="39" spans="2:125" x14ac:dyDescent="0.15"/>
    <row r="40" spans="2:125" x14ac:dyDescent="0.15">
      <c r="U40" s="191"/>
    </row>
    <row r="41" spans="2:125" x14ac:dyDescent="0.15">
      <c r="R41" s="191"/>
    </row>
    <row r="42" spans="2:125" x14ac:dyDescent="0.15">
      <c r="T42" s="191"/>
      <c r="W42" s="191"/>
      <c r="X42" s="191"/>
      <c r="Y42" s="191"/>
      <c r="Z42" s="191"/>
      <c r="AA42" s="191"/>
      <c r="AB42" s="191"/>
      <c r="AC42" s="191"/>
      <c r="AD42" s="191"/>
      <c r="AE42" s="191"/>
      <c r="AF42" s="191"/>
      <c r="AG42" s="191"/>
      <c r="AH42" s="191"/>
      <c r="AI42" s="191"/>
      <c r="AJ42" s="191"/>
      <c r="AK42" s="191"/>
      <c r="AL42" s="191"/>
      <c r="AM42" s="191"/>
      <c r="AN42" s="191"/>
      <c r="AO42" s="191"/>
      <c r="AP42" s="191"/>
      <c r="AQ42" s="191"/>
      <c r="AR42" s="191"/>
      <c r="AS42" s="191"/>
      <c r="AT42" s="191"/>
      <c r="AU42" s="191"/>
      <c r="AV42" s="191"/>
      <c r="AW42" s="191"/>
      <c r="AX42" s="191"/>
      <c r="AY42" s="191"/>
      <c r="AZ42" s="191"/>
      <c r="BA42" s="191"/>
      <c r="BB42" s="191"/>
      <c r="BC42" s="191"/>
      <c r="BD42" s="191"/>
      <c r="BE42" s="191"/>
      <c r="BF42" s="191"/>
      <c r="BG42" s="191"/>
      <c r="BH42" s="191"/>
      <c r="BI42" s="191"/>
      <c r="BJ42" s="191"/>
      <c r="BK42" s="191"/>
      <c r="BL42" s="191"/>
      <c r="BM42" s="191"/>
      <c r="BN42" s="191"/>
      <c r="BO42" s="191"/>
      <c r="BP42" s="191"/>
      <c r="BQ42" s="191"/>
      <c r="BR42" s="191"/>
      <c r="BS42" s="191"/>
      <c r="BT42" s="191"/>
      <c r="BU42" s="191"/>
      <c r="BV42" s="191"/>
      <c r="BW42" s="191"/>
      <c r="BX42" s="191"/>
      <c r="BY42" s="191"/>
      <c r="BZ42" s="191"/>
      <c r="CA42" s="191"/>
      <c r="CB42" s="191"/>
      <c r="CC42" s="191"/>
      <c r="CD42" s="191"/>
      <c r="CE42" s="191"/>
      <c r="CF42" s="191"/>
      <c r="CG42" s="191"/>
      <c r="CH42" s="191"/>
      <c r="CI42" s="191"/>
      <c r="CJ42" s="191"/>
      <c r="CK42" s="191"/>
      <c r="CL42" s="191"/>
      <c r="CM42" s="191"/>
      <c r="CN42" s="191"/>
      <c r="CO42" s="191"/>
      <c r="CP42" s="191"/>
      <c r="CQ42" s="191"/>
      <c r="CR42" s="191"/>
      <c r="CS42" s="191"/>
      <c r="CT42" s="191"/>
      <c r="CU42" s="191"/>
      <c r="CV42" s="191"/>
      <c r="CW42" s="191"/>
      <c r="CX42" s="191"/>
      <c r="CY42" s="191"/>
      <c r="CZ42" s="191"/>
      <c r="DA42" s="191"/>
      <c r="DB42" s="191"/>
      <c r="DC42" s="191"/>
      <c r="DD42" s="191"/>
      <c r="DE42" s="191"/>
      <c r="DF42" s="191"/>
      <c r="DG42" s="191"/>
      <c r="DH42" s="191"/>
      <c r="DI42" s="191"/>
      <c r="DJ42" s="191"/>
      <c r="DK42" s="191"/>
      <c r="DL42" s="191"/>
      <c r="DM42" s="191"/>
      <c r="DN42" s="191"/>
      <c r="DO42" s="191"/>
      <c r="DP42" s="191"/>
      <c r="DQ42" s="191"/>
      <c r="DR42" s="191"/>
      <c r="DS42" s="191"/>
      <c r="DT42" s="191"/>
      <c r="DU42" s="191"/>
    </row>
    <row r="43" spans="2:125" x14ac:dyDescent="0.15">
      <c r="Q43" s="191"/>
      <c r="S43" s="191"/>
      <c r="V43" s="1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192" t="s">
        <v>478</v>
      </c>
    </row>
  </sheetData>
  <sheetProtection algorithmName="SHA-512" hashValue="BtI/9x6O6jGL1gbOT30zrWBjqq7IDZhSMKKFMOaLsHohFP4EA0VuT7LaPUDMNjJSu/ptQSm8gUC3trIdOBfPxA==" saltValue="iqQw2d/v7xIuQIuB3kx/4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030EC6-A24D-4452-9025-89F8C7C0BC09}">
  <sheetPr>
    <pageSetUpPr fitToPage="1"/>
  </sheetPr>
  <dimension ref="B1:J50"/>
  <sheetViews>
    <sheetView showGridLines="0" zoomScale="90" zoomScaleNormal="9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311"/>
      <c r="C47" s="1137" t="s">
        <v>3</v>
      </c>
      <c r="D47" s="1137"/>
      <c r="E47" s="1138"/>
      <c r="F47" s="312">
        <v>43.3</v>
      </c>
      <c r="G47" s="313">
        <v>42.2</v>
      </c>
      <c r="H47" s="313">
        <v>41.57</v>
      </c>
      <c r="I47" s="313">
        <v>39.25</v>
      </c>
      <c r="J47" s="314">
        <v>40.14</v>
      </c>
    </row>
    <row r="48" spans="2:10" ht="57.75" customHeight="1" x14ac:dyDescent="0.15">
      <c r="B48" s="315"/>
      <c r="C48" s="1139" t="s">
        <v>4</v>
      </c>
      <c r="D48" s="1139"/>
      <c r="E48" s="1140"/>
      <c r="F48" s="316">
        <v>2.38</v>
      </c>
      <c r="G48" s="317">
        <v>1.96</v>
      </c>
      <c r="H48" s="317">
        <v>3.72</v>
      </c>
      <c r="I48" s="317">
        <v>3.54</v>
      </c>
      <c r="J48" s="318">
        <v>3.1</v>
      </c>
    </row>
    <row r="49" spans="2:10" ht="57.75" customHeight="1" thickBot="1" x14ac:dyDescent="0.2">
      <c r="B49" s="319"/>
      <c r="C49" s="1141" t="s">
        <v>5</v>
      </c>
      <c r="D49" s="1141"/>
      <c r="E49" s="1142"/>
      <c r="F49" s="320">
        <v>0.72</v>
      </c>
      <c r="G49" s="321" t="s">
        <v>533</v>
      </c>
      <c r="H49" s="321">
        <v>1.88</v>
      </c>
      <c r="I49" s="321" t="s">
        <v>534</v>
      </c>
      <c r="J49" s="322" t="s">
        <v>535</v>
      </c>
    </row>
    <row r="50" spans="2:10" x14ac:dyDescent="0.15"/>
  </sheetData>
  <sheetProtection algorithmName="SHA-512" hashValue="/cE4qgEfKW4riOIEi9cxCqOM8n0Ww+x3eabASACAVy8AXpQ8ONz20raIAVRjvnfO3g1Ow63jtFT5xTtTdnz1Hg==" saltValue="V9CpeHZeeJdb375VIzV0k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2025-03-19T01:19:16Z</cp:lastPrinted>
  <dcterms:created xsi:type="dcterms:W3CDTF">2025-02-19T00:28:18Z</dcterms:created>
  <dcterms:modified xsi:type="dcterms:W3CDTF">2025-09-09T07:27:11Z</dcterms:modified>
  <cp:category/>
</cp:coreProperties>
</file>