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BE37" i="9"/>
  <c r="AM37" i="9"/>
  <c r="C37"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BE34" i="9" s="1"/>
  <c r="BW34" i="9" l="1"/>
  <c r="BW35" i="9" s="1"/>
  <c r="BW36" i="9" s="1"/>
  <c r="BW37" i="9" s="1"/>
  <c r="BW38" i="9" s="1"/>
  <c r="BW39" i="9" s="1"/>
  <c r="BW40" i="9" s="1"/>
  <c r="BW41" i="9" s="1"/>
  <c r="BW42" i="9" s="1"/>
  <c r="BW43" i="9" s="1"/>
  <c r="CO34" i="9" s="1"/>
  <c r="CO35" i="9" s="1"/>
  <c r="CO36" i="9" s="1"/>
  <c r="CO37" i="9" s="1"/>
</calcChain>
</file>

<file path=xl/sharedStrings.xml><?xml version="1.0" encoding="utf-8"?>
<sst xmlns="http://schemas.openxmlformats.org/spreadsheetml/2006/main" count="975" uniqueCount="553">
  <si>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</si>
  <si>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</si>
  <si>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</si>
  <si>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</si>
  <si>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</si>
  <si>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</si>
  <si>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</si>
  <si>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</si>
  <si>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</si>
  <si>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</si>
  <si>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</si>
  <si>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</si>
  <si>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</si>
  <si>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</si>
  <si>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</si>
  <si>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</si>
  <si>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</si>
  <si>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</si>
  <si>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</si>
  <si>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</si>
  <si>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</si>
  <si>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</si>
  <si>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</si>
  <si>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</si>
  <si>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</si>
  <si>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</si>
  <si>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</si>
  <si>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</si>
  <si>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</si>
  <si>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</si>
  <si>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</si>
  <si>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</si>
  <si>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</si>
  <si>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</si>
  <si>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</si>
  <si>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</si>
  <si>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</si>
  <si>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</si>
  <si>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</si>
  <si>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</si>
  <si>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</si>
  <si>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</si>
  <si>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</si>
  <si>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</si>
  <si>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</si>
  <si>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</si>
  <si>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</si>
  <si>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</si>
  <si>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</si>
  <si>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</si>
  <si>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</si>
  <si>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</si>
  <si>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</si>
  <si>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</si>
  <si>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</si>
  <si>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</si>
  <si>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</si>
  <si>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</si>
  <si>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</si>
  <si>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</si>
  <si>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</si>
  <si>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</si>
  <si>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</si>
  <si>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</si>
  <si>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</si>
  <si>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</si>
  <si>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</si>
  <si>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</si>
  <si>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</si>
  <si>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</si>
  <si>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</si>
  <si>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</si>
  <si>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</si>
  <si>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</si>
  <si>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</si>
  <si>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</si>
  <si>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</si>
  <si>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</si>
  <si>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</si>
  <si>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</si>
  <si>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</si>
  <si>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</si>
  <si>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深浦町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</si>
  <si>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</si>
  <si>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</si>
  <si>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</si>
  <si>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</si>
  <si>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</si>
  <si>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</si>
  <si>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</si>
  <si>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</si>
  <si>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</si>
  <si>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</si>
  <si>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</si>
  <si>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</si>
  <si>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</si>
  <si>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</si>
  <si>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</si>
  <si>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</si>
  <si>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</si>
  <si>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</si>
  <si>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</si>
  <si>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</si>
  <si>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</si>
  <si>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</si>
  <si>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</si>
  <si>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</si>
  <si>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</si>
  <si>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</si>
  <si>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</si>
  <si>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</si>
  <si>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</si>
  <si>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</si>
  <si>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</si>
  <si>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</si>
  <si>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</si>
  <si>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</si>
  <si>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</si>
  <si>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</si>
  <si>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</si>
  <si>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</si>
  <si>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</si>
  <si>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</si>
  <si>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</si>
  <si>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</si>
  <si>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</si>
  <si>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</si>
  <si>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</si>
  <si>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</si>
  <si>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</si>
  <si>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</si>
  <si>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</si>
  <si>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</si>
  <si>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</si>
  <si>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</si>
  <si>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</si>
  <si>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</si>
  <si>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</si>
  <si>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</si>
  <si>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</si>
  <si>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</si>
  <si>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</si>
  <si>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</si>
  <si>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</si>
  <si>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</si>
  <si>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</si>
  <si>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</si>
  <si>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</si>
  <si>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</si>
  <si>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</si>
  <si>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</si>
  <si>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</si>
  <si>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</si>
  <si>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</si>
  <si>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</si>
  <si>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</si>
  <si>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</si>
  <si>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</si>
  <si>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</si>
  <si>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</si>
  <si>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</si>
  <si>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</si>
  <si>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</si>
  <si>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</si>
  <si>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</si>
  <si>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</si>
  <si>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</si>
  <si>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</si>
  <si>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</si>
  <si>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</si>
  <si>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</si>
  <si>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</si>
  <si>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</si>
  <si>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</si>
  <si>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</si>
  <si>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</si>
  <si>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</si>
  <si>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</si>
  <si>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</si>
  <si>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</si>
  <si>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</si>
  <si>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</si>
  <si>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</si>
  <si>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</si>
  <si>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</si>
  <si>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</si>
  <si>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</si>
  <si>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</si>
  <si>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</si>
  <si>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</si>
  <si>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</si>
  <si>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</si>
  <si>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</si>
  <si>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</si>
  <si>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</si>
  <si>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</si>
  <si>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</si>
  <si>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</si>
  <si>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青森県深浦町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</si>
  <si>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</si>
  <si>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</si>
  <si>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</si>
  <si>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</si>
  <si>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</si>
  <si>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</si>
  <si>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</si>
  <si>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</si>
  <si>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</si>
  <si>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</si>
  <si>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</si>
  <si>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</si>
  <si>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</si>
  <si>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</si>
  <si>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</si>
  <si>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</si>
  <si>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</si>
  <si>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</si>
  <si>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</si>
  <si>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</si>
  <si>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</si>
  <si>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</si>
  <si>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</si>
  <si>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</si>
  <si>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</si>
  <si>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</si>
  <si>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</si>
  <si>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</si>
  <si>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</si>
  <si>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</si>
  <si>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</si>
  <si>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</si>
  <si>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</si>
  <si>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</si>
  <si>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</si>
  <si>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</si>
  <si>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</si>
  <si>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</si>
  <si>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</si>
  <si>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</si>
  <si>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</si>
  <si>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</si>
  <si>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</si>
  <si>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</si>
  <si>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</si>
  <si>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</si>
  <si>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</si>
  <si>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</si>
  <si>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</si>
  <si>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</si>
  <si>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</si>
  <si>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</si>
  <si>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</si>
  <si>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</si>
  <si>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</si>
  <si>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</si>
  <si>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</si>
  <si>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</si>
  <si>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</si>
  <si>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</si>
  <si>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</si>
  <si>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</si>
  <si>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</si>
  <si>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</si>
  <si>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</si>
  <si>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</si>
  <si>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</si>
  <si>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</si>
  <si>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</si>
  <si>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</si>
  <si>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</si>
  <si>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</si>
  <si>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</si>
  <si>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</si>
  <si>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</si>
  <si>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</si>
  <si>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</si>
  <si>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</si>
  <si>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</si>
  <si>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</si>
  <si>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</si>
  <si>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</si>
  <si>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</si>
  <si>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</si>
  <si>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</si>
  <si>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</si>
  <si>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</si>
  <si>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</si>
  <si>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</si>
  <si>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</si>
  <si>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</si>
  <si>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</si>
  <si>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</si>
  <si>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</si>
  <si>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</si>
  <si>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</si>
  <si>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</si>
  <si>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</si>
  <si>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</si>
  <si>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</si>
  <si>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</si>
  <si>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</si>
  <si>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</si>
  <si>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</si>
  <si>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</si>
  <si>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</si>
  <si>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</si>
  <si>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</si>
  <si>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</si>
  <si>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</si>
  <si>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</si>
  <si>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</si>
  <si>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</si>
  <si>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</si>
  <si>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</si>
  <si>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</si>
  <si>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</si>
  <si>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</si>
  <si>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</si>
  <si>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</si>
  <si>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</si>
  <si>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</si>
  <si>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</si>
  <si>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</si>
  <si>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</si>
  <si>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</si>
  <si>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</si>
  <si>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</si>
  <si>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</si>
  <si>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</si>
  <si>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</si>
  <si>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</si>
  <si>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</si>
  <si>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</si>
  <si>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</si>
  <si>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</si>
  <si>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</si>
  <si>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</si>
  <si>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</si>
  <si>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</si>
  <si>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</si>
  <si>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</si>
  <si>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</si>
  <si>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</si>
  <si>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</si>
  <si>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</si>
  <si>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</si>
  <si>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</si>
  <si>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</si>
  <si>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青森県深浦町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</si>
  <si>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</si>
  <si>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</si>
  <si>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</si>
  <si>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</si>
  <si>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</si>
  <si>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</si>
  <si>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</si>
  <si>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</si>
  <si>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</si>
  <si>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</si>
  <si>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</si>
  <si>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</si>
  <si>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</si>
  <si>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</si>
  <si>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</si>
  <si>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</si>
  <si>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</si>
  <si>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</si>
  <si>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</si>
  <si>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</si>
  <si>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</si>
  <si>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</si>
  <si>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</si>
  <si>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</si>
  <si>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</si>
  <si>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</si>
  <si>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</si>
  <si>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</si>
  <si>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</si>
  <si>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</si>
  <si>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</si>
  <si>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</si>
  <si>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</si>
  <si>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</si>
  <si>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</si>
  <si>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</si>
  <si>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t>
    <phoneticPr fontId="5"/>
  </si>
  <si>
    <t>訪問看護ステーション特別会計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</si>
  <si>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</si>
  <si>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</si>
  <si>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</si>
  <si>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</si>
  <si>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</si>
  <si>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</si>
  <si>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</si>
  <si>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</si>
  <si>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</si>
  <si>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</si>
  <si>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</si>
  <si>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</si>
  <si>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</si>
  <si>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</si>
  <si>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</si>
  <si>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</si>
  <si>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</si>
  <si>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</si>
  <si>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</si>
  <si>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</si>
  <si>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</si>
  <si>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</si>
  <si>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</si>
  <si>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</si>
  <si>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</si>
  <si>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</si>
  <si>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</si>
  <si>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</si>
  <si>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</si>
  <si>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</si>
  <si>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</si>
  <si>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</si>
  <si>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</si>
  <si>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</si>
  <si>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</si>
  <si>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</si>
  <si>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</si>
  <si>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</si>
  <si>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</si>
  <si>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</si>
  <si>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</si>
  <si>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</si>
  <si>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</si>
  <si>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</si>
  <si>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</si>
  <si>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</si>
  <si>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</si>
  <si>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</si>
  <si>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</si>
  <si>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</si>
  <si>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</si>
  <si>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</si>
  <si>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</si>
  <si>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</si>
  <si>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</si>
  <si>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</si>
  <si>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</si>
  <si>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</si>
  <si>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</si>
  <si>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</si>
  <si>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</si>
  <si>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</si>
  <si>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</si>
  <si>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</si>
  <si>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</si>
  <si>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</si>
  <si>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</si>
  <si>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</si>
  <si>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</si>
  <si>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</si>
  <si>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</si>
  <si>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</si>
  <si>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</si>
  <si>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</si>
  <si>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</si>
  <si>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</si>
  <si>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</si>
  <si>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</si>
  <si>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</si>
  <si>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</si>
  <si>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</si>
  <si>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</si>
  <si>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</si>
  <si>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</si>
  <si>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</si>
  <si>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</si>
  <si>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</si>
  <si>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</si>
  <si>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</si>
  <si>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</si>
  <si>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</si>
  <si>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</si>
  <si>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</si>
  <si>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</si>
  <si>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</si>
  <si>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</si>
  <si>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</si>
  <si>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</si>
  <si>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</si>
  <si>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</si>
  <si>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</si>
  <si>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</si>
  <si>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</si>
  <si>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</si>
  <si>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</si>
  <si>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</si>
  <si>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</si>
  <si>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</si>
  <si>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</si>
  <si>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</si>
  <si>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</si>
  <si>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</si>
  <si>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</si>
  <si>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</si>
  <si>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</si>
  <si>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</si>
  <si>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</si>
  <si>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</si>
  <si>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</si>
  <si>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</si>
  <si>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</si>
  <si>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</si>
  <si>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</si>
  <si>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</si>
  <si>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</si>
  <si>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</si>
  <si>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</si>
  <si>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</si>
  <si>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</si>
  <si>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</si>
  <si>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</si>
  <si>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</si>
  <si>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</si>
  <si>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</si>
  <si>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</si>
  <si>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</si>
  <si>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</si>
  <si>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0.01</t>
  </si>
  <si>
    <t>一般会計</t>
  </si>
  <si>
    <t>水道事業会計</t>
  </si>
  <si>
    <t>介護保険特別会計</t>
  </si>
  <si>
    <t>国民健康保険事業特別会計(事業勘定)</t>
  </si>
  <si>
    <t>国民健康保険事業特別会計(直診勘定)</t>
  </si>
  <si>
    <t>下水道事業特別会計</t>
  </si>
  <si>
    <t>訪問看護ステーション特別会計</t>
  </si>
  <si>
    <t>後期高齢者医療特別会計</t>
  </si>
  <si>
    <t>その他会計（赤字）</t>
  </si>
  <si>
    <t>▲ 0.02</t>
  </si>
  <si>
    <t>その他会計（黒字）</t>
  </si>
  <si>
    <t>-</t>
    <phoneticPr fontId="2"/>
  </si>
  <si>
    <t>青森県市町村総合事務組合</t>
    <rPh sb="0" eb="3">
      <t>アオモリケン</t>
    </rPh>
    <rPh sb="3" eb="6">
      <t>シチョウソン</t>
    </rPh>
    <rPh sb="6" eb="8">
      <t>ソウゴウ</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</si>
  <si>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</si>
  <si>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西海岸衛生処理組合</t>
    <rPh sb="0" eb="3">
      <t>ニシカイガン</t>
    </rPh>
    <rPh sb="3" eb="5">
      <t>エイセイ</t>
    </rPh>
    <rPh sb="5" eb="7">
      <t>ショリ</t>
    </rPh>
    <rPh sb="7" eb="9">
      <t>クミアイ</t>
    </rPh>
    <phoneticPr fontId="24"/>
  </si>
  <si>
    <t>西北五広域福祉事務組合</t>
    <rPh sb="0" eb="2">
      <t>セイホク</t>
    </rPh>
    <rPh sb="2" eb="3">
      <t>ゴ</t>
    </rPh>
    <rPh sb="3" eb="5">
      <t>コウイキ</t>
    </rPh>
    <rPh sb="5" eb="7">
      <t>フクシ</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</si>
  <si>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</si>
  <si>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鰺ヶ沢地区消防事務組合</t>
    <rPh sb="0" eb="3">
      <t>アジガサワ</t>
    </rPh>
    <rPh sb="3" eb="5">
      <t>チク</t>
    </rPh>
    <rPh sb="5" eb="7">
      <t>ショウボウ</t>
    </rPh>
    <rPh sb="7" eb="9">
      <t>ジム</t>
    </rPh>
    <rPh sb="9" eb="11">
      <t>クミアイ</t>
    </rPh>
    <phoneticPr fontId="24"/>
  </si>
  <si>
    <t>つがる西北五広域連合（一般会計）</t>
    <rPh sb="3" eb="5">
      <t>セイホク</t>
    </rPh>
    <rPh sb="5" eb="6">
      <t>ゴ</t>
    </rPh>
    <rPh sb="6" eb="8">
      <t>コウイキ</t>
    </rPh>
    <rPh sb="8" eb="10">
      <t>レンゴウ</t>
    </rPh>
    <rPh sb="11" eb="13">
      <t>イッパン</t>
    </rPh>
    <rPh sb="13" eb="15">
      <t>カイケイ</t>
    </rPh>
    <phoneticPr fontId="24"/>
  </si>
  <si>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</si>
  <si>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</si>
  <si>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</si>
  <si>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新深浦町漁業協同組合</t>
    <rPh sb="0" eb="1">
      <t>シン</t>
    </rPh>
    <rPh sb="1" eb="4">
      <t>フカウラマチ</t>
    </rPh>
    <rPh sb="4" eb="6">
      <t>ギョギョウ</t>
    </rPh>
    <rPh sb="6" eb="8">
      <t>キョウドウ</t>
    </rPh>
    <rPh sb="8" eb="10">
      <t>クミアイ</t>
    </rPh>
    <phoneticPr fontId="24"/>
  </si>
  <si>
    <t>株式会社ふかうら開発</t>
    <rPh sb="0" eb="2">
      <t>カブシキ</t>
    </rPh>
    <rPh sb="2" eb="4">
      <t>カイシャ</t>
    </rPh>
    <rPh sb="8" eb="10">
      <t>カイハツ</t>
    </rPh>
    <phoneticPr fontId="24"/>
  </si>
  <si>
    <t>しらかみ十二湖株式会社</t>
    <rPh sb="4" eb="7">
      <t>ジュウニコ</t>
    </rPh>
    <rPh sb="7" eb="9">
      <t>カブシキ</t>
    </rPh>
    <rPh sb="9" eb="11">
      <t>カイシャ</t>
    </rPh>
    <phoneticPr fontId="24"/>
  </si>
  <si>
    <t>一般財団法人深浦町食産業振興公社</t>
    <rPh sb="0" eb="2">
      <t>イッパン</t>
    </rPh>
    <rPh sb="2" eb="4">
      <t>ザイダン</t>
    </rPh>
    <rPh sb="4" eb="6">
      <t>ホウジン</t>
    </rPh>
    <rPh sb="6" eb="9">
      <t>フカウラマチ</t>
    </rPh>
    <rPh sb="9" eb="10">
      <t>ショク</t>
    </rPh>
    <rPh sb="10" eb="12">
      <t>サンギョウ</t>
    </rPh>
    <rPh sb="12" eb="14">
      <t>シンコウ</t>
    </rPh>
    <rPh sb="14" eb="16">
      <t>コウシャ</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</si>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</sst>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141471</c:v>
                </c:pt>
                <c:pt idx="1">
                  <c:v>108100</c:v>
                </c:pt>
                <c:pt idx="2">
                  <c:v>115205</c:v>
                </c:pt>
                <c:pt idx="3">
                  <c:v>84556</c:v>
                </c:pt>
                <c:pt idx="4">
                  <c:v>59906</c:v>
                </c:pt>
              </c:numCache>
            </c:numRef>
          </c:val>
          <c:smooth val="0"/>
        </c:ser>
        <c:dLbls>
          <c:showLegendKey val="0"/>
          <c:showVal val="0"/>
          <c:showCatName val="0"/>
          <c:showSerName val="0"/>
          <c:showPercent val="0"/>
          <c:showBubbleSize val="0"/>
        </c:dLbls>
        <c:marker val="1"/>
        <c:smooth val="0"/>
        <c:axId val="580937368"/>
        <c:axId val="580938544"/>
      </c:lineChart>
      <c:catAx>
        <c:axId val="580937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0938544"/>
        <c:crosses val="autoZero"/>
        <c:auto val="1"/>
        <c:lblAlgn val="ctr"/>
        <c:lblOffset val="100"/>
        <c:tickLblSkip val="1"/>
        <c:tickMarkSkip val="1"/>
        <c:noMultiLvlLbl val="0"/>
      </c:catAx>
      <c:valAx>
        <c:axId val="58093854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0937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3.29</c:v>
                </c:pt>
                <c:pt idx="1">
                  <c:v>6.34</c:v>
                </c:pt>
                <c:pt idx="2">
                  <c:v>5.14</c:v>
                </c:pt>
                <c:pt idx="3">
                  <c:v>5.12</c:v>
                </c:pt>
                <c:pt idx="4">
                  <c:v>5.21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10.83</c:v>
                </c:pt>
                <c:pt idx="1">
                  <c:v>16.07</c:v>
                </c:pt>
                <c:pt idx="2">
                  <c:v>20.21</c:v>
                </c:pt>
                <c:pt idx="3">
                  <c:v>31.04</c:v>
                </c:pt>
                <c:pt idx="4">
                  <c:v>36.9</c:v>
                </c:pt>
              </c:numCache>
            </c:numRef>
          </c:val>
        </c:ser>
        <c:dLbls>
          <c:showLegendKey val="0"/>
          <c:showVal val="0"/>
          <c:showCatName val="0"/>
          <c:showSerName val="0"/>
          <c:showPercent val="0"/>
          <c:showBubbleSize val="0"/>
        </c:dLbls>
        <c:gapWidth val="250"/>
        <c:overlap val="100"/>
        <c:axId val="580953048"/>
        <c:axId val="58095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8.51</c:v>
                </c:pt>
                <c:pt idx="1">
                  <c:v>6.37</c:v>
                </c:pt>
                <c:pt idx="2">
                  <c:v>1.2</c:v>
                </c:pt>
                <c:pt idx="3">
                  <c:v>5.56</c:v>
                </c:pt>
                <c:pt idx="4">
                  <c:v>-0.01</c:v>
                </c:pt>
              </c:numCache>
            </c:numRef>
          </c:val>
          <c:smooth val="0"/>
        </c:ser>
        <c:dLbls>
          <c:showLegendKey val="0"/>
          <c:showVal val="0"/>
          <c:showCatName val="0"/>
          <c:showSerName val="0"/>
          <c:showPercent val="0"/>
          <c:showBubbleSize val="0"/>
        </c:dLbls>
        <c:marker val="1"/>
        <c:smooth val="0"/>
        <c:axId val="580953048"/>
        <c:axId val="580952656"/>
      </c:lineChart>
      <c:catAx>
        <c:axId val="58095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0952656"/>
        <c:crosses val="autoZero"/>
        <c:auto val="1"/>
        <c:lblAlgn val="ctr"/>
        <c:lblOffset val="100"/>
        <c:tickLblSkip val="1"/>
        <c:tickMarkSkip val="1"/>
        <c:noMultiLvlLbl val="0"/>
      </c:catAx>
      <c:valAx>
        <c:axId val="58095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953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0.02</c:v>
                </c:pt>
                <c:pt idx="3">
                  <c:v>#N/A</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c:v>
                </c:pt>
                <c:pt idx="2">
                  <c:v>#N/A</c:v>
                </c:pt>
                <c:pt idx="3">
                  <c:v>0.2</c:v>
                </c:pt>
                <c:pt idx="4">
                  <c:v>#N/A</c:v>
                </c:pt>
                <c:pt idx="5">
                  <c:v>0.12</c:v>
                </c:pt>
                <c:pt idx="6">
                  <c:v>#N/A</c:v>
                </c:pt>
                <c:pt idx="7">
                  <c:v>0.04</c:v>
                </c:pt>
                <c:pt idx="8">
                  <c:v>#N/A</c:v>
                </c:pt>
                <c:pt idx="9">
                  <c:v>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0.06</c:v>
                </c:pt>
                <c:pt idx="4">
                  <c:v>#N/A</c:v>
                </c:pt>
                <c:pt idx="5">
                  <c:v>0.1</c:v>
                </c:pt>
                <c:pt idx="6">
                  <c:v>#N/A</c:v>
                </c:pt>
                <c:pt idx="7">
                  <c:v>0.08</c:v>
                </c:pt>
                <c:pt idx="8">
                  <c:v>#N/A</c:v>
                </c:pt>
                <c:pt idx="9">
                  <c:v>0.02</c:v>
                </c:pt>
              </c:numCache>
            </c:numRef>
          </c:val>
        </c:ser>
        <c:ser>
          <c:idx val="5"/>
          <c:order val="5"/>
          <c:tx>
            <c:strRef>
              <c:f>データシート!$A$32</c:f>
              <c:strCache>
                <c:ptCount val="1"/>
                <c:pt idx="0">
                  <c:v>国民健康保険事業特別会計(直診勘定)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0.03</c:v>
                </c:pt>
                <c:pt idx="4">
                  <c:v>#N/A</c:v>
                </c:pt>
                <c:pt idx="5">
                  <c:v>0.04</c:v>
                </c:pt>
                <c:pt idx="6">
                  <c:v>#N/A</c:v>
                </c:pt>
                <c:pt idx="7">
                  <c:v>0.06</c:v>
                </c:pt>
                <c:pt idx="8">
                  <c:v>#N/A</c:v>
                </c:pt>
                <c:pt idx="9">
                  <c:v>0.1</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0.89</c:v>
                </c:pt>
                <c:pt idx="2">
                  <c:v>#N/A</c:v>
                </c:pt>
                <c:pt idx="3">
                  <c:v>0.23</c:v>
                </c:pt>
                <c:pt idx="4">
                  <c:v>#N/A</c:v>
                </c:pt>
                <c:pt idx="5">
                  <c:v>0.49</c:v>
                </c:pt>
                <c:pt idx="6">
                  <c:v>#N/A</c:v>
                </c:pt>
                <c:pt idx="7">
                  <c:v>0.62</c:v>
                </c:pt>
                <c:pt idx="8">
                  <c:v>#N/A</c:v>
                </c:pt>
                <c:pt idx="9">
                  <c:v>0.59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0.56999999999999995</c:v>
                </c:pt>
                <c:pt idx="2">
                  <c:v>#N/A</c:v>
                </c:pt>
                <c:pt idx="3">
                  <c:v>0.59</c:v>
                </c:pt>
                <c:pt idx="4">
                  <c:v>#N/A</c:v>
                </c:pt>
                <c:pt idx="5">
                  <c:v>0.7</c:v>
                </c:pt>
                <c:pt idx="6">
                  <c:v>#N/A</c:v>
                </c:pt>
                <c:pt idx="7">
                  <c:v>0.51</c:v>
                </c:pt>
                <c:pt idx="8">
                  <c:v>#N/A</c:v>
                </c:pt>
                <c:pt idx="9">
                  <c:v>0.75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#N/A</c:v>
                </c:pt>
                <c:pt idx="5">
                  <c:v>0.65</c:v>
                </c:pt>
                <c:pt idx="6">
                  <c:v>#N/A</c:v>
                </c:pt>
                <c:pt idx="7">
                  <c:v>0.83</c:v>
                </c:pt>
                <c:pt idx="8">
                  <c:v>#N/A</c:v>
                </c:pt>
                <c:pt idx="9">
                  <c:v>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3.28</c:v>
                </c:pt>
                <c:pt idx="2">
                  <c:v>#N/A</c:v>
                </c:pt>
                <c:pt idx="3">
                  <c:v>6.33</c:v>
                </c:pt>
                <c:pt idx="4">
                  <c:v>#N/A</c:v>
                </c:pt>
                <c:pt idx="5">
                  <c:v>5.14</c:v>
                </c:pt>
                <c:pt idx="6">
                  <c:v>#N/A</c:v>
                </c:pt>
                <c:pt idx="7">
                  <c:v>5.1100000000000003</c:v>
                </c:pt>
                <c:pt idx="8">
                  <c:v>#N/A</c:v>
                </c:pt>
                <c:pt idx="9">
                  <c:v>5.21</c:v>
                </c:pt>
              </c:numCache>
            </c:numRef>
          </c:val>
        </c:ser>
        <c:dLbls>
          <c:showLegendKey val="0"/>
          <c:showVal val="0"/>
          <c:showCatName val="0"/>
          <c:showSerName val="0"/>
          <c:showPercent val="0"/>
          <c:showBubbleSize val="0"/>
        </c:dLbls>
        <c:gapWidth val="150"/>
        <c:overlap val="100"/>
        <c:axId val="580951872"/>
        <c:axId val="580951480"/>
      </c:barChart>
      <c:catAx>
        <c:axId val="58095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0951480"/>
        <c:crosses val="autoZero"/>
        <c:auto val="1"/>
        <c:lblAlgn val="ctr"/>
        <c:lblOffset val="100"/>
        <c:tickLblSkip val="1"/>
        <c:tickMarkSkip val="1"/>
        <c:noMultiLvlLbl val="0"/>
      </c:catAx>
      <c:valAx>
        <c:axId val="580951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95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1324</c:v>
                </c:pt>
                <c:pt idx="5">
                  <c:v>1298</c:v>
                </c:pt>
                <c:pt idx="8">
                  <c:v>1223</c:v>
                </c:pt>
                <c:pt idx="11">
                  <c:v>1196</c:v>
                </c:pt>
                <c:pt idx="14">
                  <c:v>1203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158</c:v>
                </c:pt>
                <c:pt idx="3">
                  <c:v>158</c:v>
                </c:pt>
                <c:pt idx="6">
                  <c:v>157</c:v>
                </c:pt>
                <c:pt idx="9">
                  <c:v>159</c:v>
                </c:pt>
                <c:pt idx="12">
                  <c:v>153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171</c:v>
                </c:pt>
                <c:pt idx="3">
                  <c:v>226</c:v>
                </c:pt>
                <c:pt idx="6">
                  <c:v>231</c:v>
                </c:pt>
                <c:pt idx="9">
                  <c:v>228</c:v>
                </c:pt>
                <c:pt idx="12">
                  <c:v>253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1678</c:v>
                </c:pt>
                <c:pt idx="3">
                  <c:v>1581</c:v>
                </c:pt>
                <c:pt idx="6">
                  <c:v>1422</c:v>
                </c:pt>
                <c:pt idx="9">
                  <c:v>1361</c:v>
                </c:pt>
                <c:pt idx="12">
                  <c:v>1348</c:v>
                </c:pt>
              </c:numCache>
            </c:numRef>
          </c:val>
        </c:ser>
        <c:dLbls>
          <c:showLegendKey val="0"/>
          <c:showVal val="0"/>
          <c:showCatName val="0"/>
          <c:showSerName val="0"/>
          <c:showPercent val="0"/>
          <c:showBubbleSize val="0"/>
        </c:dLbls>
        <c:gapWidth val="100"/>
        <c:overlap val="100"/>
        <c:axId val="580949912"/>
        <c:axId val="58094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686</c:v>
                </c:pt>
                <c:pt idx="2">
                  <c:v>#N/A</c:v>
                </c:pt>
                <c:pt idx="3">
                  <c:v>#N/A</c:v>
                </c:pt>
                <c:pt idx="4">
                  <c:v>669</c:v>
                </c:pt>
                <c:pt idx="5">
                  <c:v>#N/A</c:v>
                </c:pt>
                <c:pt idx="6">
                  <c:v>#N/A</c:v>
                </c:pt>
                <c:pt idx="7">
                  <c:v>589</c:v>
                </c:pt>
                <c:pt idx="8">
                  <c:v>#N/A</c:v>
                </c:pt>
                <c:pt idx="9">
                  <c:v>#N/A</c:v>
                </c:pt>
                <c:pt idx="10">
                  <c:v>554</c:v>
                </c:pt>
                <c:pt idx="11">
                  <c:v>#N/A</c:v>
                </c:pt>
                <c:pt idx="12">
                  <c:v>#N/A</c:v>
                </c:pt>
                <c:pt idx="13">
                  <c:v>551</c:v>
                </c:pt>
                <c:pt idx="14">
                  <c:v>#N/A</c:v>
                </c:pt>
              </c:numCache>
            </c:numRef>
          </c:val>
          <c:smooth val="0"/>
        </c:ser>
        <c:dLbls>
          <c:showLegendKey val="0"/>
          <c:showVal val="0"/>
          <c:showCatName val="0"/>
          <c:showSerName val="0"/>
          <c:showPercent val="0"/>
          <c:showBubbleSize val="0"/>
        </c:dLbls>
        <c:marker val="1"/>
        <c:smooth val="0"/>
        <c:axId val="580949912"/>
        <c:axId val="580948736"/>
      </c:lineChart>
      <c:catAx>
        <c:axId val="58094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0948736"/>
        <c:crosses val="autoZero"/>
        <c:auto val="1"/>
        <c:lblAlgn val="ctr"/>
        <c:lblOffset val="100"/>
        <c:tickLblSkip val="1"/>
        <c:tickMarkSkip val="1"/>
        <c:noMultiLvlLbl val="0"/>
      </c:catAx>
      <c:valAx>
        <c:axId val="58094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94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10574</c:v>
                </c:pt>
                <c:pt idx="5">
                  <c:v>10280</c:v>
                </c:pt>
                <c:pt idx="8">
                  <c:v>10098</c:v>
                </c:pt>
                <c:pt idx="11">
                  <c:v>9889</c:v>
                </c:pt>
                <c:pt idx="14">
                  <c:v>9499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70</c:v>
                </c:pt>
                <c:pt idx="5">
                  <c:v>60</c:v>
                </c:pt>
                <c:pt idx="8">
                  <c:v>46</c:v>
                </c:pt>
                <c:pt idx="11">
                  <c:v>43</c:v>
                </c:pt>
                <c:pt idx="14">
                  <c:v>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1091</c:v>
                </c:pt>
                <c:pt idx="5">
                  <c:v>1302</c:v>
                </c:pt>
                <c:pt idx="8">
                  <c:v>1852</c:v>
                </c:pt>
                <c:pt idx="11">
                  <c:v>2442</c:v>
                </c:pt>
                <c:pt idx="14">
                  <c:v>2675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c:v>
                </c:pt>
                <c:pt idx="3">
                  <c:v>11</c:v>
                </c:pt>
                <c:pt idx="6">
                  <c:v>74</c:v>
                </c:pt>
                <c:pt idx="9">
                  <c:v>43</c:v>
                </c:pt>
                <c:pt idx="12">
                  <c:v>84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1418</c:v>
                </c:pt>
                <c:pt idx="3">
                  <c:v>1335</c:v>
                </c:pt>
                <c:pt idx="6">
                  <c:v>1272</c:v>
                </c:pt>
                <c:pt idx="9">
                  <c:v>1220</c:v>
                </c:pt>
                <c:pt idx="12">
                  <c:v>1106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632</c:v>
                </c:pt>
                <c:pt idx="3">
                  <c:v>491</c:v>
                </c:pt>
                <c:pt idx="6">
                  <c:v>467</c:v>
                </c:pt>
                <c:pt idx="9">
                  <c:v>502</c:v>
                </c:pt>
                <c:pt idx="12">
                  <c:v>361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2325</c:v>
                </c:pt>
                <c:pt idx="3">
                  <c:v>2864</c:v>
                </c:pt>
                <c:pt idx="6">
                  <c:v>3451</c:v>
                </c:pt>
                <c:pt idx="9">
                  <c:v>3434</c:v>
                </c:pt>
                <c:pt idx="12">
                  <c:v>3576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11812</c:v>
                </c:pt>
                <c:pt idx="3">
                  <c:v>11355</c:v>
                </c:pt>
                <c:pt idx="6">
                  <c:v>11033</c:v>
                </c:pt>
                <c:pt idx="9">
                  <c:v>10728</c:v>
                </c:pt>
                <c:pt idx="12">
                  <c:v>10307</c:v>
                </c:pt>
              </c:numCache>
            </c:numRef>
          </c:val>
        </c:ser>
        <c:dLbls>
          <c:showLegendKey val="0"/>
          <c:showVal val="0"/>
          <c:showCatName val="0"/>
          <c:showSerName val="0"/>
          <c:showPercent val="0"/>
          <c:showBubbleSize val="0"/>
        </c:dLbls>
        <c:gapWidth val="100"/>
        <c:overlap val="100"/>
        <c:axId val="580949128"/>
        <c:axId val="580948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4464</c:v>
                </c:pt>
                <c:pt idx="2">
                  <c:v>#N/A</c:v>
                </c:pt>
                <c:pt idx="3">
                  <c:v>#N/A</c:v>
                </c:pt>
                <c:pt idx="4">
                  <c:v>4414</c:v>
                </c:pt>
                <c:pt idx="5">
                  <c:v>#N/A</c:v>
                </c:pt>
                <c:pt idx="6">
                  <c:v>#N/A</c:v>
                </c:pt>
                <c:pt idx="7">
                  <c:v>4302</c:v>
                </c:pt>
                <c:pt idx="8">
                  <c:v>#N/A</c:v>
                </c:pt>
                <c:pt idx="9">
                  <c:v>#N/A</c:v>
                </c:pt>
                <c:pt idx="10">
                  <c:v>3553</c:v>
                </c:pt>
                <c:pt idx="11">
                  <c:v>#N/A</c:v>
                </c:pt>
                <c:pt idx="12">
                  <c:v>#N/A</c:v>
                </c:pt>
                <c:pt idx="13">
                  <c:v>3206</c:v>
                </c:pt>
                <c:pt idx="14">
                  <c:v>#N/A</c:v>
                </c:pt>
              </c:numCache>
            </c:numRef>
          </c:val>
          <c:smooth val="0"/>
        </c:ser>
        <c:dLbls>
          <c:showLegendKey val="0"/>
          <c:showVal val="0"/>
          <c:showCatName val="0"/>
          <c:showSerName val="0"/>
          <c:showPercent val="0"/>
          <c:showBubbleSize val="0"/>
        </c:dLbls>
        <c:marker val="1"/>
        <c:smooth val="0"/>
        <c:axId val="580949128"/>
        <c:axId val="580948344"/>
      </c:lineChart>
      <c:catAx>
        <c:axId val="58094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0948344"/>
        <c:crosses val="autoZero"/>
        <c:auto val="1"/>
        <c:lblAlgn val="ctr"/>
        <c:lblOffset val="100"/>
        <c:tickLblSkip val="1"/>
        <c:tickMarkSkip val="1"/>
        <c:noMultiLvlLbl val="0"/>
      </c:catAx>
      <c:valAx>
        <c:axId val="580948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949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9,175
9,160
488.89
7,400,734
7,101,403
262,895
5,044,375
10,306,809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83.3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住民の高齢化に加え、産業基盤の脆弱性等により、町税収は長らく低い水準で停滞し、類似団体と比較して極めて低い財政力となっている。６次産業の創出を柱に町内産業の活性化を図るとともに、税収の徴収率向上にも努め、長期的・計画的な財政基盤の強化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6" name="直線コネクタ 65"/>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69" name="直線コネクタ 68"/>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2" name="直線コネクタ 71"/>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5" name="直線コネクタ 74"/>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8" name="フローチャート : 判断 77"/>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79" name="テキスト ボックス 78"/>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5" name="円/楕円 84"/>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6"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7" name="円/楕円 86"/>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8" name="テキスト ボックス 87"/>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9" name="円/楕円 88"/>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0" name="テキスト ボックス 89"/>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減少などにより経常収支比率は高止まりが続き、類似団体比較では平均を大きく下回っている。さらなる改善に向けては急激な税収増は見込めないため、経常経費の削減が当面の課題となる。主な取り組みとしては、人件費や物件費等について歳出削減の取り組みを継続して行うとともに、類似団体平均を大きく上回っている公債費の負担圧縮のため、繰上償還を積極的に実施し、経常収支比率の改善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8679</xdr:rowOff>
    </xdr:from>
    <xdr:to>
      <xdr:col>7</xdr:col>
      <xdr:colOff>152400</xdr:colOff>
      <xdr:row>65</xdr:row>
      <xdr:rowOff>89112</xdr:rowOff>
    </xdr:to>
    <xdr:cxnSp macro="">
      <xdr:nvCxnSpPr>
        <xdr:cNvPr id="129" name="直線コネクタ 128"/>
        <xdr:cNvCxnSpPr/>
      </xdr:nvCxnSpPr>
      <xdr:spPr>
        <a:xfrm>
          <a:off x="4114800" y="1115292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65</xdr:row>
      <xdr:rowOff>8679</xdr:rowOff>
    </xdr:to>
    <xdr:cxnSp macro="">
      <xdr:nvCxnSpPr>
        <xdr:cNvPr id="132" name="直線コネクタ 131"/>
        <xdr:cNvCxnSpPr/>
      </xdr:nvCxnSpPr>
      <xdr:spPr>
        <a:xfrm>
          <a:off x="3225800" y="1106043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65</xdr:row>
      <xdr:rowOff>105198</xdr:rowOff>
    </xdr:to>
    <xdr:cxnSp macro="">
      <xdr:nvCxnSpPr>
        <xdr:cNvPr id="135" name="直線コネクタ 134"/>
        <xdr:cNvCxnSpPr/>
      </xdr:nvCxnSpPr>
      <xdr:spPr>
        <a:xfrm flipV="1">
          <a:off x="2336800" y="11060430"/>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160020</xdr:rowOff>
    </xdr:from>
    <xdr:to>
      <xdr:col>3</xdr:col>
      <xdr:colOff>279400</xdr:colOff>
      <xdr:row>65</xdr:row>
      <xdr:rowOff>105198</xdr:rowOff>
    </xdr:to>
    <xdr:cxnSp macro="">
      <xdr:nvCxnSpPr>
        <xdr:cNvPr id="138" name="直線コネクタ 137"/>
        <xdr:cNvCxnSpPr/>
      </xdr:nvCxnSpPr>
      <xdr:spPr>
        <a:xfrm>
          <a:off x="1447800" y="1113282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41" name="フローチャート : 判断 140"/>
        <xdr:cNvSpPr/>
      </xdr:nvSpPr>
      <xdr:spPr>
        <a:xfrm>
          <a:off x="1397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159190</xdr:rowOff>
    </xdr:from>
    <xdr:ext cx="762000" cy="259045"/>
    <xdr:sp macro="" textlink="">
      <xdr:nvSpPr>
        <xdr:cNvPr id="142" name="テキスト ボックス 141"/>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38312</xdr:rowOff>
    </xdr:from>
    <xdr:to>
      <xdr:col>7</xdr:col>
      <xdr:colOff>203200</xdr:colOff>
      <xdr:row>65</xdr:row>
      <xdr:rowOff>139912</xdr:rowOff>
    </xdr:to>
    <xdr:sp macro="" textlink="">
      <xdr:nvSpPr>
        <xdr:cNvPr id="148" name="円/楕円 147"/>
        <xdr:cNvSpPr/>
      </xdr:nvSpPr>
      <xdr:spPr>
        <a:xfrm>
          <a:off x="49022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10389</xdr:rowOff>
    </xdr:from>
    <xdr:ext cx="762000" cy="259045"/>
    <xdr:sp macro="" textlink="">
      <xdr:nvSpPr>
        <xdr:cNvPr id="149" name="財政構造の弾力性該当値テキスト"/>
        <xdr:cNvSpPr txBox="1"/>
      </xdr:nvSpPr>
      <xdr:spPr>
        <a:xfrm>
          <a:off x="5041900" y="1115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129329</xdr:rowOff>
    </xdr:from>
    <xdr:to>
      <xdr:col>6</xdr:col>
      <xdr:colOff>50800</xdr:colOff>
      <xdr:row>65</xdr:row>
      <xdr:rowOff>59479</xdr:rowOff>
    </xdr:to>
    <xdr:sp macro="" textlink="">
      <xdr:nvSpPr>
        <xdr:cNvPr id="150" name="円/楕円 149"/>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44256</xdr:rowOff>
    </xdr:from>
    <xdr:ext cx="736600" cy="259045"/>
    <xdr:sp macro="" textlink="">
      <xdr:nvSpPr>
        <xdr:cNvPr id="151" name="テキスト ボックス 150"/>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2" name="円/楕円 151"/>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3" name="テキスト ボックス 152"/>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54398</xdr:rowOff>
    </xdr:from>
    <xdr:to>
      <xdr:col>3</xdr:col>
      <xdr:colOff>330200</xdr:colOff>
      <xdr:row>65</xdr:row>
      <xdr:rowOff>155998</xdr:rowOff>
    </xdr:to>
    <xdr:sp macro="" textlink="">
      <xdr:nvSpPr>
        <xdr:cNvPr id="154" name="円/楕円 153"/>
        <xdr:cNvSpPr/>
      </xdr:nvSpPr>
      <xdr:spPr>
        <a:xfrm>
          <a:off x="2286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140775</xdr:rowOff>
    </xdr:from>
    <xdr:ext cx="762000" cy="259045"/>
    <xdr:sp macro="" textlink="">
      <xdr:nvSpPr>
        <xdr:cNvPr id="155" name="テキスト ボックス 154"/>
        <xdr:cNvSpPr txBox="1"/>
      </xdr:nvSpPr>
      <xdr:spPr>
        <a:xfrm>
          <a:off x="1955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6" name="円/楕円 155"/>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57" name="テキスト ボックス 156"/>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[243,937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定員適正化計画を上回るペースでの職員数削減や、物件費などの事務的経費の節減等により、類似団体平均をわずかに下回っている。今後においても定員適正化を積極的に進めるとともに、行政改革大綱に基づいた物件費・維持補修費の経費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33021</xdr:rowOff>
    </xdr:from>
    <xdr:to>
      <xdr:col>7</xdr:col>
      <xdr:colOff>152400</xdr:colOff>
      <xdr:row>84</xdr:row>
      <xdr:rowOff>67920</xdr:rowOff>
    </xdr:to>
    <xdr:cxnSp macro="">
      <xdr:nvCxnSpPr>
        <xdr:cNvPr id="189" name="直線コネクタ 188"/>
        <xdr:cNvCxnSpPr/>
      </xdr:nvCxnSpPr>
      <xdr:spPr>
        <a:xfrm>
          <a:off x="4114800" y="14434821"/>
          <a:ext cx="8382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8719</xdr:rowOff>
    </xdr:from>
    <xdr:to>
      <xdr:col>6</xdr:col>
      <xdr:colOff>0</xdr:colOff>
      <xdr:row>84</xdr:row>
      <xdr:rowOff>33021</xdr:rowOff>
    </xdr:to>
    <xdr:cxnSp macro="">
      <xdr:nvCxnSpPr>
        <xdr:cNvPr id="192" name="直線コネクタ 191"/>
        <xdr:cNvCxnSpPr/>
      </xdr:nvCxnSpPr>
      <xdr:spPr>
        <a:xfrm>
          <a:off x="3225800" y="14410519"/>
          <a:ext cx="889000" cy="2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8719</xdr:rowOff>
    </xdr:from>
    <xdr:to>
      <xdr:col>4</xdr:col>
      <xdr:colOff>482600</xdr:colOff>
      <xdr:row>84</xdr:row>
      <xdr:rowOff>18639</xdr:rowOff>
    </xdr:to>
    <xdr:cxnSp macro="">
      <xdr:nvCxnSpPr>
        <xdr:cNvPr id="195" name="直線コネクタ 194"/>
        <xdr:cNvCxnSpPr/>
      </xdr:nvCxnSpPr>
      <xdr:spPr>
        <a:xfrm flipV="1">
          <a:off x="2336800" y="14410519"/>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120718</xdr:rowOff>
    </xdr:from>
    <xdr:to>
      <xdr:col>3</xdr:col>
      <xdr:colOff>279400</xdr:colOff>
      <xdr:row>84</xdr:row>
      <xdr:rowOff>18639</xdr:rowOff>
    </xdr:to>
    <xdr:cxnSp macro="">
      <xdr:nvCxnSpPr>
        <xdr:cNvPr id="198" name="直線コネクタ 197"/>
        <xdr:cNvCxnSpPr/>
      </xdr:nvCxnSpPr>
      <xdr:spPr>
        <a:xfrm>
          <a:off x="1447800" y="14351068"/>
          <a:ext cx="889000" cy="6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29367</xdr:rowOff>
    </xdr:from>
    <xdr:to>
      <xdr:col>2</xdr:col>
      <xdr:colOff>127000</xdr:colOff>
      <xdr:row>83</xdr:row>
      <xdr:rowOff>130967</xdr:rowOff>
    </xdr:to>
    <xdr:sp macro="" textlink="">
      <xdr:nvSpPr>
        <xdr:cNvPr id="201" name="フローチャート : 判断 200"/>
        <xdr:cNvSpPr/>
      </xdr:nvSpPr>
      <xdr:spPr>
        <a:xfrm>
          <a:off x="1397000" y="1425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141144</xdr:rowOff>
    </xdr:from>
    <xdr:ext cx="762000" cy="259045"/>
    <xdr:sp macro="" textlink="">
      <xdr:nvSpPr>
        <xdr:cNvPr id="202" name="テキスト ボックス 201"/>
        <xdr:cNvSpPr txBox="1"/>
      </xdr:nvSpPr>
      <xdr:spPr>
        <a:xfrm>
          <a:off x="1066800" y="1402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17120</xdr:rowOff>
    </xdr:from>
    <xdr:to>
      <xdr:col>7</xdr:col>
      <xdr:colOff>203200</xdr:colOff>
      <xdr:row>84</xdr:row>
      <xdr:rowOff>118720</xdr:rowOff>
    </xdr:to>
    <xdr:sp macro="" textlink="">
      <xdr:nvSpPr>
        <xdr:cNvPr id="208" name="円/楕円 207"/>
        <xdr:cNvSpPr/>
      </xdr:nvSpPr>
      <xdr:spPr>
        <a:xfrm>
          <a:off x="4902200" y="144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33647</xdr:rowOff>
    </xdr:from>
    <xdr:ext cx="762000" cy="259045"/>
    <xdr:sp macro="" textlink="">
      <xdr:nvSpPr>
        <xdr:cNvPr id="209" name="人件費・物件費等の状況該当値テキスト"/>
        <xdr:cNvSpPr txBox="1"/>
      </xdr:nvSpPr>
      <xdr:spPr>
        <a:xfrm>
          <a:off x="5041900" y="1426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243,937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153671</xdr:rowOff>
    </xdr:from>
    <xdr:to>
      <xdr:col>6</xdr:col>
      <xdr:colOff>50800</xdr:colOff>
      <xdr:row>84</xdr:row>
      <xdr:rowOff>83821</xdr:rowOff>
    </xdr:to>
    <xdr:sp macro="" textlink="">
      <xdr:nvSpPr>
        <xdr:cNvPr id="210" name="円/楕円 209"/>
        <xdr:cNvSpPr/>
      </xdr:nvSpPr>
      <xdr:spPr>
        <a:xfrm>
          <a:off x="4064000" y="1438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93998</xdr:rowOff>
    </xdr:from>
    <xdr:ext cx="736600" cy="259045"/>
    <xdr:sp macro="" textlink="">
      <xdr:nvSpPr>
        <xdr:cNvPr id="211" name="テキスト ボックス 210"/>
        <xdr:cNvSpPr txBox="1"/>
      </xdr:nvSpPr>
      <xdr:spPr>
        <a:xfrm>
          <a:off x="3733800" y="14152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229,474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129369</xdr:rowOff>
    </xdr:from>
    <xdr:to>
      <xdr:col>4</xdr:col>
      <xdr:colOff>533400</xdr:colOff>
      <xdr:row>84</xdr:row>
      <xdr:rowOff>59519</xdr:rowOff>
    </xdr:to>
    <xdr:sp macro="" textlink="">
      <xdr:nvSpPr>
        <xdr:cNvPr id="212" name="円/楕円 211"/>
        <xdr:cNvSpPr/>
      </xdr:nvSpPr>
      <xdr:spPr>
        <a:xfrm>
          <a:off x="3175000" y="143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69696</xdr:rowOff>
    </xdr:from>
    <xdr:ext cx="762000" cy="259045"/>
    <xdr:sp macro="" textlink="">
      <xdr:nvSpPr>
        <xdr:cNvPr id="213" name="テキスト ボックス 212"/>
        <xdr:cNvSpPr txBox="1"/>
      </xdr:nvSpPr>
      <xdr:spPr>
        <a:xfrm>
          <a:off x="2844800" y="1412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139289</xdr:rowOff>
    </xdr:from>
    <xdr:to>
      <xdr:col>3</xdr:col>
      <xdr:colOff>330200</xdr:colOff>
      <xdr:row>84</xdr:row>
      <xdr:rowOff>69439</xdr:rowOff>
    </xdr:to>
    <xdr:sp macro="" textlink="">
      <xdr:nvSpPr>
        <xdr:cNvPr id="214" name="円/楕円 213"/>
        <xdr:cNvSpPr/>
      </xdr:nvSpPr>
      <xdr:spPr>
        <a:xfrm>
          <a:off x="2286000" y="143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79616</xdr:rowOff>
    </xdr:from>
    <xdr:ext cx="762000" cy="259045"/>
    <xdr:sp macro="" textlink="">
      <xdr:nvSpPr>
        <xdr:cNvPr id="215" name="テキスト ボックス 214"/>
        <xdr:cNvSpPr txBox="1"/>
      </xdr:nvSpPr>
      <xdr:spPr>
        <a:xfrm>
          <a:off x="1955800" y="1413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223,514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69918</xdr:rowOff>
    </xdr:from>
    <xdr:to>
      <xdr:col>2</xdr:col>
      <xdr:colOff>127000</xdr:colOff>
      <xdr:row>84</xdr:row>
      <xdr:rowOff>68</xdr:rowOff>
    </xdr:to>
    <xdr:sp macro="" textlink="">
      <xdr:nvSpPr>
        <xdr:cNvPr id="216" name="円/楕円 215"/>
        <xdr:cNvSpPr/>
      </xdr:nvSpPr>
      <xdr:spPr>
        <a:xfrm>
          <a:off x="1397000" y="143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156295</xdr:rowOff>
    </xdr:from>
    <xdr:ext cx="762000" cy="259045"/>
    <xdr:sp macro="" textlink="">
      <xdr:nvSpPr>
        <xdr:cNvPr id="217" name="テキスト ボックス 216"/>
        <xdr:cNvSpPr txBox="1"/>
      </xdr:nvSpPr>
      <xdr:spPr>
        <a:xfrm>
          <a:off x="1066800" y="143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従来からの給与体系により職員の給与水準は著しく低く、全国でも最低クラスのラスパイレス指数となっている。今後においては財政健全化との均衡を図りながら給与水準の適正化に努める。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42334</xdr:rowOff>
    </xdr:to>
    <xdr:cxnSp macro="">
      <xdr:nvCxnSpPr>
        <xdr:cNvPr id="251" name="直線コネクタ 250"/>
        <xdr:cNvCxnSpPr/>
      </xdr:nvCxnSpPr>
      <xdr:spPr>
        <a:xfrm>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87</xdr:row>
      <xdr:rowOff>107104</xdr:rowOff>
    </xdr:to>
    <xdr:cxnSp macro="">
      <xdr:nvCxnSpPr>
        <xdr:cNvPr id="254" name="直線コネクタ 253"/>
        <xdr:cNvCxnSpPr/>
      </xdr:nvCxnSpPr>
      <xdr:spPr>
        <a:xfrm flipV="1">
          <a:off x="15290800" y="1440391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85513</xdr:rowOff>
    </xdr:from>
    <xdr:to>
      <xdr:col>22</xdr:col>
      <xdr:colOff>203200</xdr:colOff>
      <xdr:row>87</xdr:row>
      <xdr:rowOff>107104</xdr:rowOff>
    </xdr:to>
    <xdr:cxnSp macro="">
      <xdr:nvCxnSpPr>
        <xdr:cNvPr id="257" name="直線コネクタ 256"/>
        <xdr:cNvCxnSpPr/>
      </xdr:nvCxnSpPr>
      <xdr:spPr>
        <a:xfrm>
          <a:off x="14401800" y="148302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60961</xdr:rowOff>
    </xdr:from>
    <xdr:to>
      <xdr:col>21</xdr:col>
      <xdr:colOff>0</xdr:colOff>
      <xdr:row>86</xdr:row>
      <xdr:rowOff>85513</xdr:rowOff>
    </xdr:to>
    <xdr:cxnSp macro="">
      <xdr:nvCxnSpPr>
        <xdr:cNvPr id="260" name="直線コネクタ 259"/>
        <xdr:cNvCxnSpPr/>
      </xdr:nvCxnSpPr>
      <xdr:spPr>
        <a:xfrm>
          <a:off x="13512800" y="14291311"/>
          <a:ext cx="889000" cy="5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3" name="フローチャート : 判断 262"/>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64" name="テキスト ボックス 263"/>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0" name="円/楕円 269"/>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1"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2" name="円/楕円 271"/>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3" name="テキスト ボックス 27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56304</xdr:rowOff>
    </xdr:from>
    <xdr:to>
      <xdr:col>22</xdr:col>
      <xdr:colOff>254000</xdr:colOff>
      <xdr:row>87</xdr:row>
      <xdr:rowOff>157904</xdr:rowOff>
    </xdr:to>
    <xdr:sp macro="" textlink="">
      <xdr:nvSpPr>
        <xdr:cNvPr id="274" name="円/楕円 273"/>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75" name="テキスト ボックス 274"/>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34713</xdr:rowOff>
    </xdr:from>
    <xdr:to>
      <xdr:col>21</xdr:col>
      <xdr:colOff>50800</xdr:colOff>
      <xdr:row>86</xdr:row>
      <xdr:rowOff>136313</xdr:rowOff>
    </xdr:to>
    <xdr:sp macro="" textlink="">
      <xdr:nvSpPr>
        <xdr:cNvPr id="276" name="円/楕円 275"/>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146490</xdr:rowOff>
    </xdr:from>
    <xdr:ext cx="762000" cy="259045"/>
    <xdr:sp macro="" textlink="">
      <xdr:nvSpPr>
        <xdr:cNvPr id="277" name="テキスト ボックス 276"/>
        <xdr:cNvSpPr txBox="1"/>
      </xdr:nvSpPr>
      <xdr:spPr>
        <a:xfrm>
          <a:off x="14020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78" name="円/楕円 277"/>
        <xdr:cNvSpPr/>
      </xdr:nvSpPr>
      <xdr:spPr>
        <a:xfrm>
          <a:off x="13462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79" name="テキスト ボックス 278"/>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町村合併直後には旧２町村の職員全員が新町に引き継がれ、一時的に職員数が増大したが、合併後</a:t>
          </a:r>
          <a:r>
            <a:rPr kumimoji="1" lang="en-US" altLang="ja-JP" sz="1300">
              <a:latin typeface="ＭＳ Ｐゴシック"/>
            </a:rPr>
            <a:t>3</a:t>
          </a:r>
          <a:r>
            <a:rPr kumimoji="1" lang="ja-JP" altLang="en-US" sz="1300">
              <a:latin typeface="ＭＳ Ｐゴシック"/>
            </a:rPr>
            <a:t>年間の退職者不補充と</a:t>
          </a:r>
          <a:r>
            <a:rPr kumimoji="1" lang="en-US" altLang="ja-JP" sz="1300">
              <a:latin typeface="ＭＳ Ｐゴシック"/>
            </a:rPr>
            <a:t>4</a:t>
          </a:r>
          <a:r>
            <a:rPr kumimoji="1" lang="ja-JP" altLang="en-US" sz="1300">
              <a:latin typeface="ＭＳ Ｐゴシック"/>
            </a:rPr>
            <a:t>年目以降の採用者数の大幅抑制により、</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H21</a:t>
          </a:r>
          <a:r>
            <a:rPr kumimoji="1" lang="ja-JP" altLang="en-US" sz="1300">
              <a:latin typeface="ＭＳ Ｐゴシック"/>
            </a:rPr>
            <a:t>の期間で定員適正化計画の目標を上回る職員削減を達成した。</a:t>
          </a:r>
          <a:r>
            <a:rPr kumimoji="1" lang="en-US" altLang="ja-JP" sz="1300">
              <a:latin typeface="ＭＳ Ｐゴシック"/>
            </a:rPr>
            <a:t>H22</a:t>
          </a:r>
          <a:r>
            <a:rPr kumimoji="1" lang="ja-JP" altLang="en-US" sz="1300">
              <a:latin typeface="ＭＳ Ｐゴシック"/>
            </a:rPr>
            <a:t>からの新たな期間においても引き続き削減を進めた結果、類似団体を大きく下回る状況となっている。今後においても引き続き事務事業の整理、組織の合理化を推進し、職員の削減を図る。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128815</xdr:rowOff>
    </xdr:from>
    <xdr:to>
      <xdr:col>24</xdr:col>
      <xdr:colOff>558800</xdr:colOff>
      <xdr:row>60</xdr:row>
      <xdr:rowOff>165354</xdr:rowOff>
    </xdr:to>
    <xdr:cxnSp macro="">
      <xdr:nvCxnSpPr>
        <xdr:cNvPr id="316" name="直線コネクタ 315"/>
        <xdr:cNvCxnSpPr/>
      </xdr:nvCxnSpPr>
      <xdr:spPr>
        <a:xfrm>
          <a:off x="16179800" y="10415815"/>
          <a:ext cx="8382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128815</xdr:rowOff>
    </xdr:from>
    <xdr:to>
      <xdr:col>23</xdr:col>
      <xdr:colOff>406400</xdr:colOff>
      <xdr:row>60</xdr:row>
      <xdr:rowOff>155702</xdr:rowOff>
    </xdr:to>
    <xdr:cxnSp macro="">
      <xdr:nvCxnSpPr>
        <xdr:cNvPr id="319" name="直線コネクタ 318"/>
        <xdr:cNvCxnSpPr/>
      </xdr:nvCxnSpPr>
      <xdr:spPr>
        <a:xfrm flipV="1">
          <a:off x="15290800" y="10415815"/>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155702</xdr:rowOff>
    </xdr:from>
    <xdr:to>
      <xdr:col>22</xdr:col>
      <xdr:colOff>203200</xdr:colOff>
      <xdr:row>60</xdr:row>
      <xdr:rowOff>165354</xdr:rowOff>
    </xdr:to>
    <xdr:cxnSp macro="">
      <xdr:nvCxnSpPr>
        <xdr:cNvPr id="322" name="直線コネクタ 321"/>
        <xdr:cNvCxnSpPr/>
      </xdr:nvCxnSpPr>
      <xdr:spPr>
        <a:xfrm flipV="1">
          <a:off x="14401800" y="104427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147429</xdr:rowOff>
    </xdr:from>
    <xdr:to>
      <xdr:col>21</xdr:col>
      <xdr:colOff>0</xdr:colOff>
      <xdr:row>60</xdr:row>
      <xdr:rowOff>165354</xdr:rowOff>
    </xdr:to>
    <xdr:cxnSp macro="">
      <xdr:nvCxnSpPr>
        <xdr:cNvPr id="325" name="直線コネクタ 324"/>
        <xdr:cNvCxnSpPr/>
      </xdr:nvCxnSpPr>
      <xdr:spPr>
        <a:xfrm>
          <a:off x="13512800" y="10434429"/>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58020</xdr:rowOff>
    </xdr:from>
    <xdr:to>
      <xdr:col>19</xdr:col>
      <xdr:colOff>533400</xdr:colOff>
      <xdr:row>60</xdr:row>
      <xdr:rowOff>159620</xdr:rowOff>
    </xdr:to>
    <xdr:sp macro="" textlink="">
      <xdr:nvSpPr>
        <xdr:cNvPr id="328" name="フローチャート : 判断 327"/>
        <xdr:cNvSpPr/>
      </xdr:nvSpPr>
      <xdr:spPr>
        <a:xfrm>
          <a:off x="13462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169797</xdr:rowOff>
    </xdr:from>
    <xdr:ext cx="762000" cy="259045"/>
    <xdr:sp macro="" textlink="">
      <xdr:nvSpPr>
        <xdr:cNvPr id="329" name="テキスト ボックス 328"/>
        <xdr:cNvSpPr txBox="1"/>
      </xdr:nvSpPr>
      <xdr:spPr>
        <a:xfrm>
          <a:off x="13131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114554</xdr:rowOff>
    </xdr:from>
    <xdr:to>
      <xdr:col>24</xdr:col>
      <xdr:colOff>609600</xdr:colOff>
      <xdr:row>61</xdr:row>
      <xdr:rowOff>44704</xdr:rowOff>
    </xdr:to>
    <xdr:sp macro="" textlink="">
      <xdr:nvSpPr>
        <xdr:cNvPr id="335" name="円/楕円 334"/>
        <xdr:cNvSpPr/>
      </xdr:nvSpPr>
      <xdr:spPr>
        <a:xfrm>
          <a:off x="169672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131081</xdr:rowOff>
    </xdr:from>
    <xdr:ext cx="762000" cy="259045"/>
    <xdr:sp macro="" textlink="">
      <xdr:nvSpPr>
        <xdr:cNvPr id="336" name="定員管理の状況該当値テキスト"/>
        <xdr:cNvSpPr txBox="1"/>
      </xdr:nvSpPr>
      <xdr:spPr>
        <a:xfrm>
          <a:off x="17106900" y="102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78015</xdr:rowOff>
    </xdr:from>
    <xdr:to>
      <xdr:col>23</xdr:col>
      <xdr:colOff>457200</xdr:colOff>
      <xdr:row>61</xdr:row>
      <xdr:rowOff>8165</xdr:rowOff>
    </xdr:to>
    <xdr:sp macro="" textlink="">
      <xdr:nvSpPr>
        <xdr:cNvPr id="337" name="円/楕円 336"/>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18342</xdr:rowOff>
    </xdr:from>
    <xdr:ext cx="736600" cy="259045"/>
    <xdr:sp macro="" textlink="">
      <xdr:nvSpPr>
        <xdr:cNvPr id="338" name="テキスト ボックス 337"/>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104902</xdr:rowOff>
    </xdr:from>
    <xdr:to>
      <xdr:col>22</xdr:col>
      <xdr:colOff>254000</xdr:colOff>
      <xdr:row>61</xdr:row>
      <xdr:rowOff>35052</xdr:rowOff>
    </xdr:to>
    <xdr:sp macro="" textlink="">
      <xdr:nvSpPr>
        <xdr:cNvPr id="339" name="円/楕円 338"/>
        <xdr:cNvSpPr/>
      </xdr:nvSpPr>
      <xdr:spPr>
        <a:xfrm>
          <a:off x="15240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45229</xdr:rowOff>
    </xdr:from>
    <xdr:ext cx="762000" cy="259045"/>
    <xdr:sp macro="" textlink="">
      <xdr:nvSpPr>
        <xdr:cNvPr id="340" name="テキスト ボックス 339"/>
        <xdr:cNvSpPr txBox="1"/>
      </xdr:nvSpPr>
      <xdr:spPr>
        <a:xfrm>
          <a:off x="14909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114554</xdr:rowOff>
    </xdr:from>
    <xdr:to>
      <xdr:col>21</xdr:col>
      <xdr:colOff>50800</xdr:colOff>
      <xdr:row>61</xdr:row>
      <xdr:rowOff>44704</xdr:rowOff>
    </xdr:to>
    <xdr:sp macro="" textlink="">
      <xdr:nvSpPr>
        <xdr:cNvPr id="341" name="円/楕円 340"/>
        <xdr:cNvSpPr/>
      </xdr:nvSpPr>
      <xdr:spPr>
        <a:xfrm>
          <a:off x="14351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54881</xdr:rowOff>
    </xdr:from>
    <xdr:ext cx="762000" cy="259045"/>
    <xdr:sp macro="" textlink="">
      <xdr:nvSpPr>
        <xdr:cNvPr id="342" name="テキスト ボックス 341"/>
        <xdr:cNvSpPr txBox="1"/>
      </xdr:nvSpPr>
      <xdr:spPr>
        <a:xfrm>
          <a:off x="14020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96629</xdr:rowOff>
    </xdr:from>
    <xdr:to>
      <xdr:col>19</xdr:col>
      <xdr:colOff>533400</xdr:colOff>
      <xdr:row>61</xdr:row>
      <xdr:rowOff>26779</xdr:rowOff>
    </xdr:to>
    <xdr:sp macro="" textlink="">
      <xdr:nvSpPr>
        <xdr:cNvPr id="343" name="円/楕円 342"/>
        <xdr:cNvSpPr/>
      </xdr:nvSpPr>
      <xdr:spPr>
        <a:xfrm>
          <a:off x="13462000" y="103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11556</xdr:rowOff>
    </xdr:from>
    <xdr:ext cx="762000" cy="259045"/>
    <xdr:sp macro="" textlink="">
      <xdr:nvSpPr>
        <xdr:cNvPr id="344" name="テキスト ボックス 343"/>
        <xdr:cNvSpPr txBox="1"/>
      </xdr:nvSpPr>
      <xdr:spPr>
        <a:xfrm>
          <a:off x="13131800" y="1047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実質公債費比率は、平成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年度決算において、早期健全化基準（</a:t>
          </a:r>
          <a:r>
            <a:rPr lang="en-US" altLang="ja-JP" sz="1100">
              <a:solidFill>
                <a:schemeClr val="dk1"/>
              </a:solidFill>
              <a:effectLst/>
              <a:latin typeface="+mn-lt"/>
              <a:ea typeface="+mn-ea"/>
              <a:cs typeface="+mn-cs"/>
            </a:rPr>
            <a:t>25.0</a:t>
          </a:r>
          <a:r>
            <a:rPr lang="ja-JP" altLang="ja-JP" sz="1100">
              <a:solidFill>
                <a:schemeClr val="dk1"/>
              </a:solidFill>
              <a:effectLst/>
              <a:latin typeface="+mn-lt"/>
              <a:ea typeface="+mn-ea"/>
              <a:cs typeface="+mn-cs"/>
            </a:rPr>
            <a:t>％）を</a:t>
          </a:r>
          <a:r>
            <a:rPr lang="en-US" altLang="ja-JP" sz="1100">
              <a:solidFill>
                <a:schemeClr val="dk1"/>
              </a:solidFill>
              <a:effectLst/>
              <a:latin typeface="+mn-lt"/>
              <a:ea typeface="+mn-ea"/>
              <a:cs typeface="+mn-cs"/>
            </a:rPr>
            <a:t>10.7</a:t>
          </a:r>
          <a:r>
            <a:rPr lang="ja-JP" altLang="ja-JP" sz="1100">
              <a:solidFill>
                <a:schemeClr val="dk1"/>
              </a:solidFill>
              <a:effectLst/>
              <a:latin typeface="+mn-lt"/>
              <a:ea typeface="+mn-ea"/>
              <a:cs typeface="+mn-cs"/>
            </a:rPr>
            <a:t>ポイント下回っている。平成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年度までは過去に実施した大規模建設事業等に伴い発行した地方債償還が多額であったことが要因で早期健全化基準を上回っていた。</a:t>
          </a:r>
          <a:endParaRPr lang="ja-JP" altLang="ja-JP" sz="1100">
            <a:effectLst/>
          </a:endParaRPr>
        </a:p>
        <a:p>
          <a:r>
            <a:rPr lang="ja-JP" altLang="ja-JP" sz="1100">
              <a:solidFill>
                <a:schemeClr val="dk1"/>
              </a:solidFill>
              <a:effectLst/>
              <a:latin typeface="+mn-lt"/>
              <a:ea typeface="+mn-ea"/>
              <a:cs typeface="+mn-cs"/>
            </a:rPr>
            <a:t>　地方債の発行抑制に伴う公債費の減少に加え、平成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年度にかけて総額</a:t>
          </a:r>
          <a:r>
            <a:rPr lang="en-US" altLang="ja-JP" sz="1100">
              <a:solidFill>
                <a:schemeClr val="dk1"/>
              </a:solidFill>
              <a:effectLst/>
              <a:latin typeface="+mn-lt"/>
              <a:ea typeface="+mn-ea"/>
              <a:cs typeface="+mn-cs"/>
            </a:rPr>
            <a:t>476,792</a:t>
          </a:r>
          <a:r>
            <a:rPr lang="ja-JP" altLang="ja-JP" sz="1100">
              <a:solidFill>
                <a:schemeClr val="dk1"/>
              </a:solidFill>
              <a:effectLst/>
              <a:latin typeface="+mn-lt"/>
              <a:ea typeface="+mn-ea"/>
              <a:cs typeface="+mn-cs"/>
            </a:rPr>
            <a:t>千円の繰上償還を実施した効果により、平成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年度以降早期健全化基準を下回っており、平成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年度決算に対しても</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ポイント改善した。</a:t>
          </a:r>
          <a:endParaRPr lang="ja-JP" altLang="ja-JP" sz="1100">
            <a:effectLst/>
          </a:endParaRPr>
        </a:p>
        <a:p>
          <a:r>
            <a:rPr lang="ja-JP" altLang="ja-JP" sz="1100">
              <a:solidFill>
                <a:schemeClr val="dk1"/>
              </a:solidFill>
              <a:effectLst/>
              <a:latin typeface="+mn-lt"/>
              <a:ea typeface="+mn-ea"/>
              <a:cs typeface="+mn-cs"/>
            </a:rPr>
            <a:t>　しかしながら本比率は、早期健全化基準を下回っているものの、未だ高水準であることから、地方債発行の抑制を継続するなど、今後も実質公債費比率の改善に取り組む。</a:t>
          </a:r>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61468</xdr:rowOff>
    </xdr:from>
    <xdr:to>
      <xdr:col>24</xdr:col>
      <xdr:colOff>558800</xdr:colOff>
      <xdr:row>43</xdr:row>
      <xdr:rowOff>109728</xdr:rowOff>
    </xdr:to>
    <xdr:cxnSp macro="">
      <xdr:nvCxnSpPr>
        <xdr:cNvPr id="375" name="直線コネクタ 374"/>
        <xdr:cNvCxnSpPr/>
      </xdr:nvCxnSpPr>
      <xdr:spPr>
        <a:xfrm flipV="1">
          <a:off x="16179800" y="74338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109728</xdr:rowOff>
    </xdr:from>
    <xdr:to>
      <xdr:col>23</xdr:col>
      <xdr:colOff>406400</xdr:colOff>
      <xdr:row>43</xdr:row>
      <xdr:rowOff>157988</xdr:rowOff>
    </xdr:to>
    <xdr:cxnSp macro="">
      <xdr:nvCxnSpPr>
        <xdr:cNvPr id="378" name="直線コネクタ 377"/>
        <xdr:cNvCxnSpPr/>
      </xdr:nvCxnSpPr>
      <xdr:spPr>
        <a:xfrm flipV="1">
          <a:off x="15290800" y="74820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157988</xdr:rowOff>
    </xdr:from>
    <xdr:to>
      <xdr:col>22</xdr:col>
      <xdr:colOff>203200</xdr:colOff>
      <xdr:row>44</xdr:row>
      <xdr:rowOff>73406</xdr:rowOff>
    </xdr:to>
    <xdr:cxnSp macro="">
      <xdr:nvCxnSpPr>
        <xdr:cNvPr id="381" name="直線コネクタ 380"/>
        <xdr:cNvCxnSpPr/>
      </xdr:nvCxnSpPr>
      <xdr:spPr>
        <a:xfrm flipV="1">
          <a:off x="14401800" y="753033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73406</xdr:rowOff>
    </xdr:from>
    <xdr:to>
      <xdr:col>21</xdr:col>
      <xdr:colOff>0</xdr:colOff>
      <xdr:row>44</xdr:row>
      <xdr:rowOff>145796</xdr:rowOff>
    </xdr:to>
    <xdr:cxnSp macro="">
      <xdr:nvCxnSpPr>
        <xdr:cNvPr id="384" name="直線コネクタ 383"/>
        <xdr:cNvCxnSpPr/>
      </xdr:nvCxnSpPr>
      <xdr:spPr>
        <a:xfrm flipV="1">
          <a:off x="13512800" y="76172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387" name="フローチャート : 判断 386"/>
        <xdr:cNvSpPr/>
      </xdr:nvSpPr>
      <xdr:spPr>
        <a:xfrm>
          <a:off x="13462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13733</xdr:rowOff>
    </xdr:from>
    <xdr:ext cx="762000" cy="259045"/>
    <xdr:sp macro="" textlink="">
      <xdr:nvSpPr>
        <xdr:cNvPr id="388" name="テキスト ボックス 387"/>
        <xdr:cNvSpPr txBox="1"/>
      </xdr:nvSpPr>
      <xdr:spPr>
        <a:xfrm>
          <a:off x="13131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10668</xdr:rowOff>
    </xdr:from>
    <xdr:to>
      <xdr:col>24</xdr:col>
      <xdr:colOff>609600</xdr:colOff>
      <xdr:row>43</xdr:row>
      <xdr:rowOff>112268</xdr:rowOff>
    </xdr:to>
    <xdr:sp macro="" textlink="">
      <xdr:nvSpPr>
        <xdr:cNvPr id="394" name="円/楕円 393"/>
        <xdr:cNvSpPr/>
      </xdr:nvSpPr>
      <xdr:spPr>
        <a:xfrm>
          <a:off x="169672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154195</xdr:rowOff>
    </xdr:from>
    <xdr:ext cx="762000" cy="259045"/>
    <xdr:sp macro="" textlink="">
      <xdr:nvSpPr>
        <xdr:cNvPr id="395" name="公債費負担の状況該当値テキスト"/>
        <xdr:cNvSpPr txBox="1"/>
      </xdr:nvSpPr>
      <xdr:spPr>
        <a:xfrm>
          <a:off x="17106900" y="735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58928</xdr:rowOff>
    </xdr:from>
    <xdr:to>
      <xdr:col>23</xdr:col>
      <xdr:colOff>457200</xdr:colOff>
      <xdr:row>43</xdr:row>
      <xdr:rowOff>160528</xdr:rowOff>
    </xdr:to>
    <xdr:sp macro="" textlink="">
      <xdr:nvSpPr>
        <xdr:cNvPr id="396" name="円/楕円 395"/>
        <xdr:cNvSpPr/>
      </xdr:nvSpPr>
      <xdr:spPr>
        <a:xfrm>
          <a:off x="16129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145305</xdr:rowOff>
    </xdr:from>
    <xdr:ext cx="736600" cy="259045"/>
    <xdr:sp macro="" textlink="">
      <xdr:nvSpPr>
        <xdr:cNvPr id="397" name="テキスト ボックス 396"/>
        <xdr:cNvSpPr txBox="1"/>
      </xdr:nvSpPr>
      <xdr:spPr>
        <a:xfrm>
          <a:off x="15798800" y="751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107188</xdr:rowOff>
    </xdr:from>
    <xdr:to>
      <xdr:col>22</xdr:col>
      <xdr:colOff>254000</xdr:colOff>
      <xdr:row>44</xdr:row>
      <xdr:rowOff>37338</xdr:rowOff>
    </xdr:to>
    <xdr:sp macro="" textlink="">
      <xdr:nvSpPr>
        <xdr:cNvPr id="398" name="円/楕円 397"/>
        <xdr:cNvSpPr/>
      </xdr:nvSpPr>
      <xdr:spPr>
        <a:xfrm>
          <a:off x="152400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22115</xdr:rowOff>
    </xdr:from>
    <xdr:ext cx="762000" cy="259045"/>
    <xdr:sp macro="" textlink="">
      <xdr:nvSpPr>
        <xdr:cNvPr id="399" name="テキスト ボックス 398"/>
        <xdr:cNvSpPr txBox="1"/>
      </xdr:nvSpPr>
      <xdr:spPr>
        <a:xfrm>
          <a:off x="14909800" y="756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22606</xdr:rowOff>
    </xdr:from>
    <xdr:to>
      <xdr:col>21</xdr:col>
      <xdr:colOff>50800</xdr:colOff>
      <xdr:row>44</xdr:row>
      <xdr:rowOff>124206</xdr:rowOff>
    </xdr:to>
    <xdr:sp macro="" textlink="">
      <xdr:nvSpPr>
        <xdr:cNvPr id="400" name="円/楕円 399"/>
        <xdr:cNvSpPr/>
      </xdr:nvSpPr>
      <xdr:spPr>
        <a:xfrm>
          <a:off x="14351000" y="75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108983</xdr:rowOff>
    </xdr:from>
    <xdr:ext cx="762000" cy="259045"/>
    <xdr:sp macro="" textlink="">
      <xdr:nvSpPr>
        <xdr:cNvPr id="401" name="テキスト ボックス 400"/>
        <xdr:cNvSpPr txBox="1"/>
      </xdr:nvSpPr>
      <xdr:spPr>
        <a:xfrm>
          <a:off x="14020800" y="765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94996</xdr:rowOff>
    </xdr:from>
    <xdr:to>
      <xdr:col>19</xdr:col>
      <xdr:colOff>533400</xdr:colOff>
      <xdr:row>45</xdr:row>
      <xdr:rowOff>25146</xdr:rowOff>
    </xdr:to>
    <xdr:sp macro="" textlink="">
      <xdr:nvSpPr>
        <xdr:cNvPr id="402" name="円/楕円 401"/>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9923</xdr:rowOff>
    </xdr:from>
    <xdr:ext cx="762000" cy="259045"/>
    <xdr:sp macro="" textlink="">
      <xdr:nvSpPr>
        <xdr:cNvPr id="403" name="テキスト ボックス 402"/>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将来負担比率は、早期健全化基準（</a:t>
          </a:r>
          <a:r>
            <a:rPr lang="en-US" altLang="ja-JP" sz="1100">
              <a:solidFill>
                <a:schemeClr val="dk1"/>
              </a:solidFill>
              <a:effectLst/>
              <a:latin typeface="+mn-lt"/>
              <a:ea typeface="+mn-ea"/>
              <a:cs typeface="+mn-cs"/>
            </a:rPr>
            <a:t>350.0</a:t>
          </a:r>
          <a:r>
            <a:rPr lang="ja-JP" altLang="ja-JP" sz="1100">
              <a:solidFill>
                <a:schemeClr val="dk1"/>
              </a:solidFill>
              <a:effectLst/>
              <a:latin typeface="+mn-lt"/>
              <a:ea typeface="+mn-ea"/>
              <a:cs typeface="+mn-cs"/>
            </a:rPr>
            <a:t>％）を下回っているものの、普通会計の地方債残高が将来負担比率を引き上げる最大の要因となっている。そのピークは平成</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年度末の</a:t>
          </a:r>
          <a:r>
            <a:rPr lang="en-US" altLang="ja-JP" sz="1100">
              <a:solidFill>
                <a:schemeClr val="dk1"/>
              </a:solidFill>
              <a:effectLst/>
              <a:latin typeface="+mn-lt"/>
              <a:ea typeface="+mn-ea"/>
              <a:cs typeface="+mn-cs"/>
            </a:rPr>
            <a:t>162</a:t>
          </a:r>
          <a:r>
            <a:rPr lang="ja-JP" altLang="ja-JP" sz="1100">
              <a:solidFill>
                <a:schemeClr val="dk1"/>
              </a:solidFill>
              <a:effectLst/>
              <a:latin typeface="+mn-lt"/>
              <a:ea typeface="+mn-ea"/>
              <a:cs typeface="+mn-cs"/>
            </a:rPr>
            <a:t>億円で、平成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年度末では</a:t>
          </a:r>
          <a:r>
            <a:rPr lang="en-US" altLang="ja-JP" sz="1100">
              <a:solidFill>
                <a:schemeClr val="dk1"/>
              </a:solidFill>
              <a:effectLst/>
              <a:latin typeface="+mn-lt"/>
              <a:ea typeface="+mn-ea"/>
              <a:cs typeface="+mn-cs"/>
            </a:rPr>
            <a:t>103</a:t>
          </a:r>
          <a:r>
            <a:rPr lang="ja-JP" altLang="ja-JP" sz="1100">
              <a:solidFill>
                <a:schemeClr val="dk1"/>
              </a:solidFill>
              <a:effectLst/>
              <a:latin typeface="+mn-lt"/>
              <a:ea typeface="+mn-ea"/>
              <a:cs typeface="+mn-cs"/>
            </a:rPr>
            <a:t>億円まで減少している。</a:t>
          </a:r>
          <a:endParaRPr lang="ja-JP" altLang="ja-JP" sz="11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年度決算においては、新たな借金が</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億円であったのに対し、元金償還が</a:t>
          </a:r>
          <a:r>
            <a:rPr lang="en-US" altLang="ja-JP" sz="1100">
              <a:solidFill>
                <a:schemeClr val="dk1"/>
              </a:solidFill>
              <a:effectLst/>
              <a:latin typeface="+mn-lt"/>
              <a:ea typeface="+mn-ea"/>
              <a:cs typeface="+mn-cs"/>
            </a:rPr>
            <a:t>12.2</a:t>
          </a:r>
          <a:r>
            <a:rPr lang="ja-JP" altLang="ja-JP" sz="1100">
              <a:solidFill>
                <a:schemeClr val="dk1"/>
              </a:solidFill>
              <a:effectLst/>
              <a:latin typeface="+mn-lt"/>
              <a:ea typeface="+mn-ea"/>
              <a:cs typeface="+mn-cs"/>
            </a:rPr>
            <a:t>億円であり、起債残高が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億円減少したことや、財政調整基金を積立てしたことなどにより、本比率は平成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年度決算に対して</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ポイント改善し、</a:t>
          </a:r>
          <a:r>
            <a:rPr lang="en-US" altLang="ja-JP" sz="1100">
              <a:solidFill>
                <a:schemeClr val="dk1"/>
              </a:solidFill>
              <a:effectLst/>
              <a:latin typeface="+mn-lt"/>
              <a:ea typeface="+mn-ea"/>
              <a:cs typeface="+mn-cs"/>
            </a:rPr>
            <a:t>83.3</a:t>
          </a:r>
          <a:r>
            <a:rPr lang="ja-JP" altLang="ja-JP" sz="1100">
              <a:solidFill>
                <a:schemeClr val="dk1"/>
              </a:solidFill>
              <a:effectLst/>
              <a:latin typeface="+mn-lt"/>
              <a:ea typeface="+mn-ea"/>
              <a:cs typeface="+mn-cs"/>
            </a:rPr>
            <a:t>ポイントなった。</a:t>
          </a:r>
          <a:endParaRPr lang="ja-JP" altLang="ja-JP" sz="1100">
            <a:effectLst/>
          </a:endParaRPr>
        </a:p>
        <a:p>
          <a:r>
            <a:rPr lang="ja-JP" altLang="ja-JP" sz="1100">
              <a:solidFill>
                <a:schemeClr val="dk1"/>
              </a:solidFill>
              <a:effectLst/>
              <a:latin typeface="+mn-lt"/>
              <a:ea typeface="+mn-ea"/>
              <a:cs typeface="+mn-cs"/>
            </a:rPr>
            <a:t>　今後とも元金ベースのプライマリーバランス黒字を継続していくことで、将来負担比率の改善に取り組む。</a:t>
          </a:r>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12821</xdr:rowOff>
    </xdr:from>
    <xdr:to>
      <xdr:col>24</xdr:col>
      <xdr:colOff>558800</xdr:colOff>
      <xdr:row>19</xdr:row>
      <xdr:rowOff>84062</xdr:rowOff>
    </xdr:to>
    <xdr:cxnSp macro="">
      <xdr:nvCxnSpPr>
        <xdr:cNvPr id="439" name="直線コネクタ 438"/>
        <xdr:cNvCxnSpPr/>
      </xdr:nvCxnSpPr>
      <xdr:spPr>
        <a:xfrm flipV="1">
          <a:off x="16179800" y="3270371"/>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84062</xdr:rowOff>
    </xdr:from>
    <xdr:to>
      <xdr:col>23</xdr:col>
      <xdr:colOff>406400</xdr:colOff>
      <xdr:row>20</xdr:row>
      <xdr:rowOff>121739</xdr:rowOff>
    </xdr:to>
    <xdr:cxnSp macro="">
      <xdr:nvCxnSpPr>
        <xdr:cNvPr id="442" name="直線コネクタ 441"/>
        <xdr:cNvCxnSpPr/>
      </xdr:nvCxnSpPr>
      <xdr:spPr>
        <a:xfrm flipV="1">
          <a:off x="15290800" y="3341612"/>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121739</xdr:rowOff>
    </xdr:from>
    <xdr:to>
      <xdr:col>22</xdr:col>
      <xdr:colOff>203200</xdr:colOff>
      <xdr:row>21</xdr:row>
      <xdr:rowOff>19231</xdr:rowOff>
    </xdr:to>
    <xdr:cxnSp macro="">
      <xdr:nvCxnSpPr>
        <xdr:cNvPr id="445" name="直線コネクタ 444"/>
        <xdr:cNvCxnSpPr/>
      </xdr:nvCxnSpPr>
      <xdr:spPr>
        <a:xfrm flipV="1">
          <a:off x="14401800" y="355073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151614</xdr:rowOff>
    </xdr:from>
    <xdr:to>
      <xdr:col>21</xdr:col>
      <xdr:colOff>0</xdr:colOff>
      <xdr:row>21</xdr:row>
      <xdr:rowOff>19231</xdr:rowOff>
    </xdr:to>
    <xdr:cxnSp macro="">
      <xdr:nvCxnSpPr>
        <xdr:cNvPr id="448" name="直線コネクタ 447"/>
        <xdr:cNvCxnSpPr/>
      </xdr:nvCxnSpPr>
      <xdr:spPr>
        <a:xfrm>
          <a:off x="13512800" y="3580614"/>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51888</xdr:rowOff>
    </xdr:from>
    <xdr:to>
      <xdr:col>19</xdr:col>
      <xdr:colOff>533400</xdr:colOff>
      <xdr:row>18</xdr:row>
      <xdr:rowOff>153488</xdr:rowOff>
    </xdr:to>
    <xdr:sp macro="" textlink="">
      <xdr:nvSpPr>
        <xdr:cNvPr id="451" name="フローチャート : 判断 450"/>
        <xdr:cNvSpPr/>
      </xdr:nvSpPr>
      <xdr:spPr>
        <a:xfrm>
          <a:off x="13462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163665</xdr:rowOff>
    </xdr:from>
    <xdr:ext cx="762000" cy="259045"/>
    <xdr:sp macro="" textlink="">
      <xdr:nvSpPr>
        <xdr:cNvPr id="452" name="テキスト ボックス 451"/>
        <xdr:cNvSpPr txBox="1"/>
      </xdr:nvSpPr>
      <xdr:spPr>
        <a:xfrm>
          <a:off x="13131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133471</xdr:rowOff>
    </xdr:from>
    <xdr:to>
      <xdr:col>24</xdr:col>
      <xdr:colOff>609600</xdr:colOff>
      <xdr:row>19</xdr:row>
      <xdr:rowOff>63621</xdr:rowOff>
    </xdr:to>
    <xdr:sp macro="" textlink="">
      <xdr:nvSpPr>
        <xdr:cNvPr id="458" name="円/楕円 457"/>
        <xdr:cNvSpPr/>
      </xdr:nvSpPr>
      <xdr:spPr>
        <a:xfrm>
          <a:off x="16967200" y="3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105548</xdr:rowOff>
    </xdr:from>
    <xdr:ext cx="762000" cy="259045"/>
    <xdr:sp macro="" textlink="">
      <xdr:nvSpPr>
        <xdr:cNvPr id="459" name="将来負担の状況該当値テキスト"/>
        <xdr:cNvSpPr txBox="1"/>
      </xdr:nvSpPr>
      <xdr:spPr>
        <a:xfrm>
          <a:off x="17106900" y="319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33262</xdr:rowOff>
    </xdr:from>
    <xdr:to>
      <xdr:col>23</xdr:col>
      <xdr:colOff>457200</xdr:colOff>
      <xdr:row>19</xdr:row>
      <xdr:rowOff>134862</xdr:rowOff>
    </xdr:to>
    <xdr:sp macro="" textlink="">
      <xdr:nvSpPr>
        <xdr:cNvPr id="460" name="円/楕円 459"/>
        <xdr:cNvSpPr/>
      </xdr:nvSpPr>
      <xdr:spPr>
        <a:xfrm>
          <a:off x="16129000" y="32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119639</xdr:rowOff>
    </xdr:from>
    <xdr:ext cx="736600" cy="259045"/>
    <xdr:sp macro="" textlink="">
      <xdr:nvSpPr>
        <xdr:cNvPr id="461" name="テキスト ボックス 460"/>
        <xdr:cNvSpPr txBox="1"/>
      </xdr:nvSpPr>
      <xdr:spPr>
        <a:xfrm>
          <a:off x="15798800" y="337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70939</xdr:rowOff>
    </xdr:from>
    <xdr:to>
      <xdr:col>22</xdr:col>
      <xdr:colOff>254000</xdr:colOff>
      <xdr:row>21</xdr:row>
      <xdr:rowOff>1089</xdr:rowOff>
    </xdr:to>
    <xdr:sp macro="" textlink="">
      <xdr:nvSpPr>
        <xdr:cNvPr id="462" name="円/楕円 461"/>
        <xdr:cNvSpPr/>
      </xdr:nvSpPr>
      <xdr:spPr>
        <a:xfrm>
          <a:off x="15240000" y="34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157316</xdr:rowOff>
    </xdr:from>
    <xdr:ext cx="762000" cy="259045"/>
    <xdr:sp macro="" textlink="">
      <xdr:nvSpPr>
        <xdr:cNvPr id="463" name="テキスト ボックス 462"/>
        <xdr:cNvSpPr txBox="1"/>
      </xdr:nvSpPr>
      <xdr:spPr>
        <a:xfrm>
          <a:off x="14909800" y="358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139881</xdr:rowOff>
    </xdr:from>
    <xdr:to>
      <xdr:col>21</xdr:col>
      <xdr:colOff>50800</xdr:colOff>
      <xdr:row>21</xdr:row>
      <xdr:rowOff>70031</xdr:rowOff>
    </xdr:to>
    <xdr:sp macro="" textlink="">
      <xdr:nvSpPr>
        <xdr:cNvPr id="464" name="円/楕円 463"/>
        <xdr:cNvSpPr/>
      </xdr:nvSpPr>
      <xdr:spPr>
        <a:xfrm>
          <a:off x="14351000" y="35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54808</xdr:rowOff>
    </xdr:from>
    <xdr:ext cx="762000" cy="259045"/>
    <xdr:sp macro="" textlink="">
      <xdr:nvSpPr>
        <xdr:cNvPr id="465" name="テキスト ボックス 464"/>
        <xdr:cNvSpPr txBox="1"/>
      </xdr:nvSpPr>
      <xdr:spPr>
        <a:xfrm>
          <a:off x="14020800" y="365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100814</xdr:rowOff>
    </xdr:from>
    <xdr:to>
      <xdr:col>19</xdr:col>
      <xdr:colOff>533400</xdr:colOff>
      <xdr:row>21</xdr:row>
      <xdr:rowOff>30964</xdr:rowOff>
    </xdr:to>
    <xdr:sp macro="" textlink="">
      <xdr:nvSpPr>
        <xdr:cNvPr id="466" name="円/楕円 465"/>
        <xdr:cNvSpPr/>
      </xdr:nvSpPr>
      <xdr:spPr>
        <a:xfrm>
          <a:off x="13462000" y="35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15741</xdr:rowOff>
    </xdr:from>
    <xdr:ext cx="762000" cy="259045"/>
    <xdr:sp macro="" textlink="">
      <xdr:nvSpPr>
        <xdr:cNvPr id="467" name="テキスト ボックス 466"/>
        <xdr:cNvSpPr txBox="1"/>
      </xdr:nvSpPr>
      <xdr:spPr>
        <a:xfrm>
          <a:off x="13131800" y="36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9,175
9,160
488.89
7,400,734
7,101,403
262,895
5,044,375
10,306,809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83.3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定員適正化計画を上回るペースでの職員定数削減により、類似団体と比較してもトップクラスの人件費削減を達成している。今後においても団体規模に見合った定員管理を継続し、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21844</xdr:rowOff>
    </xdr:to>
    <xdr:cxnSp macro="">
      <xdr:nvCxnSpPr>
        <xdr:cNvPr id="62" name="直線コネクタ 61"/>
        <xdr:cNvCxnSpPr/>
      </xdr:nvCxnSpPr>
      <xdr:spPr>
        <a:xfrm flipV="1">
          <a:off x="3987800" y="61620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21844</xdr:rowOff>
    </xdr:from>
    <xdr:to>
      <xdr:col>5</xdr:col>
      <xdr:colOff>549275</xdr:colOff>
      <xdr:row>36</xdr:row>
      <xdr:rowOff>35560</xdr:rowOff>
    </xdr:to>
    <xdr:cxnSp macro="">
      <xdr:nvCxnSpPr>
        <xdr:cNvPr id="65" name="直線コネクタ 64"/>
        <xdr:cNvCxnSpPr/>
      </xdr:nvCxnSpPr>
      <xdr:spPr>
        <a:xfrm flipV="1">
          <a:off x="3098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104140</xdr:rowOff>
    </xdr:to>
    <xdr:cxnSp macro="">
      <xdr:nvCxnSpPr>
        <xdr:cNvPr id="68" name="直線コネクタ 67"/>
        <xdr:cNvCxnSpPr/>
      </xdr:nvCxnSpPr>
      <xdr:spPr>
        <a:xfrm flipV="1">
          <a:off x="2209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104140</xdr:rowOff>
    </xdr:to>
    <xdr:cxnSp macro="">
      <xdr:nvCxnSpPr>
        <xdr:cNvPr id="71" name="直線コネクタ 70"/>
        <xdr:cNvCxnSpPr/>
      </xdr:nvCxnSpPr>
      <xdr:spPr>
        <a:xfrm>
          <a:off x="1320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74" name="フローチャート : 判断 73"/>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126001</xdr:rowOff>
    </xdr:from>
    <xdr:ext cx="762000" cy="259045"/>
    <xdr:sp macro="" textlink="">
      <xdr:nvSpPr>
        <xdr:cNvPr id="75" name="テキスト ボックス 74"/>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1" name="円/楕円 80"/>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2"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142494</xdr:rowOff>
    </xdr:from>
    <xdr:to>
      <xdr:col>5</xdr:col>
      <xdr:colOff>600075</xdr:colOff>
      <xdr:row>36</xdr:row>
      <xdr:rowOff>72644</xdr:rowOff>
    </xdr:to>
    <xdr:sp macro="" textlink="">
      <xdr:nvSpPr>
        <xdr:cNvPr id="83" name="円/楕円 82"/>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82821</xdr:rowOff>
    </xdr:from>
    <xdr:ext cx="736600" cy="259045"/>
    <xdr:sp macro="" textlink="">
      <xdr:nvSpPr>
        <xdr:cNvPr id="84" name="テキスト ボックス 83"/>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5" name="円/楕円 84"/>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86" name="テキスト ボックス 85"/>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87" name="円/楕円 86"/>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88" name="テキスト ボックス 87"/>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89" name="円/楕円 88"/>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0" name="テキスト ボックス 89"/>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的経費の削減や各種委託業務の職員対応などにより、類似団体平均を下回り、全国トップクラスの経費削減を達成している。今後においても一層事務事業の整理や組織の合理化を進め、物件費の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3556</xdr:rowOff>
    </xdr:to>
    <xdr:cxnSp macro="">
      <xdr:nvCxnSpPr>
        <xdr:cNvPr id="120" name="直線コネクタ 119"/>
        <xdr:cNvCxnSpPr/>
      </xdr:nvCxnSpPr>
      <xdr:spPr>
        <a:xfrm flipV="1">
          <a:off x="15671800" y="2728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152146</xdr:rowOff>
    </xdr:from>
    <xdr:to>
      <xdr:col>22</xdr:col>
      <xdr:colOff>565150</xdr:colOff>
      <xdr:row>16</xdr:row>
      <xdr:rowOff>3556</xdr:rowOff>
    </xdr:to>
    <xdr:cxnSp macro="">
      <xdr:nvCxnSpPr>
        <xdr:cNvPr id="123" name="直線コネクタ 122"/>
        <xdr:cNvCxnSpPr/>
      </xdr:nvCxnSpPr>
      <xdr:spPr>
        <a:xfrm>
          <a:off x="14782800" y="2723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152146</xdr:rowOff>
    </xdr:to>
    <xdr:cxnSp macro="">
      <xdr:nvCxnSpPr>
        <xdr:cNvPr id="126" name="直線コネクタ 125"/>
        <xdr:cNvCxnSpPr/>
      </xdr:nvCxnSpPr>
      <xdr:spPr>
        <a:xfrm>
          <a:off x="13893800" y="26187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56134</xdr:rowOff>
    </xdr:to>
    <xdr:cxnSp macro="">
      <xdr:nvCxnSpPr>
        <xdr:cNvPr id="129" name="直線コネクタ 128"/>
        <xdr:cNvCxnSpPr/>
      </xdr:nvCxnSpPr>
      <xdr:spPr>
        <a:xfrm flipV="1">
          <a:off x="13004800" y="2618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32" name="フローチャート : 判断 131"/>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29989</xdr:rowOff>
    </xdr:from>
    <xdr:ext cx="762000" cy="259045"/>
    <xdr:sp macro="" textlink="">
      <xdr:nvSpPr>
        <xdr:cNvPr id="133" name="テキスト ボックス 132"/>
        <xdr:cNvSpPr txBox="1"/>
      </xdr:nvSpPr>
      <xdr:spPr>
        <a:xfrm>
          <a:off x="12623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39" name="円/楕円 138"/>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14495</xdr:rowOff>
    </xdr:from>
    <xdr:ext cx="762000" cy="259045"/>
    <xdr:sp macro="" textlink="">
      <xdr:nvSpPr>
        <xdr:cNvPr id="140" name="物件費該当値テキスト"/>
        <xdr:cNvSpPr txBox="1"/>
      </xdr:nvSpPr>
      <xdr:spPr>
        <a:xfrm>
          <a:off x="16598900" y="258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1" name="円/楕円 140"/>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2" name="テキスト ボックス 141"/>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101346</xdr:rowOff>
    </xdr:from>
    <xdr:to>
      <xdr:col>21</xdr:col>
      <xdr:colOff>412750</xdr:colOff>
      <xdr:row>16</xdr:row>
      <xdr:rowOff>31496</xdr:rowOff>
    </xdr:to>
    <xdr:sp macro="" textlink="">
      <xdr:nvSpPr>
        <xdr:cNvPr id="143" name="円/楕円 142"/>
        <xdr:cNvSpPr/>
      </xdr:nvSpPr>
      <xdr:spPr>
        <a:xfrm>
          <a:off x="14732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41673</xdr:rowOff>
    </xdr:from>
    <xdr:ext cx="762000" cy="259045"/>
    <xdr:sp macro="" textlink="">
      <xdr:nvSpPr>
        <xdr:cNvPr id="144" name="テキスト ボックス 143"/>
        <xdr:cNvSpPr txBox="1"/>
      </xdr:nvSpPr>
      <xdr:spPr>
        <a:xfrm>
          <a:off x="14401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45" name="円/楕円 144"/>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46" name="テキスト ボックス 14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5334</xdr:rowOff>
    </xdr:from>
    <xdr:to>
      <xdr:col>19</xdr:col>
      <xdr:colOff>6350</xdr:colOff>
      <xdr:row>15</xdr:row>
      <xdr:rowOff>106934</xdr:rowOff>
    </xdr:to>
    <xdr:sp macro="" textlink="">
      <xdr:nvSpPr>
        <xdr:cNvPr id="147" name="円/楕円 146"/>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117111</xdr:rowOff>
    </xdr:from>
    <xdr:ext cx="762000" cy="259045"/>
    <xdr:sp macro="" textlink="">
      <xdr:nvSpPr>
        <xdr:cNvPr id="148" name="テキスト ボックス 147"/>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3.6</a:t>
          </a:r>
          <a:r>
            <a:rPr kumimoji="1" lang="ja-JP" altLang="en-US" sz="1300">
              <a:latin typeface="ＭＳ Ｐゴシック"/>
            </a:rPr>
            <a:t>％と類似団体平均と同程度となっているが、住民の高齢化などにより今後上昇傾向が予測される。各種手当の算定方法や資格審査等の適正化により、扶助費による財政圧迫の食い止めを図る。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127000</xdr:rowOff>
    </xdr:to>
    <xdr:cxnSp macro="">
      <xdr:nvCxnSpPr>
        <xdr:cNvPr id="181" name="直線コネクタ 180"/>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88900</xdr:rowOff>
    </xdr:to>
    <xdr:cxnSp macro="">
      <xdr:nvCxnSpPr>
        <xdr:cNvPr id="184" name="直線コネクタ 183"/>
        <xdr:cNvCxnSpPr/>
      </xdr:nvCxnSpPr>
      <xdr:spPr>
        <a:xfrm>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69850</xdr:rowOff>
    </xdr:to>
    <xdr:cxnSp macro="">
      <xdr:nvCxnSpPr>
        <xdr:cNvPr id="187" name="直線コネクタ 186"/>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69850</xdr:rowOff>
    </xdr:to>
    <xdr:cxnSp macro="">
      <xdr:nvCxnSpPr>
        <xdr:cNvPr id="190" name="直線コネクタ 189"/>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0" name="円/楕円 199"/>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1"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2" name="円/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203" name="テキスト ボックス 202"/>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4" name="円/楕円 203"/>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205" name="テキスト ボックス 204"/>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6" name="円/楕円 205"/>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105427</xdr:rowOff>
    </xdr:from>
    <xdr:ext cx="762000" cy="259045"/>
    <xdr:sp macro="" textlink="">
      <xdr:nvSpPr>
        <xdr:cNvPr id="207" name="テキスト ボックス 206"/>
        <xdr:cNvSpPr txBox="1"/>
      </xdr:nvSpPr>
      <xdr:spPr>
        <a:xfrm>
          <a:off x="1828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08" name="円/楕円 207"/>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09" name="テキスト ボックス 208"/>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においては、つがる西北五広域連合病院事業分出資金の減等により、類似団体平均をやや下回った。繰出金については、今後増加が懸念される下水道事業の公債費負担に注視しながら、引き続き料金の見直しにも努め、各特別会計への繰出金軽減を図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167005</xdr:rowOff>
    </xdr:from>
    <xdr:to>
      <xdr:col>24</xdr:col>
      <xdr:colOff>31750</xdr:colOff>
      <xdr:row>58</xdr:row>
      <xdr:rowOff>12700</xdr:rowOff>
    </xdr:to>
    <xdr:cxnSp macro="">
      <xdr:nvCxnSpPr>
        <xdr:cNvPr id="237" name="直線コネクタ 236"/>
        <xdr:cNvCxnSpPr/>
      </xdr:nvCxnSpPr>
      <xdr:spPr>
        <a:xfrm>
          <a:off x="15671800" y="99396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57</xdr:row>
      <xdr:rowOff>167005</xdr:rowOff>
    </xdr:to>
    <xdr:cxnSp macro="">
      <xdr:nvCxnSpPr>
        <xdr:cNvPr id="240" name="直線コネクタ 239"/>
        <xdr:cNvCxnSpPr/>
      </xdr:nvCxnSpPr>
      <xdr:spPr>
        <a:xfrm>
          <a:off x="14782800" y="9911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58</xdr:row>
      <xdr:rowOff>98425</xdr:rowOff>
    </xdr:to>
    <xdr:cxnSp macro="">
      <xdr:nvCxnSpPr>
        <xdr:cNvPr id="243" name="直線コネクタ 242"/>
        <xdr:cNvCxnSpPr/>
      </xdr:nvCxnSpPr>
      <xdr:spPr>
        <a:xfrm flipV="1">
          <a:off x="13893800" y="991108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167005</xdr:rowOff>
    </xdr:from>
    <xdr:to>
      <xdr:col>20</xdr:col>
      <xdr:colOff>158750</xdr:colOff>
      <xdr:row>58</xdr:row>
      <xdr:rowOff>98425</xdr:rowOff>
    </xdr:to>
    <xdr:cxnSp macro="">
      <xdr:nvCxnSpPr>
        <xdr:cNvPr id="246" name="直線コネクタ 245"/>
        <xdr:cNvCxnSpPr/>
      </xdr:nvCxnSpPr>
      <xdr:spPr>
        <a:xfrm>
          <a:off x="13004800" y="99396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50" name="テキスト ボックス 24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円/楕円 25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149877</xdr:rowOff>
    </xdr:from>
    <xdr:ext cx="762000" cy="259045"/>
    <xdr:sp macro="" textlink="">
      <xdr:nvSpPr>
        <xdr:cNvPr id="257"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116205</xdr:rowOff>
    </xdr:from>
    <xdr:to>
      <xdr:col>22</xdr:col>
      <xdr:colOff>615950</xdr:colOff>
      <xdr:row>58</xdr:row>
      <xdr:rowOff>46355</xdr:rowOff>
    </xdr:to>
    <xdr:sp macro="" textlink="">
      <xdr:nvSpPr>
        <xdr:cNvPr id="258" name="円/楕円 257"/>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56532</xdr:rowOff>
    </xdr:from>
    <xdr:ext cx="736600" cy="259045"/>
    <xdr:sp macro="" textlink="">
      <xdr:nvSpPr>
        <xdr:cNvPr id="259" name="テキスト ボックス 258"/>
        <xdr:cNvSpPr txBox="1"/>
      </xdr:nvSpPr>
      <xdr:spPr>
        <a:xfrm>
          <a:off x="15290800" y="965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0" name="円/楕円 259"/>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27957</xdr:rowOff>
    </xdr:from>
    <xdr:ext cx="762000" cy="259045"/>
    <xdr:sp macro="" textlink="">
      <xdr:nvSpPr>
        <xdr:cNvPr id="261" name="テキスト ボックス 260"/>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47625</xdr:rowOff>
    </xdr:from>
    <xdr:to>
      <xdr:col>20</xdr:col>
      <xdr:colOff>209550</xdr:colOff>
      <xdr:row>58</xdr:row>
      <xdr:rowOff>149225</xdr:rowOff>
    </xdr:to>
    <xdr:sp macro="" textlink="">
      <xdr:nvSpPr>
        <xdr:cNvPr id="262" name="円/楕円 261"/>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63" name="テキスト ボックス 262"/>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116205</xdr:rowOff>
    </xdr:from>
    <xdr:to>
      <xdr:col>19</xdr:col>
      <xdr:colOff>6350</xdr:colOff>
      <xdr:row>58</xdr:row>
      <xdr:rowOff>46355</xdr:rowOff>
    </xdr:to>
    <xdr:sp macro="" textlink="">
      <xdr:nvSpPr>
        <xdr:cNvPr id="264" name="円/楕円 263"/>
        <xdr:cNvSpPr/>
      </xdr:nvSpPr>
      <xdr:spPr>
        <a:xfrm>
          <a:off x="12954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56532</xdr:rowOff>
    </xdr:from>
    <xdr:ext cx="762000" cy="259045"/>
    <xdr:sp macro="" textlink="">
      <xdr:nvSpPr>
        <xdr:cNvPr id="265" name="テキスト ボックス 264"/>
        <xdr:cNvSpPr txBox="1"/>
      </xdr:nvSpPr>
      <xdr:spPr>
        <a:xfrm>
          <a:off x="12623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鰺ヶ沢地区消防事務組合負担金やつがる西北五広域連合病院事業分負担金の増加に伴い、類似団体平均を大きく上回った。今後も町単独補助金を中心に対象事業の必要性を十分検討し、同種事業の整理統合を行うなど補助金の削減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60053</xdr:rowOff>
    </xdr:from>
    <xdr:to>
      <xdr:col>24</xdr:col>
      <xdr:colOff>31750</xdr:colOff>
      <xdr:row>40</xdr:row>
      <xdr:rowOff>38826</xdr:rowOff>
    </xdr:to>
    <xdr:cxnSp macro="">
      <xdr:nvCxnSpPr>
        <xdr:cNvPr id="299" name="直線コネクタ 298"/>
        <xdr:cNvCxnSpPr/>
      </xdr:nvCxnSpPr>
      <xdr:spPr>
        <a:xfrm>
          <a:off x="15671800" y="6746603"/>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39</xdr:row>
      <xdr:rowOff>60053</xdr:rowOff>
    </xdr:to>
    <xdr:cxnSp macro="">
      <xdr:nvCxnSpPr>
        <xdr:cNvPr id="302" name="直線コネクタ 301"/>
        <xdr:cNvCxnSpPr/>
      </xdr:nvCxnSpPr>
      <xdr:spPr>
        <a:xfrm>
          <a:off x="14782800" y="659638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68217</xdr:rowOff>
    </xdr:from>
    <xdr:to>
      <xdr:col>21</xdr:col>
      <xdr:colOff>361950</xdr:colOff>
      <xdr:row>38</xdr:row>
      <xdr:rowOff>81280</xdr:rowOff>
    </xdr:to>
    <xdr:cxnSp macro="">
      <xdr:nvCxnSpPr>
        <xdr:cNvPr id="305" name="直線コネクタ 304"/>
        <xdr:cNvCxnSpPr/>
      </xdr:nvCxnSpPr>
      <xdr:spPr>
        <a:xfrm>
          <a:off x="13893800" y="6583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9434</xdr:rowOff>
    </xdr:from>
    <xdr:to>
      <xdr:col>20</xdr:col>
      <xdr:colOff>158750</xdr:colOff>
      <xdr:row>38</xdr:row>
      <xdr:rowOff>68217</xdr:rowOff>
    </xdr:to>
    <xdr:cxnSp macro="">
      <xdr:nvCxnSpPr>
        <xdr:cNvPr id="308" name="直線コネクタ 307"/>
        <xdr:cNvCxnSpPr/>
      </xdr:nvCxnSpPr>
      <xdr:spPr>
        <a:xfrm>
          <a:off x="13004800" y="65245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71301</xdr:rowOff>
    </xdr:from>
    <xdr:to>
      <xdr:col>19</xdr:col>
      <xdr:colOff>6350</xdr:colOff>
      <xdr:row>38</xdr:row>
      <xdr:rowOff>1451</xdr:rowOff>
    </xdr:to>
    <xdr:sp macro="" textlink="">
      <xdr:nvSpPr>
        <xdr:cNvPr id="311" name="フローチャート : 判断 310"/>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11628</xdr:rowOff>
    </xdr:from>
    <xdr:ext cx="762000" cy="259045"/>
    <xdr:sp macro="" textlink="">
      <xdr:nvSpPr>
        <xdr:cNvPr id="312" name="テキスト ボックス 311"/>
        <xdr:cNvSpPr txBox="1"/>
      </xdr:nvSpPr>
      <xdr:spPr>
        <a:xfrm>
          <a:off x="12623800" y="61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159476</xdr:rowOff>
    </xdr:from>
    <xdr:to>
      <xdr:col>24</xdr:col>
      <xdr:colOff>82550</xdr:colOff>
      <xdr:row>40</xdr:row>
      <xdr:rowOff>89626</xdr:rowOff>
    </xdr:to>
    <xdr:sp macro="" textlink="">
      <xdr:nvSpPr>
        <xdr:cNvPr id="318" name="円/楕円 317"/>
        <xdr:cNvSpPr/>
      </xdr:nvSpPr>
      <xdr:spPr>
        <a:xfrm>
          <a:off x="16459200" y="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131553</xdr:rowOff>
    </xdr:from>
    <xdr:ext cx="762000" cy="259045"/>
    <xdr:sp macro="" textlink="">
      <xdr:nvSpPr>
        <xdr:cNvPr id="319" name="補助費等該当値テキスト"/>
        <xdr:cNvSpPr txBox="1"/>
      </xdr:nvSpPr>
      <xdr:spPr>
        <a:xfrm>
          <a:off x="16598900" y="681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9253</xdr:rowOff>
    </xdr:from>
    <xdr:to>
      <xdr:col>22</xdr:col>
      <xdr:colOff>615950</xdr:colOff>
      <xdr:row>39</xdr:row>
      <xdr:rowOff>110853</xdr:rowOff>
    </xdr:to>
    <xdr:sp macro="" textlink="">
      <xdr:nvSpPr>
        <xdr:cNvPr id="320" name="円/楕円 319"/>
        <xdr:cNvSpPr/>
      </xdr:nvSpPr>
      <xdr:spPr>
        <a:xfrm>
          <a:off x="15621000" y="66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95630</xdr:rowOff>
    </xdr:from>
    <xdr:ext cx="736600" cy="259045"/>
    <xdr:sp macro="" textlink="">
      <xdr:nvSpPr>
        <xdr:cNvPr id="321" name="テキスト ボックス 320"/>
        <xdr:cNvSpPr txBox="1"/>
      </xdr:nvSpPr>
      <xdr:spPr>
        <a:xfrm>
          <a:off x="15290800" y="6782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22" name="円/楕円 321"/>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23" name="テキスト ボックス 322"/>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17417</xdr:rowOff>
    </xdr:from>
    <xdr:to>
      <xdr:col>20</xdr:col>
      <xdr:colOff>209550</xdr:colOff>
      <xdr:row>38</xdr:row>
      <xdr:rowOff>119017</xdr:rowOff>
    </xdr:to>
    <xdr:sp macro="" textlink="">
      <xdr:nvSpPr>
        <xdr:cNvPr id="324" name="円/楕円 323"/>
        <xdr:cNvSpPr/>
      </xdr:nvSpPr>
      <xdr:spPr>
        <a:xfrm>
          <a:off x="13843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103794</xdr:rowOff>
    </xdr:from>
    <xdr:ext cx="762000" cy="259045"/>
    <xdr:sp macro="" textlink="">
      <xdr:nvSpPr>
        <xdr:cNvPr id="325" name="テキスト ボックス 324"/>
        <xdr:cNvSpPr txBox="1"/>
      </xdr:nvSpPr>
      <xdr:spPr>
        <a:xfrm>
          <a:off x="13512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130084</xdr:rowOff>
    </xdr:from>
    <xdr:to>
      <xdr:col>19</xdr:col>
      <xdr:colOff>6350</xdr:colOff>
      <xdr:row>38</xdr:row>
      <xdr:rowOff>60234</xdr:rowOff>
    </xdr:to>
    <xdr:sp macro="" textlink="">
      <xdr:nvSpPr>
        <xdr:cNvPr id="326" name="円/楕円 325"/>
        <xdr:cNvSpPr/>
      </xdr:nvSpPr>
      <xdr:spPr>
        <a:xfrm>
          <a:off x="12954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45011</xdr:rowOff>
    </xdr:from>
    <xdr:ext cx="762000" cy="259045"/>
    <xdr:sp macro="" textlink="">
      <xdr:nvSpPr>
        <xdr:cNvPr id="327" name="テキスト ボックス 326"/>
        <xdr:cNvSpPr txBox="1"/>
      </xdr:nvSpPr>
      <xdr:spPr>
        <a:xfrm>
          <a:off x="12623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過去に実施した大型建設事業に伴う町債発行により、公債費に係る経常収支比率は類似団体と比べて極めて高い状態が続いている。繰上償還の実施等により比率は徐々に改善し、全国平均との差も縮小してきているものの、依然として全国最低クラスの状態は続いている。</a:t>
          </a:r>
        </a:p>
        <a:p>
          <a:r>
            <a:rPr kumimoji="1" lang="ja-JP" altLang="en-US" sz="1200">
              <a:latin typeface="ＭＳ Ｐゴシック"/>
            </a:rPr>
            <a:t>　今後においても公債費対策は当町の財政健全化の最優先課題と位置付け、積極的な繰上償還を実施し、プライマリーバランスの黒字を堅持することで公債費負担の軽減に努める。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67563</xdr:rowOff>
    </xdr:from>
    <xdr:to>
      <xdr:col>7</xdr:col>
      <xdr:colOff>15875</xdr:colOff>
      <xdr:row>80</xdr:row>
      <xdr:rowOff>81280</xdr:rowOff>
    </xdr:to>
    <xdr:cxnSp macro="">
      <xdr:nvCxnSpPr>
        <xdr:cNvPr id="357" name="直線コネクタ 356"/>
        <xdr:cNvCxnSpPr/>
      </xdr:nvCxnSpPr>
      <xdr:spPr>
        <a:xfrm>
          <a:off x="3987800" y="137835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67563</xdr:rowOff>
    </xdr:from>
    <xdr:to>
      <xdr:col>5</xdr:col>
      <xdr:colOff>549275</xdr:colOff>
      <xdr:row>80</xdr:row>
      <xdr:rowOff>104139</xdr:rowOff>
    </xdr:to>
    <xdr:cxnSp macro="">
      <xdr:nvCxnSpPr>
        <xdr:cNvPr id="360" name="直線コネクタ 359"/>
        <xdr:cNvCxnSpPr/>
      </xdr:nvCxnSpPr>
      <xdr:spPr>
        <a:xfrm flipV="1">
          <a:off x="3098800" y="137835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104139</xdr:rowOff>
    </xdr:from>
    <xdr:to>
      <xdr:col>4</xdr:col>
      <xdr:colOff>346075</xdr:colOff>
      <xdr:row>81</xdr:row>
      <xdr:rowOff>88137</xdr:rowOff>
    </xdr:to>
    <xdr:cxnSp macro="">
      <xdr:nvCxnSpPr>
        <xdr:cNvPr id="363" name="直線コネクタ 362"/>
        <xdr:cNvCxnSpPr/>
      </xdr:nvCxnSpPr>
      <xdr:spPr>
        <a:xfrm flipV="1">
          <a:off x="2209800" y="13820139"/>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88137</xdr:rowOff>
    </xdr:from>
    <xdr:to>
      <xdr:col>3</xdr:col>
      <xdr:colOff>142875</xdr:colOff>
      <xdr:row>81</xdr:row>
      <xdr:rowOff>115570</xdr:rowOff>
    </xdr:to>
    <xdr:cxnSp macro="">
      <xdr:nvCxnSpPr>
        <xdr:cNvPr id="366" name="直線コネクタ 365"/>
        <xdr:cNvCxnSpPr/>
      </xdr:nvCxnSpPr>
      <xdr:spPr>
        <a:xfrm flipV="1">
          <a:off x="1320800" y="139755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69" name="フローチャート : 判断 368"/>
        <xdr:cNvSpPr/>
      </xdr:nvSpPr>
      <xdr:spPr>
        <a:xfrm>
          <a:off x="1270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103395</xdr:rowOff>
    </xdr:from>
    <xdr:ext cx="762000" cy="259045"/>
    <xdr:sp macro="" textlink="">
      <xdr:nvSpPr>
        <xdr:cNvPr id="370" name="テキスト ボックス 369"/>
        <xdr:cNvSpPr txBox="1"/>
      </xdr:nvSpPr>
      <xdr:spPr>
        <a:xfrm>
          <a:off x="939800" y="133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30480</xdr:rowOff>
    </xdr:from>
    <xdr:to>
      <xdr:col>7</xdr:col>
      <xdr:colOff>66675</xdr:colOff>
      <xdr:row>80</xdr:row>
      <xdr:rowOff>132080</xdr:rowOff>
    </xdr:to>
    <xdr:sp macro="" textlink="">
      <xdr:nvSpPr>
        <xdr:cNvPr id="376" name="円/楕円 375"/>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2557</xdr:rowOff>
    </xdr:from>
    <xdr:ext cx="762000" cy="259045"/>
    <xdr:sp macro="" textlink="">
      <xdr:nvSpPr>
        <xdr:cNvPr id="377" name="公債費該当値テキスト"/>
        <xdr:cNvSpPr txBox="1"/>
      </xdr:nvSpPr>
      <xdr:spPr>
        <a:xfrm>
          <a:off x="4914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16763</xdr:rowOff>
    </xdr:from>
    <xdr:to>
      <xdr:col>5</xdr:col>
      <xdr:colOff>600075</xdr:colOff>
      <xdr:row>80</xdr:row>
      <xdr:rowOff>118363</xdr:rowOff>
    </xdr:to>
    <xdr:sp macro="" textlink="">
      <xdr:nvSpPr>
        <xdr:cNvPr id="378" name="円/楕円 377"/>
        <xdr:cNvSpPr/>
      </xdr:nvSpPr>
      <xdr:spPr>
        <a:xfrm>
          <a:off x="3937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103140</xdr:rowOff>
    </xdr:from>
    <xdr:ext cx="736600" cy="259045"/>
    <xdr:sp macro="" textlink="">
      <xdr:nvSpPr>
        <xdr:cNvPr id="379" name="テキスト ボックス 378"/>
        <xdr:cNvSpPr txBox="1"/>
      </xdr:nvSpPr>
      <xdr:spPr>
        <a:xfrm>
          <a:off x="3606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53339</xdr:rowOff>
    </xdr:from>
    <xdr:to>
      <xdr:col>4</xdr:col>
      <xdr:colOff>396875</xdr:colOff>
      <xdr:row>80</xdr:row>
      <xdr:rowOff>154939</xdr:rowOff>
    </xdr:to>
    <xdr:sp macro="" textlink="">
      <xdr:nvSpPr>
        <xdr:cNvPr id="380" name="円/楕円 379"/>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139716</xdr:rowOff>
    </xdr:from>
    <xdr:ext cx="762000" cy="259045"/>
    <xdr:sp macro="" textlink="">
      <xdr:nvSpPr>
        <xdr:cNvPr id="381" name="テキスト ボックス 380"/>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37337</xdr:rowOff>
    </xdr:from>
    <xdr:to>
      <xdr:col>3</xdr:col>
      <xdr:colOff>193675</xdr:colOff>
      <xdr:row>81</xdr:row>
      <xdr:rowOff>138937</xdr:rowOff>
    </xdr:to>
    <xdr:sp macro="" textlink="">
      <xdr:nvSpPr>
        <xdr:cNvPr id="382" name="円/楕円 381"/>
        <xdr:cNvSpPr/>
      </xdr:nvSpPr>
      <xdr:spPr>
        <a:xfrm>
          <a:off x="2159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123714</xdr:rowOff>
    </xdr:from>
    <xdr:ext cx="762000" cy="259045"/>
    <xdr:sp macro="" textlink="">
      <xdr:nvSpPr>
        <xdr:cNvPr id="383" name="テキスト ボックス 382"/>
        <xdr:cNvSpPr txBox="1"/>
      </xdr:nvSpPr>
      <xdr:spPr>
        <a:xfrm>
          <a:off x="1828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64770</xdr:rowOff>
    </xdr:from>
    <xdr:to>
      <xdr:col>1</xdr:col>
      <xdr:colOff>676275</xdr:colOff>
      <xdr:row>81</xdr:row>
      <xdr:rowOff>166370</xdr:rowOff>
    </xdr:to>
    <xdr:sp macro="" textlink="">
      <xdr:nvSpPr>
        <xdr:cNvPr id="384" name="円/楕円 383"/>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151147</xdr:rowOff>
    </xdr:from>
    <xdr:ext cx="762000" cy="259045"/>
    <xdr:sp macro="" textlink="">
      <xdr:nvSpPr>
        <xdr:cNvPr id="385" name="テキスト ボックス 384"/>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公債費以外に係る経常収支比率は類似団体と同程度となった。公債費の縮減と併せて、公債費以外の経常経費についても削減を継続し、比率改善に努める。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11067</xdr:rowOff>
    </xdr:from>
    <xdr:to>
      <xdr:col>24</xdr:col>
      <xdr:colOff>31750</xdr:colOff>
      <xdr:row>75</xdr:row>
      <xdr:rowOff>66584</xdr:rowOff>
    </xdr:to>
    <xdr:cxnSp macro="">
      <xdr:nvCxnSpPr>
        <xdr:cNvPr id="420" name="直線コネクタ 419"/>
        <xdr:cNvCxnSpPr/>
      </xdr:nvCxnSpPr>
      <xdr:spPr>
        <a:xfrm>
          <a:off x="15671800" y="1286981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81280</xdr:rowOff>
    </xdr:from>
    <xdr:to>
      <xdr:col>22</xdr:col>
      <xdr:colOff>565150</xdr:colOff>
      <xdr:row>75</xdr:row>
      <xdr:rowOff>11067</xdr:rowOff>
    </xdr:to>
    <xdr:cxnSp macro="">
      <xdr:nvCxnSpPr>
        <xdr:cNvPr id="423" name="直線コネクタ 422"/>
        <xdr:cNvCxnSpPr/>
      </xdr:nvCxnSpPr>
      <xdr:spPr>
        <a:xfrm>
          <a:off x="14782800" y="1276858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81280</xdr:rowOff>
    </xdr:from>
    <xdr:to>
      <xdr:col>21</xdr:col>
      <xdr:colOff>361950</xdr:colOff>
      <xdr:row>74</xdr:row>
      <xdr:rowOff>123734</xdr:rowOff>
    </xdr:to>
    <xdr:cxnSp macro="">
      <xdr:nvCxnSpPr>
        <xdr:cNvPr id="426" name="直線コネクタ 425"/>
        <xdr:cNvCxnSpPr/>
      </xdr:nvCxnSpPr>
      <xdr:spPr>
        <a:xfrm flipV="1">
          <a:off x="13893800" y="127685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9434</xdr:rowOff>
    </xdr:from>
    <xdr:to>
      <xdr:col>20</xdr:col>
      <xdr:colOff>158750</xdr:colOff>
      <xdr:row>74</xdr:row>
      <xdr:rowOff>123734</xdr:rowOff>
    </xdr:to>
    <xdr:cxnSp macro="">
      <xdr:nvCxnSpPr>
        <xdr:cNvPr id="429" name="直線コネクタ 428"/>
        <xdr:cNvCxnSpPr/>
      </xdr:nvCxnSpPr>
      <xdr:spPr>
        <a:xfrm>
          <a:off x="13004800" y="1269673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66403</xdr:rowOff>
    </xdr:from>
    <xdr:to>
      <xdr:col>19</xdr:col>
      <xdr:colOff>6350</xdr:colOff>
      <xdr:row>74</xdr:row>
      <xdr:rowOff>168003</xdr:rowOff>
    </xdr:to>
    <xdr:sp macro="" textlink="">
      <xdr:nvSpPr>
        <xdr:cNvPr id="432" name="フローチャート : 判断 431"/>
        <xdr:cNvSpPr/>
      </xdr:nvSpPr>
      <xdr:spPr>
        <a:xfrm>
          <a:off x="12954000" y="1275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152780</xdr:rowOff>
    </xdr:from>
    <xdr:ext cx="762000" cy="259045"/>
    <xdr:sp macro="" textlink="">
      <xdr:nvSpPr>
        <xdr:cNvPr id="433" name="テキスト ボックス 432"/>
        <xdr:cNvSpPr txBox="1"/>
      </xdr:nvSpPr>
      <xdr:spPr>
        <a:xfrm>
          <a:off x="12623800" y="12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15784</xdr:rowOff>
    </xdr:from>
    <xdr:to>
      <xdr:col>24</xdr:col>
      <xdr:colOff>82550</xdr:colOff>
      <xdr:row>75</xdr:row>
      <xdr:rowOff>117384</xdr:rowOff>
    </xdr:to>
    <xdr:sp macro="" textlink="">
      <xdr:nvSpPr>
        <xdr:cNvPr id="439" name="円/楕円 438"/>
        <xdr:cNvSpPr/>
      </xdr:nvSpPr>
      <xdr:spPr>
        <a:xfrm>
          <a:off x="164592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32311</xdr:rowOff>
    </xdr:from>
    <xdr:ext cx="762000" cy="259045"/>
    <xdr:sp macro="" textlink="">
      <xdr:nvSpPr>
        <xdr:cNvPr id="440" name="公債費以外該当値テキスト"/>
        <xdr:cNvSpPr txBox="1"/>
      </xdr:nvSpPr>
      <xdr:spPr>
        <a:xfrm>
          <a:off x="16598900" y="1271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131717</xdr:rowOff>
    </xdr:from>
    <xdr:to>
      <xdr:col>22</xdr:col>
      <xdr:colOff>615950</xdr:colOff>
      <xdr:row>75</xdr:row>
      <xdr:rowOff>61867</xdr:rowOff>
    </xdr:to>
    <xdr:sp macro="" textlink="">
      <xdr:nvSpPr>
        <xdr:cNvPr id="441" name="円/楕円 440"/>
        <xdr:cNvSpPr/>
      </xdr:nvSpPr>
      <xdr:spPr>
        <a:xfrm>
          <a:off x="15621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46644</xdr:rowOff>
    </xdr:from>
    <xdr:ext cx="736600" cy="259045"/>
    <xdr:sp macro="" textlink="">
      <xdr:nvSpPr>
        <xdr:cNvPr id="442" name="テキスト ボックス 441"/>
        <xdr:cNvSpPr txBox="1"/>
      </xdr:nvSpPr>
      <xdr:spPr>
        <a:xfrm>
          <a:off x="15290800" y="12905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43" name="円/楕円 442"/>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44" name="テキスト ボックス 443"/>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72934</xdr:rowOff>
    </xdr:from>
    <xdr:to>
      <xdr:col>20</xdr:col>
      <xdr:colOff>209550</xdr:colOff>
      <xdr:row>75</xdr:row>
      <xdr:rowOff>3084</xdr:rowOff>
    </xdr:to>
    <xdr:sp macro="" textlink="">
      <xdr:nvSpPr>
        <xdr:cNvPr id="445" name="円/楕円 444"/>
        <xdr:cNvSpPr/>
      </xdr:nvSpPr>
      <xdr:spPr>
        <a:xfrm>
          <a:off x="138430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13261</xdr:rowOff>
    </xdr:from>
    <xdr:ext cx="762000" cy="259045"/>
    <xdr:sp macro="" textlink="">
      <xdr:nvSpPr>
        <xdr:cNvPr id="446" name="テキスト ボックス 445"/>
        <xdr:cNvSpPr txBox="1"/>
      </xdr:nvSpPr>
      <xdr:spPr>
        <a:xfrm>
          <a:off x="13512800" y="1252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130084</xdr:rowOff>
    </xdr:from>
    <xdr:to>
      <xdr:col>19</xdr:col>
      <xdr:colOff>6350</xdr:colOff>
      <xdr:row>74</xdr:row>
      <xdr:rowOff>60234</xdr:rowOff>
    </xdr:to>
    <xdr:sp macro="" textlink="">
      <xdr:nvSpPr>
        <xdr:cNvPr id="447" name="円/楕円 446"/>
        <xdr:cNvSpPr/>
      </xdr:nvSpPr>
      <xdr:spPr>
        <a:xfrm>
          <a:off x="129540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70411</xdr:rowOff>
    </xdr:from>
    <xdr:ext cx="762000" cy="259045"/>
    <xdr:sp macro="" textlink="">
      <xdr:nvSpPr>
        <xdr:cNvPr id="448" name="テキスト ボックス 447"/>
        <xdr:cNvSpPr txBox="1"/>
      </xdr:nvSpPr>
      <xdr:spPr>
        <a:xfrm>
          <a:off x="12623800" y="124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青森県深浦町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46535</xdr:rowOff>
    </xdr:from>
    <xdr:to>
      <xdr:col>4</xdr:col>
      <xdr:colOff>1117600</xdr:colOff>
      <xdr:row>17</xdr:row>
      <xdr:rowOff>47186</xdr:rowOff>
    </xdr:to>
    <xdr:cxnSp macro="">
      <xdr:nvCxnSpPr>
        <xdr:cNvPr id="46" name="直線コネクタ 45"/>
        <xdr:cNvCxnSpPr/>
      </xdr:nvCxnSpPr>
      <xdr:spPr bwMode="auto">
        <a:xfrm flipV="1">
          <a:off x="5003800" y="3008810"/>
          <a:ext cx="647700" cy="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45226</xdr:rowOff>
    </xdr:from>
    <xdr:to>
      <xdr:col>4</xdr:col>
      <xdr:colOff>469900</xdr:colOff>
      <xdr:row>17</xdr:row>
      <xdr:rowOff>47186</xdr:rowOff>
    </xdr:to>
    <xdr:cxnSp macro="">
      <xdr:nvCxnSpPr>
        <xdr:cNvPr id="49" name="直線コネクタ 48"/>
        <xdr:cNvCxnSpPr/>
      </xdr:nvCxnSpPr>
      <xdr:spPr bwMode="auto">
        <a:xfrm>
          <a:off x="4305300" y="3007501"/>
          <a:ext cx="698500" cy="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11565</xdr:rowOff>
    </xdr:from>
    <xdr:to>
      <xdr:col>3</xdr:col>
      <xdr:colOff>904875</xdr:colOff>
      <xdr:row>17</xdr:row>
      <xdr:rowOff>45226</xdr:rowOff>
    </xdr:to>
    <xdr:cxnSp macro="">
      <xdr:nvCxnSpPr>
        <xdr:cNvPr id="52" name="直線コネクタ 51"/>
        <xdr:cNvCxnSpPr/>
      </xdr:nvCxnSpPr>
      <xdr:spPr bwMode="auto">
        <a:xfrm>
          <a:off x="3606800" y="2973840"/>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11565</xdr:rowOff>
    </xdr:from>
    <xdr:to>
      <xdr:col>3</xdr:col>
      <xdr:colOff>206375</xdr:colOff>
      <xdr:row>17</xdr:row>
      <xdr:rowOff>61034</xdr:rowOff>
    </xdr:to>
    <xdr:cxnSp macro="">
      <xdr:nvCxnSpPr>
        <xdr:cNvPr id="55" name="直線コネクタ 54"/>
        <xdr:cNvCxnSpPr/>
      </xdr:nvCxnSpPr>
      <xdr:spPr bwMode="auto">
        <a:xfrm flipV="1">
          <a:off x="2908300" y="2973840"/>
          <a:ext cx="698500" cy="4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21927</xdr:rowOff>
    </xdr:from>
    <xdr:to>
      <xdr:col>2</xdr:col>
      <xdr:colOff>692150</xdr:colOff>
      <xdr:row>18</xdr:row>
      <xdr:rowOff>123527</xdr:rowOff>
    </xdr:to>
    <xdr:sp macro="" textlink="">
      <xdr:nvSpPr>
        <xdr:cNvPr id="58" name="フローチャート : 判断 57"/>
        <xdr:cNvSpPr/>
      </xdr:nvSpPr>
      <xdr:spPr bwMode="auto">
        <a:xfrm>
          <a:off x="28575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108304</xdr:rowOff>
    </xdr:from>
    <xdr:ext cx="762000" cy="259045"/>
    <xdr:sp macro="" textlink="">
      <xdr:nvSpPr>
        <xdr:cNvPr id="59" name="テキスト ボックス 58"/>
        <xdr:cNvSpPr txBox="1"/>
      </xdr:nvSpPr>
      <xdr:spPr>
        <a:xfrm>
          <a:off x="2527300" y="3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167185</xdr:rowOff>
    </xdr:from>
    <xdr:to>
      <xdr:col>5</xdr:col>
      <xdr:colOff>34925</xdr:colOff>
      <xdr:row>17</xdr:row>
      <xdr:rowOff>97335</xdr:rowOff>
    </xdr:to>
    <xdr:sp macro="" textlink="">
      <xdr:nvSpPr>
        <xdr:cNvPr id="65" name="円/楕円 64"/>
        <xdr:cNvSpPr/>
      </xdr:nvSpPr>
      <xdr:spPr bwMode="auto">
        <a:xfrm>
          <a:off x="5600700" y="295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139262</xdr:rowOff>
    </xdr:from>
    <xdr:ext cx="762000" cy="259045"/>
    <xdr:sp macro="" textlink="">
      <xdr:nvSpPr>
        <xdr:cNvPr id="66" name="人口1人当たり決算額の推移該当値テキスト130"/>
        <xdr:cNvSpPr txBox="1"/>
      </xdr:nvSpPr>
      <xdr:spPr>
        <a:xfrm>
          <a:off x="5740400" y="29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162,413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167836</xdr:rowOff>
    </xdr:from>
    <xdr:to>
      <xdr:col>4</xdr:col>
      <xdr:colOff>520700</xdr:colOff>
      <xdr:row>17</xdr:row>
      <xdr:rowOff>97986</xdr:rowOff>
    </xdr:to>
    <xdr:sp macro="" textlink="">
      <xdr:nvSpPr>
        <xdr:cNvPr id="67" name="円/楕円 66"/>
        <xdr:cNvSpPr/>
      </xdr:nvSpPr>
      <xdr:spPr bwMode="auto">
        <a:xfrm>
          <a:off x="4953000" y="295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82763</xdr:rowOff>
    </xdr:from>
    <xdr:ext cx="736600" cy="259045"/>
    <xdr:sp macro="" textlink="">
      <xdr:nvSpPr>
        <xdr:cNvPr id="68" name="テキスト ボックス 67"/>
        <xdr:cNvSpPr txBox="1"/>
      </xdr:nvSpPr>
      <xdr:spPr>
        <a:xfrm>
          <a:off x="4622800" y="304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162,299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165876</xdr:rowOff>
    </xdr:from>
    <xdr:to>
      <xdr:col>3</xdr:col>
      <xdr:colOff>955675</xdr:colOff>
      <xdr:row>17</xdr:row>
      <xdr:rowOff>96026</xdr:rowOff>
    </xdr:to>
    <xdr:sp macro="" textlink="">
      <xdr:nvSpPr>
        <xdr:cNvPr id="69" name="円/楕円 68"/>
        <xdr:cNvSpPr/>
      </xdr:nvSpPr>
      <xdr:spPr bwMode="auto">
        <a:xfrm>
          <a:off x="4254500" y="295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80803</xdr:rowOff>
    </xdr:from>
    <xdr:ext cx="762000" cy="259045"/>
    <xdr:sp macro="" textlink="">
      <xdr:nvSpPr>
        <xdr:cNvPr id="70" name="テキスト ボックス 69"/>
        <xdr:cNvSpPr txBox="1"/>
      </xdr:nvSpPr>
      <xdr:spPr>
        <a:xfrm>
          <a:off x="3924300" y="304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132215</xdr:rowOff>
    </xdr:from>
    <xdr:to>
      <xdr:col>3</xdr:col>
      <xdr:colOff>257175</xdr:colOff>
      <xdr:row>17</xdr:row>
      <xdr:rowOff>62365</xdr:rowOff>
    </xdr:to>
    <xdr:sp macro="" textlink="">
      <xdr:nvSpPr>
        <xdr:cNvPr id="71" name="円/楕円 70"/>
        <xdr:cNvSpPr/>
      </xdr:nvSpPr>
      <xdr:spPr bwMode="auto">
        <a:xfrm>
          <a:off x="3556000" y="292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47142</xdr:rowOff>
    </xdr:from>
    <xdr:ext cx="762000" cy="259045"/>
    <xdr:sp macro="" textlink="">
      <xdr:nvSpPr>
        <xdr:cNvPr id="72" name="テキスト ボックス 71"/>
        <xdr:cNvSpPr txBox="1"/>
      </xdr:nvSpPr>
      <xdr:spPr>
        <a:xfrm>
          <a:off x="3225800" y="300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10234</xdr:rowOff>
    </xdr:from>
    <xdr:to>
      <xdr:col>2</xdr:col>
      <xdr:colOff>692150</xdr:colOff>
      <xdr:row>17</xdr:row>
      <xdr:rowOff>111834</xdr:rowOff>
    </xdr:to>
    <xdr:sp macro="" textlink="">
      <xdr:nvSpPr>
        <xdr:cNvPr id="73" name="円/楕円 72"/>
        <xdr:cNvSpPr/>
      </xdr:nvSpPr>
      <xdr:spPr bwMode="auto">
        <a:xfrm>
          <a:off x="2857500" y="297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122011</xdr:rowOff>
    </xdr:from>
    <xdr:ext cx="762000" cy="259045"/>
    <xdr:sp macro="" textlink="">
      <xdr:nvSpPr>
        <xdr:cNvPr id="74" name="テキスト ボックス 73"/>
        <xdr:cNvSpPr txBox="1"/>
      </xdr:nvSpPr>
      <xdr:spPr>
        <a:xfrm>
          <a:off x="2527300" y="274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143091</xdr:rowOff>
    </xdr:from>
    <xdr:to>
      <xdr:col>4</xdr:col>
      <xdr:colOff>1117600</xdr:colOff>
      <xdr:row>34</xdr:row>
      <xdr:rowOff>161989</xdr:rowOff>
    </xdr:to>
    <xdr:cxnSp macro="">
      <xdr:nvCxnSpPr>
        <xdr:cNvPr id="107" name="直線コネクタ 106"/>
        <xdr:cNvCxnSpPr/>
      </xdr:nvCxnSpPr>
      <xdr:spPr bwMode="auto">
        <a:xfrm flipV="1">
          <a:off x="5003800" y="6410541"/>
          <a:ext cx="647700" cy="18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21417</xdr:rowOff>
    </xdr:from>
    <xdr:ext cx="762000" cy="259045"/>
    <xdr:sp macro="" textlink="">
      <xdr:nvSpPr>
        <xdr:cNvPr id="108" name="人口1人当たり決算額の推移平均値テキスト445"/>
        <xdr:cNvSpPr txBox="1"/>
      </xdr:nvSpPr>
      <xdr:spPr>
        <a:xfrm>
          <a:off x="5740400" y="663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121679</xdr:rowOff>
    </xdr:from>
    <xdr:to>
      <xdr:col>4</xdr:col>
      <xdr:colOff>469900</xdr:colOff>
      <xdr:row>34</xdr:row>
      <xdr:rowOff>161989</xdr:rowOff>
    </xdr:to>
    <xdr:cxnSp macro="">
      <xdr:nvCxnSpPr>
        <xdr:cNvPr id="110" name="直線コネクタ 109"/>
        <xdr:cNvCxnSpPr/>
      </xdr:nvCxnSpPr>
      <xdr:spPr bwMode="auto">
        <a:xfrm>
          <a:off x="4305300" y="6389129"/>
          <a:ext cx="698500" cy="4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36931</xdr:rowOff>
    </xdr:from>
    <xdr:to>
      <xdr:col>3</xdr:col>
      <xdr:colOff>904875</xdr:colOff>
      <xdr:row>34</xdr:row>
      <xdr:rowOff>121679</xdr:rowOff>
    </xdr:to>
    <xdr:cxnSp macro="">
      <xdr:nvCxnSpPr>
        <xdr:cNvPr id="113" name="直線コネクタ 112"/>
        <xdr:cNvCxnSpPr/>
      </xdr:nvCxnSpPr>
      <xdr:spPr bwMode="auto">
        <a:xfrm>
          <a:off x="3606800" y="6304381"/>
          <a:ext cx="698500" cy="8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36931</xdr:rowOff>
    </xdr:from>
    <xdr:to>
      <xdr:col>3</xdr:col>
      <xdr:colOff>206375</xdr:colOff>
      <xdr:row>34</xdr:row>
      <xdr:rowOff>37541</xdr:rowOff>
    </xdr:to>
    <xdr:cxnSp macro="">
      <xdr:nvCxnSpPr>
        <xdr:cNvPr id="116" name="直線コネクタ 115"/>
        <xdr:cNvCxnSpPr/>
      </xdr:nvCxnSpPr>
      <xdr:spPr bwMode="auto">
        <a:xfrm flipV="1">
          <a:off x="2908300" y="6304381"/>
          <a:ext cx="698500" cy="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227279</xdr:rowOff>
    </xdr:from>
    <xdr:to>
      <xdr:col>2</xdr:col>
      <xdr:colOff>692150</xdr:colOff>
      <xdr:row>34</xdr:row>
      <xdr:rowOff>328879</xdr:rowOff>
    </xdr:to>
    <xdr:sp macro="" textlink="">
      <xdr:nvSpPr>
        <xdr:cNvPr id="119" name="フローチャート : 判断 118"/>
        <xdr:cNvSpPr/>
      </xdr:nvSpPr>
      <xdr:spPr bwMode="auto">
        <a:xfrm>
          <a:off x="28575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313656</xdr:rowOff>
    </xdr:from>
    <xdr:ext cx="762000" cy="259045"/>
    <xdr:sp macro="" textlink="">
      <xdr:nvSpPr>
        <xdr:cNvPr id="120" name="テキスト ボックス 119"/>
        <xdr:cNvSpPr txBox="1"/>
      </xdr:nvSpPr>
      <xdr:spPr>
        <a:xfrm>
          <a:off x="2527300" y="65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92291</xdr:rowOff>
    </xdr:from>
    <xdr:to>
      <xdr:col>5</xdr:col>
      <xdr:colOff>34925</xdr:colOff>
      <xdr:row>34</xdr:row>
      <xdr:rowOff>193891</xdr:rowOff>
    </xdr:to>
    <xdr:sp macro="" textlink="">
      <xdr:nvSpPr>
        <xdr:cNvPr id="126" name="円/楕円 125"/>
        <xdr:cNvSpPr/>
      </xdr:nvSpPr>
      <xdr:spPr bwMode="auto">
        <a:xfrm>
          <a:off x="5600700" y="635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280268</xdr:rowOff>
    </xdr:from>
    <xdr:ext cx="762000" cy="259045"/>
    <xdr:sp macro="" textlink="">
      <xdr:nvSpPr>
        <xdr:cNvPr id="127" name="人口1人当たり決算額の推移該当値テキスト445"/>
        <xdr:cNvSpPr txBox="1"/>
      </xdr:nvSpPr>
      <xdr:spPr>
        <a:xfrm>
          <a:off x="5740400" y="620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111189</xdr:rowOff>
    </xdr:from>
    <xdr:to>
      <xdr:col>4</xdr:col>
      <xdr:colOff>520700</xdr:colOff>
      <xdr:row>34</xdr:row>
      <xdr:rowOff>212789</xdr:rowOff>
    </xdr:to>
    <xdr:sp macro="" textlink="">
      <xdr:nvSpPr>
        <xdr:cNvPr id="128" name="円/楕円 127"/>
        <xdr:cNvSpPr/>
      </xdr:nvSpPr>
      <xdr:spPr bwMode="auto">
        <a:xfrm>
          <a:off x="4953000" y="6378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222966</xdr:rowOff>
    </xdr:from>
    <xdr:ext cx="736600" cy="259045"/>
    <xdr:sp macro="" textlink="">
      <xdr:nvSpPr>
        <xdr:cNvPr id="129" name="テキスト ボックス 128"/>
        <xdr:cNvSpPr txBox="1"/>
      </xdr:nvSpPr>
      <xdr:spPr>
        <a:xfrm>
          <a:off x="4622800" y="614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58,745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70879</xdr:rowOff>
    </xdr:from>
    <xdr:to>
      <xdr:col>3</xdr:col>
      <xdr:colOff>955675</xdr:colOff>
      <xdr:row>34</xdr:row>
      <xdr:rowOff>172479</xdr:rowOff>
    </xdr:to>
    <xdr:sp macro="" textlink="">
      <xdr:nvSpPr>
        <xdr:cNvPr id="130" name="円/楕円 129"/>
        <xdr:cNvSpPr/>
      </xdr:nvSpPr>
      <xdr:spPr bwMode="auto">
        <a:xfrm>
          <a:off x="4254500" y="633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182656</xdr:rowOff>
    </xdr:from>
    <xdr:ext cx="762000" cy="259045"/>
    <xdr:sp macro="" textlink="">
      <xdr:nvSpPr>
        <xdr:cNvPr id="131" name="テキスト ボックス 130"/>
        <xdr:cNvSpPr txBox="1"/>
      </xdr:nvSpPr>
      <xdr:spPr>
        <a:xfrm>
          <a:off x="3924300" y="610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61,919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329031</xdr:rowOff>
    </xdr:from>
    <xdr:to>
      <xdr:col>3</xdr:col>
      <xdr:colOff>257175</xdr:colOff>
      <xdr:row>34</xdr:row>
      <xdr:rowOff>87731</xdr:rowOff>
    </xdr:to>
    <xdr:sp macro="" textlink="">
      <xdr:nvSpPr>
        <xdr:cNvPr id="132" name="円/楕円 131"/>
        <xdr:cNvSpPr/>
      </xdr:nvSpPr>
      <xdr:spPr bwMode="auto">
        <a:xfrm>
          <a:off x="3556000" y="625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97908</xdr:rowOff>
    </xdr:from>
    <xdr:ext cx="762000" cy="259045"/>
    <xdr:sp macro="" textlink="">
      <xdr:nvSpPr>
        <xdr:cNvPr id="133" name="テキスト ボックス 132"/>
        <xdr:cNvSpPr txBox="1"/>
      </xdr:nvSpPr>
      <xdr:spPr>
        <a:xfrm>
          <a:off x="3225800" y="60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68,592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329641</xdr:rowOff>
    </xdr:from>
    <xdr:to>
      <xdr:col>2</xdr:col>
      <xdr:colOff>692150</xdr:colOff>
      <xdr:row>34</xdr:row>
      <xdr:rowOff>88341</xdr:rowOff>
    </xdr:to>
    <xdr:sp macro="" textlink="">
      <xdr:nvSpPr>
        <xdr:cNvPr id="134" name="円/楕円 133"/>
        <xdr:cNvSpPr/>
      </xdr:nvSpPr>
      <xdr:spPr bwMode="auto">
        <a:xfrm>
          <a:off x="2857500" y="625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98518</xdr:rowOff>
    </xdr:from>
    <xdr:ext cx="762000" cy="259045"/>
    <xdr:sp macro="" textlink="">
      <xdr:nvSpPr>
        <xdr:cNvPr id="135" name="テキスト ボックス 134"/>
        <xdr:cNvSpPr txBox="1"/>
      </xdr:nvSpPr>
      <xdr:spPr>
        <a:xfrm>
          <a:off x="2527300" y="60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年度決算は</a:t>
          </a:r>
          <a:r>
            <a:rPr lang="en-US" altLang="ja-JP" sz="1100">
              <a:solidFill>
                <a:schemeClr val="dk1"/>
              </a:solidFill>
              <a:effectLst/>
              <a:latin typeface="+mn-lt"/>
              <a:ea typeface="+mn-ea"/>
              <a:cs typeface="+mn-cs"/>
            </a:rPr>
            <a:t>263</a:t>
          </a:r>
          <a:r>
            <a:rPr lang="ja-JP" altLang="ja-JP" sz="1100">
              <a:solidFill>
                <a:schemeClr val="dk1"/>
              </a:solidFill>
              <a:effectLst/>
              <a:latin typeface="+mn-lt"/>
              <a:ea typeface="+mn-ea"/>
              <a:cs typeface="+mn-cs"/>
            </a:rPr>
            <a:t>百万円の実質収支黒字となった。平成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決算までは、大型観光施設整備及び一次産業振興のための施設整備に要した公債費負担のピークと、三位一体改革に伴う地方交付税の削減が同時期に重なったことにより、急激な財源不足に陥り実質収支赤字を生じていた。その後、行政改革大綱及び集中改革プランに基づく大胆な財政健全化策の実施が着実に効果をあげるとともに地方財政対策による地方交付税の増額により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年度決算において実質収支黒字へと転じた。</a:t>
          </a:r>
          <a:endParaRPr lang="ja-JP" altLang="ja-JP" sz="11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年度以降も財政健全化策の継続効果などにより、実質収支黒字を継続しており、枯渇状況にあった財政調整基金についても着実に積立てを行い、平成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年度決算における残高は</a:t>
          </a:r>
          <a:r>
            <a:rPr lang="en-US" altLang="ja-JP" sz="1100">
              <a:solidFill>
                <a:schemeClr val="dk1"/>
              </a:solidFill>
              <a:effectLst/>
              <a:latin typeface="+mn-lt"/>
              <a:ea typeface="+mn-ea"/>
              <a:cs typeface="+mn-cs"/>
            </a:rPr>
            <a:t>1,862</a:t>
          </a:r>
          <a:r>
            <a:rPr lang="ja-JP" altLang="ja-JP" sz="1100">
              <a:solidFill>
                <a:schemeClr val="dk1"/>
              </a:solidFill>
              <a:effectLst/>
              <a:latin typeface="+mn-lt"/>
              <a:ea typeface="+mn-ea"/>
              <a:cs typeface="+mn-cs"/>
            </a:rPr>
            <a:t>百万円となっている。今後も引き続き財政健全化策に取り組む。</a:t>
          </a:r>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平成</a:t>
          </a:r>
          <a:r>
            <a:rPr lang="en-US" altLang="ja-JP" sz="1200">
              <a:solidFill>
                <a:schemeClr val="dk1"/>
              </a:solidFill>
              <a:effectLst/>
              <a:latin typeface="+mn-lt"/>
              <a:ea typeface="+mn-ea"/>
              <a:cs typeface="+mn-cs"/>
            </a:rPr>
            <a:t>19</a:t>
          </a:r>
          <a:r>
            <a:rPr lang="ja-JP" altLang="ja-JP" sz="1200">
              <a:solidFill>
                <a:schemeClr val="dk1"/>
              </a:solidFill>
              <a:effectLst/>
              <a:latin typeface="+mn-lt"/>
              <a:ea typeface="+mn-ea"/>
              <a:cs typeface="+mn-cs"/>
            </a:rPr>
            <a:t>年度以降連結実質収支赤字は生じていない。</a:t>
          </a:r>
          <a:endParaRPr lang="ja-JP" altLang="ja-JP" sz="1200">
            <a:effectLst/>
          </a:endParaRPr>
        </a:p>
        <a:p>
          <a:r>
            <a:rPr lang="ja-JP" altLang="ja-JP" sz="1200">
              <a:solidFill>
                <a:schemeClr val="dk1"/>
              </a:solidFill>
              <a:effectLst/>
              <a:latin typeface="+mn-lt"/>
              <a:ea typeface="+mn-ea"/>
              <a:cs typeface="+mn-cs"/>
            </a:rPr>
            <a:t>　普通会計（一般会計及びその他会計（赤字））においては、大型観光施設施設整備及び一次産業振興のための施設整備に要した公債費負担のピークと、三位一体改革に伴う地方交付税の削減が同時期に重なったことにより、急激な財源不足に陥り平成</a:t>
          </a:r>
          <a:r>
            <a:rPr lang="en-US" altLang="ja-JP" sz="1200">
              <a:solidFill>
                <a:schemeClr val="dk1"/>
              </a:solidFill>
              <a:effectLst/>
              <a:latin typeface="+mn-lt"/>
              <a:ea typeface="+mn-ea"/>
              <a:cs typeface="+mn-cs"/>
            </a:rPr>
            <a:t>19</a:t>
          </a:r>
          <a:r>
            <a:rPr lang="ja-JP" altLang="ja-JP" sz="1200">
              <a:solidFill>
                <a:schemeClr val="dk1"/>
              </a:solidFill>
              <a:effectLst/>
              <a:latin typeface="+mn-lt"/>
              <a:ea typeface="+mn-ea"/>
              <a:cs typeface="+mn-cs"/>
            </a:rPr>
            <a:t>年度決算までは実質収支赤字を生じていた。その後、行政改革大綱及び集中改革プランに基づく大胆な財政健全化策の実施が着実に効果をあげるとともに地方財政対策による地方交付税の増額により平成</a:t>
          </a:r>
          <a:r>
            <a:rPr lang="en-US" altLang="ja-JP" sz="1200">
              <a:solidFill>
                <a:schemeClr val="dk1"/>
              </a:solidFill>
              <a:effectLst/>
              <a:latin typeface="+mn-lt"/>
              <a:ea typeface="+mn-ea"/>
              <a:cs typeface="+mn-cs"/>
            </a:rPr>
            <a:t>20</a:t>
          </a:r>
          <a:r>
            <a:rPr lang="ja-JP" altLang="ja-JP" sz="1200">
              <a:solidFill>
                <a:schemeClr val="dk1"/>
              </a:solidFill>
              <a:effectLst/>
              <a:latin typeface="+mn-lt"/>
              <a:ea typeface="+mn-ea"/>
              <a:cs typeface="+mn-cs"/>
            </a:rPr>
            <a:t>年度決算において実質収支黒字へと転じ、以降も財政健全化策の継続効果などにより、実質収支黒字を継続し、黒字額も増加している。</a:t>
          </a:r>
          <a:endParaRPr lang="ja-JP" altLang="ja-JP" sz="1200">
            <a:effectLst/>
          </a:endParaRPr>
        </a:p>
        <a:p>
          <a:r>
            <a:rPr lang="ja-JP" altLang="ja-JP" sz="1200">
              <a:solidFill>
                <a:schemeClr val="dk1"/>
              </a:solidFill>
              <a:effectLst/>
              <a:latin typeface="+mn-lt"/>
              <a:ea typeface="+mn-ea"/>
              <a:cs typeface="+mn-cs"/>
            </a:rPr>
            <a:t>　国民健康保険事業特別会計（事業勘定及び直診勘定）・介護保険特別会計・水道事業会計・下水道事業特別会計・後期高齢者医療特別会計については、繰出基準を勘案した一般会計繰入金を確保しながら実質収支黒字を継続している。</a:t>
          </a:r>
          <a:endParaRPr lang="ja-JP" altLang="ja-JP" sz="1200">
            <a:effectLst/>
          </a:endParaRPr>
        </a:p>
        <a:p>
          <a:r>
            <a:rPr lang="ja-JP" altLang="ja-JP" sz="1200">
              <a:solidFill>
                <a:schemeClr val="dk1"/>
              </a:solidFill>
              <a:effectLst/>
              <a:latin typeface="+mn-lt"/>
              <a:ea typeface="+mn-ea"/>
              <a:cs typeface="+mn-cs"/>
            </a:rPr>
            <a:t>　訪問看護ステーション特別会計については、一般会計からの繰入れもなく、適切な事業運営により、実質収支黒字を継続している。</a:t>
          </a:r>
          <a:endParaRPr lang="ja-JP" altLang="ja-JP" sz="1200">
            <a:effectLst/>
          </a:endParaRPr>
        </a:p>
        <a:p>
          <a:r>
            <a:rPr lang="ja-JP" altLang="ja-JP" sz="1200">
              <a:solidFill>
                <a:schemeClr val="dk1"/>
              </a:solidFill>
              <a:effectLst/>
              <a:latin typeface="+mn-lt"/>
              <a:ea typeface="+mn-ea"/>
              <a:cs typeface="+mn-cs"/>
            </a:rPr>
            <a:t>　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年度決算における連結実質収支は </a:t>
          </a:r>
          <a:r>
            <a:rPr lang="en-US" altLang="ja-JP" sz="1200">
              <a:solidFill>
                <a:schemeClr val="dk1"/>
              </a:solidFill>
              <a:effectLst/>
              <a:latin typeface="+mn-lt"/>
              <a:ea typeface="+mn-ea"/>
              <a:cs typeface="+mn-cs"/>
            </a:rPr>
            <a:t>409</a:t>
          </a:r>
          <a:r>
            <a:rPr lang="ja-JP" altLang="ja-JP" sz="1200">
              <a:solidFill>
                <a:schemeClr val="dk1"/>
              </a:solidFill>
              <a:effectLst/>
              <a:latin typeface="+mn-lt"/>
              <a:ea typeface="+mn-ea"/>
              <a:cs typeface="+mn-cs"/>
            </a:rPr>
            <a:t>百万円の黒字であり、内訳は、一般会計</a:t>
          </a:r>
          <a:r>
            <a:rPr lang="en-US" altLang="ja-JP" sz="1200">
              <a:solidFill>
                <a:schemeClr val="dk1"/>
              </a:solidFill>
              <a:effectLst/>
              <a:latin typeface="+mn-lt"/>
              <a:ea typeface="+mn-ea"/>
              <a:cs typeface="+mn-cs"/>
            </a:rPr>
            <a:t>263</a:t>
          </a:r>
          <a:r>
            <a:rPr lang="ja-JP" altLang="ja-JP" sz="1200">
              <a:solidFill>
                <a:schemeClr val="dk1"/>
              </a:solidFill>
              <a:effectLst/>
              <a:latin typeface="+mn-lt"/>
              <a:ea typeface="+mn-ea"/>
              <a:cs typeface="+mn-cs"/>
            </a:rPr>
            <a:t>百万円（黒字）、国民健康保険事業特別会計（事業勘定） </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百万円（黒字）、国民健康保険事業特別会計（直診勘定） </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百万円（黒字）、介護保険特別会計</a:t>
          </a:r>
          <a:r>
            <a:rPr lang="en-US" altLang="ja-JP" sz="1200">
              <a:solidFill>
                <a:schemeClr val="dk1"/>
              </a:solidFill>
              <a:effectLst/>
              <a:latin typeface="+mn-lt"/>
              <a:ea typeface="+mn-ea"/>
              <a:cs typeface="+mn-cs"/>
            </a:rPr>
            <a:t>38</a:t>
          </a:r>
          <a:r>
            <a:rPr lang="ja-JP" altLang="ja-JP" sz="1200">
              <a:solidFill>
                <a:schemeClr val="dk1"/>
              </a:solidFill>
              <a:effectLst/>
              <a:latin typeface="+mn-lt"/>
              <a:ea typeface="+mn-ea"/>
              <a:cs typeface="+mn-cs"/>
            </a:rPr>
            <a:t>百万円（黒字）、訪問看護ステーション特別会計 </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百万円（黒字）、水道事業会計 </a:t>
          </a:r>
          <a:r>
            <a:rPr lang="en-US" altLang="ja-JP" sz="1200">
              <a:solidFill>
                <a:schemeClr val="dk1"/>
              </a:solidFill>
              <a:effectLst/>
              <a:latin typeface="+mn-lt"/>
              <a:ea typeface="+mn-ea"/>
              <a:cs typeface="+mn-cs"/>
            </a:rPr>
            <a:t>71</a:t>
          </a:r>
          <a:r>
            <a:rPr lang="ja-JP" altLang="ja-JP" sz="1200">
              <a:solidFill>
                <a:schemeClr val="dk1"/>
              </a:solidFill>
              <a:effectLst/>
              <a:latin typeface="+mn-lt"/>
              <a:ea typeface="+mn-ea"/>
              <a:cs typeface="+mn-cs"/>
            </a:rPr>
            <a:t>百万円（黒字）、下水道事業特別会計</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百万円（黒字）となっている。</a:t>
          </a:r>
          <a:endParaRPr lang="ja-JP" altLang="ja-JP" sz="1200">
            <a:effectLst/>
          </a:endParaRPr>
        </a:p>
        <a:p>
          <a:r>
            <a:rPr lang="ja-JP" altLang="ja-JP" sz="1200">
              <a:solidFill>
                <a:schemeClr val="dk1"/>
              </a:solidFill>
              <a:effectLst/>
              <a:latin typeface="+mn-lt"/>
              <a:ea typeface="+mn-ea"/>
              <a:cs typeface="+mn-cs"/>
            </a:rPr>
            <a:t>　今後も実質収支黒字を継続するため、公営事業会計においては一般会計からの適正な繰入れを含めた歳入確保に努めるとともに、経費節減に努め、引き続き財政健全化策に取り組む。</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元利償還金は、繰上償還（平成</a:t>
          </a:r>
          <a:r>
            <a:rPr lang="en-US" altLang="ja-JP" sz="1050">
              <a:solidFill>
                <a:schemeClr val="dk1"/>
              </a:solidFill>
              <a:effectLst/>
              <a:latin typeface="+mn-lt"/>
              <a:ea typeface="+mn-ea"/>
              <a:cs typeface="+mn-cs"/>
            </a:rPr>
            <a:t>19</a:t>
          </a:r>
          <a:r>
            <a:rPr lang="ja-JP" altLang="ja-JP" sz="1050">
              <a:solidFill>
                <a:schemeClr val="dk1"/>
              </a:solidFill>
              <a:effectLst/>
              <a:latin typeface="+mn-lt"/>
              <a:ea typeface="+mn-ea"/>
              <a:cs typeface="+mn-cs"/>
            </a:rPr>
            <a:t>年度～平成</a:t>
          </a:r>
          <a:r>
            <a:rPr lang="en-US" altLang="ja-JP" sz="1050">
              <a:solidFill>
                <a:schemeClr val="dk1"/>
              </a:solidFill>
              <a:effectLst/>
              <a:latin typeface="+mn-lt"/>
              <a:ea typeface="+mn-ea"/>
              <a:cs typeface="+mn-cs"/>
            </a:rPr>
            <a:t>24</a:t>
          </a:r>
          <a:r>
            <a:rPr lang="ja-JP" altLang="ja-JP" sz="1050">
              <a:solidFill>
                <a:schemeClr val="dk1"/>
              </a:solidFill>
              <a:effectLst/>
              <a:latin typeface="+mn-lt"/>
              <a:ea typeface="+mn-ea"/>
              <a:cs typeface="+mn-cs"/>
            </a:rPr>
            <a:t>年度 </a:t>
          </a:r>
          <a:r>
            <a:rPr lang="en-US" altLang="ja-JP" sz="1050">
              <a:solidFill>
                <a:schemeClr val="dk1"/>
              </a:solidFill>
              <a:effectLst/>
              <a:latin typeface="+mn-lt"/>
              <a:ea typeface="+mn-ea"/>
              <a:cs typeface="+mn-cs"/>
            </a:rPr>
            <a:t>476,792</a:t>
          </a:r>
          <a:r>
            <a:rPr lang="ja-JP" altLang="ja-JP" sz="1050">
              <a:solidFill>
                <a:schemeClr val="dk1"/>
              </a:solidFill>
              <a:effectLst/>
              <a:latin typeface="+mn-lt"/>
              <a:ea typeface="+mn-ea"/>
              <a:cs typeface="+mn-cs"/>
            </a:rPr>
            <a:t>千円）を実施した効果</a:t>
          </a:r>
          <a:r>
            <a:rPr lang="ja-JP" altLang="en-US" sz="1050">
              <a:solidFill>
                <a:schemeClr val="dk1"/>
              </a:solidFill>
              <a:effectLst/>
              <a:latin typeface="+mn-lt"/>
              <a:ea typeface="+mn-ea"/>
              <a:cs typeface="+mn-cs"/>
            </a:rPr>
            <a:t>、地方債の発行抑制効果</a:t>
          </a:r>
          <a:r>
            <a:rPr lang="ja-JP" altLang="ja-JP" sz="1050">
              <a:solidFill>
                <a:schemeClr val="dk1"/>
              </a:solidFill>
              <a:effectLst/>
              <a:latin typeface="+mn-lt"/>
              <a:ea typeface="+mn-ea"/>
              <a:cs typeface="+mn-cs"/>
            </a:rPr>
            <a:t>などにより、年々減少している。</a:t>
          </a:r>
          <a:endParaRPr lang="ja-JP" altLang="ja-JP" sz="1050">
            <a:effectLst/>
          </a:endParaRPr>
        </a:p>
        <a:p>
          <a:r>
            <a:rPr lang="ja-JP" altLang="ja-JP" sz="1050">
              <a:solidFill>
                <a:schemeClr val="dk1"/>
              </a:solidFill>
              <a:effectLst/>
              <a:latin typeface="+mn-lt"/>
              <a:ea typeface="+mn-ea"/>
              <a:cs typeface="+mn-cs"/>
            </a:rPr>
            <a:t>　公営企業債の元利償還金に対する繰入金は、水道事業会計において、有収水量の減による料金収入の減、元利償還金の増などにより、一般会計からの繰入金が増加したことにより、平成</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年度以降増加している。</a:t>
          </a:r>
          <a:endParaRPr lang="ja-JP" altLang="ja-JP" sz="1050">
            <a:effectLst/>
          </a:endParaRPr>
        </a:p>
        <a:p>
          <a:r>
            <a:rPr lang="ja-JP" altLang="ja-JP" sz="1050">
              <a:solidFill>
                <a:schemeClr val="dk1"/>
              </a:solidFill>
              <a:effectLst/>
              <a:latin typeface="+mn-lt"/>
              <a:ea typeface="+mn-ea"/>
              <a:cs typeface="+mn-cs"/>
            </a:rPr>
            <a:t>　組合等が起こした地方債の元利償還金に対する負担金等は、</a:t>
          </a:r>
          <a:r>
            <a:rPr lang="ja-JP" altLang="en-US" sz="1050">
              <a:solidFill>
                <a:schemeClr val="dk1"/>
              </a:solidFill>
              <a:effectLst/>
              <a:latin typeface="+mn-lt"/>
              <a:ea typeface="+mn-ea"/>
              <a:cs typeface="+mn-cs"/>
            </a:rPr>
            <a:t>おおむね横ばいの状況にある</a:t>
          </a:r>
          <a:r>
            <a:rPr lang="ja-JP" altLang="ja-JP" sz="1050">
              <a:solidFill>
                <a:schemeClr val="dk1"/>
              </a:solidFill>
              <a:effectLst/>
              <a:latin typeface="+mn-lt"/>
              <a:ea typeface="+mn-ea"/>
              <a:cs typeface="+mn-cs"/>
            </a:rPr>
            <a:t>。</a:t>
          </a:r>
          <a:endParaRPr lang="ja-JP" altLang="ja-JP" sz="1050">
            <a:effectLst/>
          </a:endParaRPr>
        </a:p>
        <a:p>
          <a:r>
            <a:rPr lang="ja-JP" altLang="ja-JP" sz="1050">
              <a:solidFill>
                <a:schemeClr val="dk1"/>
              </a:solidFill>
              <a:effectLst/>
              <a:latin typeface="+mn-lt"/>
              <a:ea typeface="+mn-ea"/>
              <a:cs typeface="+mn-cs"/>
            </a:rPr>
            <a:t>　債務負担行為に基づく支出額並びに一時借入金は、大きな増減はなく、少額であるため、実質公債費比率には大きく影響していない。</a:t>
          </a:r>
          <a:endParaRPr lang="ja-JP" altLang="ja-JP" sz="1050">
            <a:effectLst/>
          </a:endParaRPr>
        </a:p>
        <a:p>
          <a:r>
            <a:rPr lang="ja-JP" altLang="ja-JP" sz="1050">
              <a:solidFill>
                <a:schemeClr val="dk1"/>
              </a:solidFill>
              <a:effectLst/>
              <a:latin typeface="+mn-lt"/>
              <a:ea typeface="+mn-ea"/>
              <a:cs typeface="+mn-cs"/>
            </a:rPr>
            <a:t>　算入公債費等は、</a:t>
          </a:r>
          <a:r>
            <a:rPr lang="ja-JP" altLang="en-US" sz="1050">
              <a:solidFill>
                <a:schemeClr val="dk1"/>
              </a:solidFill>
              <a:effectLst/>
              <a:latin typeface="+mn-lt"/>
              <a:ea typeface="+mn-ea"/>
              <a:cs typeface="+mn-cs"/>
            </a:rPr>
            <a:t>地方債残高の減</a:t>
          </a:r>
          <a:r>
            <a:rPr lang="ja-JP" altLang="ja-JP" sz="1050">
              <a:solidFill>
                <a:schemeClr val="dk1"/>
              </a:solidFill>
              <a:effectLst/>
              <a:latin typeface="+mn-lt"/>
              <a:ea typeface="+mn-ea"/>
              <a:cs typeface="+mn-cs"/>
            </a:rPr>
            <a:t>などにより、</a:t>
          </a:r>
          <a:r>
            <a:rPr lang="ja-JP" altLang="en-US" sz="1050">
              <a:solidFill>
                <a:schemeClr val="dk1"/>
              </a:solidFill>
              <a:effectLst/>
              <a:latin typeface="+mn-lt"/>
              <a:ea typeface="+mn-ea"/>
              <a:cs typeface="+mn-cs"/>
            </a:rPr>
            <a:t>減少傾向にある</a:t>
          </a:r>
          <a:r>
            <a:rPr lang="ja-JP" altLang="ja-JP" sz="1050">
              <a:solidFill>
                <a:schemeClr val="dk1"/>
              </a:solidFill>
              <a:effectLst/>
              <a:latin typeface="+mn-lt"/>
              <a:ea typeface="+mn-ea"/>
              <a:cs typeface="+mn-cs"/>
            </a:rPr>
            <a:t>。</a:t>
          </a:r>
          <a:endParaRPr lang="ja-JP" altLang="ja-JP" sz="1050">
            <a:effectLst/>
          </a:endParaRPr>
        </a:p>
        <a:p>
          <a:r>
            <a:rPr lang="ja-JP" altLang="ja-JP" sz="1050">
              <a:solidFill>
                <a:schemeClr val="dk1"/>
              </a:solidFill>
              <a:effectLst/>
              <a:latin typeface="+mn-lt"/>
              <a:ea typeface="+mn-ea"/>
              <a:cs typeface="+mn-cs"/>
            </a:rPr>
            <a:t>　上記の理由により、実質公債費比率の分子は平成</a:t>
          </a:r>
          <a:r>
            <a:rPr lang="en-US" altLang="ja-JP" sz="1050">
              <a:solidFill>
                <a:schemeClr val="dk1"/>
              </a:solidFill>
              <a:effectLst/>
              <a:latin typeface="+mn-lt"/>
              <a:ea typeface="+mn-ea"/>
              <a:cs typeface="+mn-cs"/>
            </a:rPr>
            <a:t>20</a:t>
          </a:r>
          <a:r>
            <a:rPr lang="ja-JP" altLang="ja-JP" sz="1050">
              <a:solidFill>
                <a:schemeClr val="dk1"/>
              </a:solidFill>
              <a:effectLst/>
              <a:latin typeface="+mn-lt"/>
              <a:ea typeface="+mn-ea"/>
              <a:cs typeface="+mn-cs"/>
            </a:rPr>
            <a:t>年度以降減少しており、平成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年度決算では</a:t>
          </a:r>
          <a:r>
            <a:rPr lang="en-US" altLang="ja-JP" sz="1050">
              <a:solidFill>
                <a:schemeClr val="dk1"/>
              </a:solidFill>
              <a:effectLst/>
              <a:latin typeface="+mn-lt"/>
              <a:ea typeface="+mn-ea"/>
              <a:cs typeface="+mn-cs"/>
            </a:rPr>
            <a:t>551</a:t>
          </a:r>
          <a:r>
            <a:rPr lang="ja-JP" altLang="ja-JP" sz="1050">
              <a:solidFill>
                <a:schemeClr val="dk1"/>
              </a:solidFill>
              <a:effectLst/>
              <a:latin typeface="+mn-lt"/>
              <a:ea typeface="+mn-ea"/>
              <a:cs typeface="+mn-cs"/>
            </a:rPr>
            <a:t>百万円となっている。</a:t>
          </a:r>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50" baseline="0">
              <a:solidFill>
                <a:schemeClr val="dk1"/>
              </a:solidFill>
              <a:effectLst/>
              <a:latin typeface="+mn-lt"/>
              <a:ea typeface="+mn-ea"/>
              <a:cs typeface="+mn-cs"/>
            </a:rPr>
            <a:t>　一般会計等に係る地方債の現在高は、繰上償還（平成</a:t>
          </a:r>
          <a:r>
            <a:rPr lang="en-US" altLang="ja-JP" sz="950" baseline="0">
              <a:solidFill>
                <a:schemeClr val="dk1"/>
              </a:solidFill>
              <a:effectLst/>
              <a:latin typeface="+mn-lt"/>
              <a:ea typeface="+mn-ea"/>
              <a:cs typeface="+mn-cs"/>
            </a:rPr>
            <a:t>19</a:t>
          </a:r>
          <a:r>
            <a:rPr lang="ja-JP" altLang="ja-JP" sz="950" baseline="0">
              <a:solidFill>
                <a:schemeClr val="dk1"/>
              </a:solidFill>
              <a:effectLst/>
              <a:latin typeface="+mn-lt"/>
              <a:ea typeface="+mn-ea"/>
              <a:cs typeface="+mn-cs"/>
            </a:rPr>
            <a:t>年度～平成</a:t>
          </a:r>
          <a:r>
            <a:rPr lang="en-US" altLang="ja-JP" sz="950" baseline="0">
              <a:solidFill>
                <a:schemeClr val="dk1"/>
              </a:solidFill>
              <a:effectLst/>
              <a:latin typeface="+mn-lt"/>
              <a:ea typeface="+mn-ea"/>
              <a:cs typeface="+mn-cs"/>
            </a:rPr>
            <a:t>24</a:t>
          </a:r>
          <a:r>
            <a:rPr lang="ja-JP" altLang="ja-JP" sz="950" baseline="0">
              <a:solidFill>
                <a:schemeClr val="dk1"/>
              </a:solidFill>
              <a:effectLst/>
              <a:latin typeface="+mn-lt"/>
              <a:ea typeface="+mn-ea"/>
              <a:cs typeface="+mn-cs"/>
            </a:rPr>
            <a:t>年度 </a:t>
          </a:r>
          <a:r>
            <a:rPr lang="en-US" altLang="ja-JP" sz="950" baseline="0">
              <a:solidFill>
                <a:schemeClr val="dk1"/>
              </a:solidFill>
              <a:effectLst/>
              <a:latin typeface="+mn-lt"/>
              <a:ea typeface="+mn-ea"/>
              <a:cs typeface="+mn-cs"/>
            </a:rPr>
            <a:t>476,792</a:t>
          </a:r>
          <a:r>
            <a:rPr lang="ja-JP" altLang="ja-JP" sz="950" baseline="0">
              <a:solidFill>
                <a:schemeClr val="dk1"/>
              </a:solidFill>
              <a:effectLst/>
              <a:latin typeface="+mn-lt"/>
              <a:ea typeface="+mn-ea"/>
              <a:cs typeface="+mn-cs"/>
            </a:rPr>
            <a:t>千円）を実施した効果</a:t>
          </a:r>
          <a:r>
            <a:rPr lang="ja-JP" altLang="en-US" sz="950" baseline="0">
              <a:solidFill>
                <a:schemeClr val="dk1"/>
              </a:solidFill>
              <a:effectLst/>
              <a:latin typeface="+mn-lt"/>
              <a:ea typeface="+mn-ea"/>
              <a:cs typeface="+mn-cs"/>
            </a:rPr>
            <a:t>、地方債の発行抑制</a:t>
          </a:r>
          <a:r>
            <a:rPr lang="ja-JP" altLang="ja-JP" sz="950" baseline="0">
              <a:solidFill>
                <a:schemeClr val="dk1"/>
              </a:solidFill>
              <a:effectLst/>
              <a:latin typeface="+mn-lt"/>
              <a:ea typeface="+mn-ea"/>
              <a:cs typeface="+mn-cs"/>
            </a:rPr>
            <a:t>などにより、平成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年度以降減少している。</a:t>
          </a:r>
          <a:endParaRPr lang="ja-JP" altLang="ja-JP" sz="950">
            <a:effectLst/>
          </a:endParaRPr>
        </a:p>
        <a:p>
          <a:r>
            <a:rPr lang="ja-JP" altLang="ja-JP" sz="950" baseline="0">
              <a:solidFill>
                <a:schemeClr val="dk1"/>
              </a:solidFill>
              <a:effectLst/>
              <a:latin typeface="+mn-lt"/>
              <a:ea typeface="+mn-ea"/>
              <a:cs typeface="+mn-cs"/>
            </a:rPr>
            <a:t>　公営企業債等繰入見込額は、水道事業会計において、有収水量の減による料金収入の減、元利償還金の増などにより、一般会計からの繰入金が増加しており、平成</a:t>
          </a:r>
          <a:r>
            <a:rPr lang="en-US" altLang="ja-JP" sz="950" baseline="0">
              <a:solidFill>
                <a:schemeClr val="dk1"/>
              </a:solidFill>
              <a:effectLst/>
              <a:latin typeface="+mn-lt"/>
              <a:ea typeface="+mn-ea"/>
              <a:cs typeface="+mn-cs"/>
            </a:rPr>
            <a:t>21</a:t>
          </a:r>
          <a:r>
            <a:rPr lang="ja-JP" altLang="ja-JP" sz="950" baseline="0">
              <a:solidFill>
                <a:schemeClr val="dk1"/>
              </a:solidFill>
              <a:effectLst/>
              <a:latin typeface="+mn-lt"/>
              <a:ea typeface="+mn-ea"/>
              <a:cs typeface="+mn-cs"/>
            </a:rPr>
            <a:t>年度以降増加傾向にある。</a:t>
          </a:r>
          <a:endParaRPr lang="ja-JP" altLang="ja-JP" sz="950">
            <a:effectLst/>
          </a:endParaRPr>
        </a:p>
        <a:p>
          <a:r>
            <a:rPr lang="ja-JP" altLang="ja-JP" sz="950" baseline="0">
              <a:solidFill>
                <a:schemeClr val="dk1"/>
              </a:solidFill>
              <a:effectLst/>
              <a:latin typeface="+mn-lt"/>
              <a:ea typeface="+mn-ea"/>
              <a:cs typeface="+mn-cs"/>
            </a:rPr>
            <a:t>　組合等負担等見込額は、</a:t>
          </a:r>
          <a:r>
            <a:rPr lang="ja-JP" altLang="en-US" sz="950" baseline="0">
              <a:solidFill>
                <a:schemeClr val="dk1"/>
              </a:solidFill>
              <a:effectLst/>
              <a:latin typeface="+mn-lt"/>
              <a:ea typeface="+mn-ea"/>
              <a:cs typeface="+mn-cs"/>
            </a:rPr>
            <a:t>地方債償還の終了などにより減少傾向にある</a:t>
          </a:r>
          <a:r>
            <a:rPr lang="ja-JP" altLang="ja-JP" sz="950" baseline="0">
              <a:solidFill>
                <a:schemeClr val="dk1"/>
              </a:solidFill>
              <a:effectLst/>
              <a:latin typeface="+mn-lt"/>
              <a:ea typeface="+mn-ea"/>
              <a:cs typeface="+mn-cs"/>
            </a:rPr>
            <a:t>。</a:t>
          </a:r>
          <a:endParaRPr lang="ja-JP" altLang="ja-JP" sz="950">
            <a:effectLst/>
          </a:endParaRPr>
        </a:p>
        <a:p>
          <a:r>
            <a:rPr lang="ja-JP" altLang="ja-JP" sz="950" baseline="0">
              <a:solidFill>
                <a:schemeClr val="dk1"/>
              </a:solidFill>
              <a:effectLst/>
              <a:latin typeface="+mn-lt"/>
              <a:ea typeface="+mn-ea"/>
              <a:cs typeface="+mn-cs"/>
            </a:rPr>
            <a:t>　退職手当負担見込額は、職員数の減などにより、平成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年度以降減少している。</a:t>
          </a:r>
          <a:endParaRPr lang="ja-JP" altLang="ja-JP" sz="950">
            <a:effectLst/>
          </a:endParaRPr>
        </a:p>
        <a:p>
          <a:r>
            <a:rPr lang="ja-JP" altLang="ja-JP" sz="950" baseline="0">
              <a:solidFill>
                <a:schemeClr val="dk1"/>
              </a:solidFill>
              <a:effectLst/>
              <a:latin typeface="+mn-lt"/>
              <a:ea typeface="+mn-ea"/>
              <a:cs typeface="+mn-cs"/>
            </a:rPr>
            <a:t>　設立法人等の負債額等負担見込額は、町が損失補償している法人が平成</a:t>
          </a:r>
          <a:r>
            <a:rPr lang="en-US" altLang="ja-JP" sz="950" baseline="0">
              <a:solidFill>
                <a:schemeClr val="dk1"/>
              </a:solidFill>
              <a:effectLst/>
              <a:latin typeface="+mn-lt"/>
              <a:ea typeface="+mn-ea"/>
              <a:cs typeface="+mn-cs"/>
            </a:rPr>
            <a:t>26</a:t>
          </a:r>
          <a:r>
            <a:rPr lang="ja-JP" altLang="ja-JP" sz="950" baseline="0">
              <a:solidFill>
                <a:schemeClr val="dk1"/>
              </a:solidFill>
              <a:effectLst/>
              <a:latin typeface="+mn-lt"/>
              <a:ea typeface="+mn-ea"/>
              <a:cs typeface="+mn-cs"/>
            </a:rPr>
            <a:t>年度において経常損失を生じたことにより、負担見込額が増加したが、債務は順調に償還されている。</a:t>
          </a:r>
          <a:endParaRPr lang="ja-JP" altLang="ja-JP" sz="950">
            <a:effectLst/>
          </a:endParaRPr>
        </a:p>
        <a:p>
          <a:r>
            <a:rPr lang="ja-JP" altLang="ja-JP" sz="950" baseline="0">
              <a:solidFill>
                <a:schemeClr val="dk1"/>
              </a:solidFill>
              <a:effectLst/>
              <a:latin typeface="+mn-lt"/>
              <a:ea typeface="+mn-ea"/>
              <a:cs typeface="+mn-cs"/>
            </a:rPr>
            <a:t>　充当可能基金は、財政調整基金の積立てにより、平成</a:t>
          </a:r>
          <a:r>
            <a:rPr lang="en-US" altLang="ja-JP" sz="950" baseline="0">
              <a:solidFill>
                <a:schemeClr val="dk1"/>
              </a:solidFill>
              <a:effectLst/>
              <a:latin typeface="+mn-lt"/>
              <a:ea typeface="+mn-ea"/>
              <a:cs typeface="+mn-cs"/>
            </a:rPr>
            <a:t>21</a:t>
          </a:r>
          <a:r>
            <a:rPr lang="ja-JP" altLang="ja-JP" sz="950" baseline="0">
              <a:solidFill>
                <a:schemeClr val="dk1"/>
              </a:solidFill>
              <a:effectLst/>
              <a:latin typeface="+mn-lt"/>
              <a:ea typeface="+mn-ea"/>
              <a:cs typeface="+mn-cs"/>
            </a:rPr>
            <a:t>年度以降大幅に増加している。（財政調整基金　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年度末残高 </a:t>
          </a:r>
          <a:r>
            <a:rPr lang="en-US" altLang="ja-JP" sz="950" baseline="0">
              <a:solidFill>
                <a:schemeClr val="dk1"/>
              </a:solidFill>
              <a:effectLst/>
              <a:latin typeface="+mn-lt"/>
              <a:ea typeface="+mn-ea"/>
              <a:cs typeface="+mn-cs"/>
            </a:rPr>
            <a:t>310</a:t>
          </a:r>
          <a:r>
            <a:rPr lang="ja-JP" altLang="ja-JP" sz="950" baseline="0">
              <a:solidFill>
                <a:schemeClr val="dk1"/>
              </a:solidFill>
              <a:effectLst/>
              <a:latin typeface="+mn-lt"/>
              <a:ea typeface="+mn-ea"/>
              <a:cs typeface="+mn-cs"/>
            </a:rPr>
            <a:t>千円⇒平成</a:t>
          </a:r>
          <a:r>
            <a:rPr lang="en-US" altLang="ja-JP" sz="950" baseline="0">
              <a:solidFill>
                <a:schemeClr val="dk1"/>
              </a:solidFill>
              <a:effectLst/>
              <a:latin typeface="+mn-lt"/>
              <a:ea typeface="+mn-ea"/>
              <a:cs typeface="+mn-cs"/>
            </a:rPr>
            <a:t>26</a:t>
          </a:r>
          <a:r>
            <a:rPr lang="ja-JP" altLang="ja-JP" sz="950" baseline="0">
              <a:solidFill>
                <a:schemeClr val="dk1"/>
              </a:solidFill>
              <a:effectLst/>
              <a:latin typeface="+mn-lt"/>
              <a:ea typeface="+mn-ea"/>
              <a:cs typeface="+mn-cs"/>
            </a:rPr>
            <a:t>年度末残高 </a:t>
          </a:r>
          <a:r>
            <a:rPr lang="en-US" altLang="ja-JP" sz="950" baseline="0">
              <a:solidFill>
                <a:schemeClr val="dk1"/>
              </a:solidFill>
              <a:effectLst/>
              <a:latin typeface="+mn-lt"/>
              <a:ea typeface="+mn-ea"/>
              <a:cs typeface="+mn-cs"/>
            </a:rPr>
            <a:t>1,861,610</a:t>
          </a:r>
          <a:r>
            <a:rPr lang="ja-JP" altLang="ja-JP" sz="950" baseline="0">
              <a:solidFill>
                <a:schemeClr val="dk1"/>
              </a:solidFill>
              <a:effectLst/>
              <a:latin typeface="+mn-lt"/>
              <a:ea typeface="+mn-ea"/>
              <a:cs typeface="+mn-cs"/>
            </a:rPr>
            <a:t>千円）</a:t>
          </a:r>
          <a:endParaRPr lang="ja-JP" altLang="ja-JP" sz="950">
            <a:effectLst/>
          </a:endParaRPr>
        </a:p>
        <a:p>
          <a:r>
            <a:rPr lang="ja-JP" altLang="ja-JP" sz="950" baseline="0">
              <a:solidFill>
                <a:schemeClr val="dk1"/>
              </a:solidFill>
              <a:effectLst/>
              <a:latin typeface="+mn-lt"/>
              <a:ea typeface="+mn-ea"/>
              <a:cs typeface="+mn-cs"/>
            </a:rPr>
            <a:t>　充当可能特定歳入は平成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年度以降減少しているが、平成</a:t>
          </a:r>
          <a:r>
            <a:rPr lang="en-US" altLang="ja-JP" sz="950" baseline="0">
              <a:solidFill>
                <a:schemeClr val="dk1"/>
              </a:solidFill>
              <a:effectLst/>
              <a:latin typeface="+mn-lt"/>
              <a:ea typeface="+mn-ea"/>
              <a:cs typeface="+mn-cs"/>
            </a:rPr>
            <a:t>26</a:t>
          </a:r>
          <a:r>
            <a:rPr lang="ja-JP" altLang="ja-JP" sz="950" baseline="0">
              <a:solidFill>
                <a:schemeClr val="dk1"/>
              </a:solidFill>
              <a:effectLst/>
              <a:latin typeface="+mn-lt"/>
              <a:ea typeface="+mn-ea"/>
              <a:cs typeface="+mn-cs"/>
            </a:rPr>
            <a:t>年度に地域総合整備資金の新規貸付け（</a:t>
          </a:r>
          <a:r>
            <a:rPr lang="en-US" altLang="ja-JP" sz="950" baseline="0">
              <a:solidFill>
                <a:schemeClr val="dk1"/>
              </a:solidFill>
              <a:effectLst/>
              <a:latin typeface="+mn-lt"/>
              <a:ea typeface="+mn-ea"/>
              <a:cs typeface="+mn-cs"/>
            </a:rPr>
            <a:t>14,000</a:t>
          </a:r>
          <a:r>
            <a:rPr lang="ja-JP" altLang="ja-JP" sz="950" baseline="0">
              <a:solidFill>
                <a:schemeClr val="dk1"/>
              </a:solidFill>
              <a:effectLst/>
              <a:latin typeface="+mn-lt"/>
              <a:ea typeface="+mn-ea"/>
              <a:cs typeface="+mn-cs"/>
            </a:rPr>
            <a:t>千円）</a:t>
          </a:r>
          <a:r>
            <a:rPr lang="ja-JP" altLang="en-US" sz="950" baseline="0">
              <a:solidFill>
                <a:schemeClr val="dk1"/>
              </a:solidFill>
              <a:effectLst/>
              <a:latin typeface="+mn-lt"/>
              <a:ea typeface="+mn-ea"/>
              <a:cs typeface="+mn-cs"/>
            </a:rPr>
            <a:t>を行ったこと</a:t>
          </a:r>
          <a:r>
            <a:rPr lang="ja-JP" altLang="ja-JP" sz="950" baseline="0">
              <a:solidFill>
                <a:schemeClr val="dk1"/>
              </a:solidFill>
              <a:effectLst/>
              <a:latin typeface="+mn-lt"/>
              <a:ea typeface="+mn-ea"/>
              <a:cs typeface="+mn-cs"/>
            </a:rPr>
            <a:t>により増加している。</a:t>
          </a:r>
          <a:endParaRPr lang="ja-JP" altLang="ja-JP" sz="950">
            <a:effectLst/>
          </a:endParaRPr>
        </a:p>
        <a:p>
          <a:r>
            <a:rPr lang="ja-JP" altLang="ja-JP" sz="950" baseline="0">
              <a:solidFill>
                <a:schemeClr val="dk1"/>
              </a:solidFill>
              <a:effectLst/>
              <a:latin typeface="+mn-lt"/>
              <a:ea typeface="+mn-ea"/>
              <a:cs typeface="+mn-cs"/>
            </a:rPr>
            <a:t>　基準財政需要額算入見込額は、地方債現在高の減少に伴い、平成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年度以降減少傾向にある。</a:t>
          </a:r>
          <a:endParaRPr lang="ja-JP" altLang="ja-JP" sz="950">
            <a:effectLst/>
          </a:endParaRPr>
        </a:p>
        <a:p>
          <a:r>
            <a:rPr lang="ja-JP" altLang="ja-JP" sz="950" baseline="0">
              <a:solidFill>
                <a:schemeClr val="dk1"/>
              </a:solidFill>
              <a:effectLst/>
              <a:latin typeface="+mn-lt"/>
              <a:ea typeface="+mn-ea"/>
              <a:cs typeface="+mn-cs"/>
            </a:rPr>
            <a:t>　上記の理由により、将来負担比率の分子は平成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年度以降減少しており、平成</a:t>
          </a:r>
          <a:r>
            <a:rPr lang="en-US" altLang="ja-JP" sz="950" baseline="0">
              <a:solidFill>
                <a:schemeClr val="dk1"/>
              </a:solidFill>
              <a:effectLst/>
              <a:latin typeface="+mn-lt"/>
              <a:ea typeface="+mn-ea"/>
              <a:cs typeface="+mn-cs"/>
            </a:rPr>
            <a:t>26</a:t>
          </a:r>
          <a:r>
            <a:rPr lang="ja-JP" altLang="ja-JP" sz="950" baseline="0">
              <a:solidFill>
                <a:schemeClr val="dk1"/>
              </a:solidFill>
              <a:effectLst/>
              <a:latin typeface="+mn-lt"/>
              <a:ea typeface="+mn-ea"/>
              <a:cs typeface="+mn-cs"/>
            </a:rPr>
            <a:t>年度決算では</a:t>
          </a:r>
          <a:r>
            <a:rPr lang="en-US" altLang="ja-JP" sz="950" baseline="0">
              <a:solidFill>
                <a:schemeClr val="dk1"/>
              </a:solidFill>
              <a:effectLst/>
              <a:latin typeface="+mn-lt"/>
              <a:ea typeface="+mn-ea"/>
              <a:cs typeface="+mn-cs"/>
            </a:rPr>
            <a:t>3,206</a:t>
          </a:r>
          <a:r>
            <a:rPr lang="ja-JP" altLang="ja-JP" sz="950" baseline="0">
              <a:solidFill>
                <a:schemeClr val="dk1"/>
              </a:solidFill>
              <a:effectLst/>
              <a:latin typeface="+mn-lt"/>
              <a:ea typeface="+mn-ea"/>
              <a:cs typeface="+mn-cs"/>
            </a:rPr>
            <a:t>百万円となっている。</a:t>
          </a:r>
          <a:endParaRPr kumimoji="1" lang="ja-JP" altLang="en-US" sz="95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7400734</v>
      </c>
      <c r="BO4" s="349"/>
      <c r="BP4" s="349"/>
      <c r="BQ4" s="349"/>
      <c r="BR4" s="349"/>
      <c r="BS4" s="349"/>
      <c r="BT4" s="349"/>
      <c r="BU4" s="350"/>
      <c r="BV4" s="348">
        <v>7636121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7101403</v>
      </c>
      <c r="BO5" s="386"/>
      <c r="BP5" s="386"/>
      <c r="BQ5" s="386"/>
      <c r="BR5" s="386"/>
      <c r="BS5" s="386"/>
      <c r="BT5" s="386"/>
      <c r="BU5" s="387"/>
      <c r="BV5" s="385">
        <v>7364177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90.9</v>
      </c>
      <c r="CU5" s="383"/>
      <c r="CV5" s="383"/>
      <c r="CW5" s="383"/>
      <c r="CX5" s="383"/>
      <c r="CY5" s="383"/>
      <c r="CZ5" s="383"/>
      <c r="DA5" s="384"/>
      <c r="DB5" s="382">
        <v>88.9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299331</v>
      </c>
      <c r="BO6" s="386"/>
      <c r="BP6" s="386"/>
      <c r="BQ6" s="386"/>
      <c r="BR6" s="386"/>
      <c r="BS6" s="386"/>
      <c r="BT6" s="386"/>
      <c r="BU6" s="387"/>
      <c r="BV6" s="385">
        <v>271944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95.7</v>
      </c>
      <c r="CU6" s="423"/>
      <c r="CV6" s="423"/>
      <c r="CW6" s="423"/>
      <c r="CX6" s="423"/>
      <c r="CY6" s="423"/>
      <c r="CZ6" s="423"/>
      <c r="DA6" s="424"/>
      <c r="DB6" s="422">
        <v>93.6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36436</v>
      </c>
      <c r="BO7" s="386"/>
      <c r="BP7" s="386"/>
      <c r="BQ7" s="386"/>
      <c r="BR7" s="386"/>
      <c r="BS7" s="386"/>
      <c r="BT7" s="386"/>
      <c r="BU7" s="387"/>
      <c r="BV7" s="385">
        <v>7856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5044375</v>
      </c>
      <c r="CU7" s="386"/>
      <c r="CV7" s="386"/>
      <c r="CW7" s="386"/>
      <c r="CX7" s="386"/>
      <c r="CY7" s="386"/>
      <c r="CZ7" s="386"/>
      <c r="DA7" s="387"/>
      <c r="DB7" s="385">
        <v>5158033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262895</v>
      </c>
      <c r="BO8" s="386"/>
      <c r="BP8" s="386"/>
      <c r="BQ8" s="386"/>
      <c r="BR8" s="386"/>
      <c r="BS8" s="386"/>
      <c r="BT8" s="386"/>
      <c r="BU8" s="387"/>
      <c r="BV8" s="385">
        <v>264088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9691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-1193</v>
      </c>
      <c r="BO9" s="386"/>
      <c r="BP9" s="386"/>
      <c r="BQ9" s="386"/>
      <c r="BR9" s="386"/>
      <c r="BS9" s="386"/>
      <c r="BT9" s="386"/>
      <c r="BU9" s="387"/>
      <c r="BV9" s="385">
        <v>-3444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23.7</v>
      </c>
      <c r="CU9" s="383"/>
      <c r="CV9" s="383"/>
      <c r="CW9" s="383"/>
      <c r="CX9" s="383"/>
      <c r="CY9" s="383"/>
      <c r="CZ9" s="383"/>
      <c r="DA9" s="384"/>
      <c r="DB9" s="382">
        <v>23.2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10910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397</v>
      </c>
      <c r="BO10" s="386"/>
      <c r="BP10" s="386"/>
      <c r="BQ10" s="386"/>
      <c r="BR10" s="386"/>
      <c r="BS10" s="386"/>
      <c r="BT10" s="386"/>
      <c r="BU10" s="387"/>
      <c r="BV10" s="385">
        <v>290272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60</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9175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9160</v>
      </c>
      <c r="S13" s="467"/>
      <c r="T13" s="467"/>
      <c r="U13" s="467"/>
      <c r="V13" s="468"/>
      <c r="W13" s="401" t="s">
        <v>125</v>
      </c>
      <c r="X13" s="402"/>
      <c r="Y13" s="402"/>
      <c r="Z13" s="402"/>
      <c r="AA13" s="402"/>
      <c r="AB13" s="392"/>
      <c r="AC13" s="436">
        <v>1092</v>
      </c>
      <c r="AD13" s="437"/>
      <c r="AE13" s="437"/>
      <c r="AF13" s="437"/>
      <c r="AG13" s="476"/>
      <c r="AH13" s="436">
        <v>1262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-736</v>
      </c>
      <c r="BO13" s="386"/>
      <c r="BP13" s="386"/>
      <c r="BQ13" s="386"/>
      <c r="BR13" s="386"/>
      <c r="BS13" s="386"/>
      <c r="BT13" s="386"/>
      <c r="BU13" s="387"/>
      <c r="BV13" s="385">
        <v>286828</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14.3</v>
      </c>
      <c r="CU13" s="383"/>
      <c r="CV13" s="383"/>
      <c r="CW13" s="383"/>
      <c r="CX13" s="383"/>
      <c r="CY13" s="383"/>
      <c r="CZ13" s="383"/>
      <c r="DA13" s="384"/>
      <c r="DB13" s="382">
        <v>15.3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9415</v>
      </c>
      <c r="S14" s="467"/>
      <c r="T14" s="467"/>
      <c r="U14" s="467"/>
      <c r="V14" s="468"/>
      <c r="W14" s="375"/>
      <c r="X14" s="376"/>
      <c r="Y14" s="376"/>
      <c r="Z14" s="376"/>
      <c r="AA14" s="376"/>
      <c r="AB14" s="365"/>
      <c r="AC14" s="469">
        <v>26.8</v>
      </c>
      <c r="AD14" s="470"/>
      <c r="AE14" s="470"/>
      <c r="AF14" s="470"/>
      <c r="AG14" s="471"/>
      <c r="AH14" s="469">
        <v>26.5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83.3</v>
      </c>
      <c r="CU14" s="481"/>
      <c r="CV14" s="481"/>
      <c r="CW14" s="481"/>
      <c r="CX14" s="481"/>
      <c r="CY14" s="481"/>
      <c r="CZ14" s="481"/>
      <c r="DA14" s="482"/>
      <c r="DB14" s="480">
        <v>89.5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9401</v>
      </c>
      <c r="S15" s="467"/>
      <c r="T15" s="467"/>
      <c r="U15" s="467"/>
      <c r="V15" s="468"/>
      <c r="W15" s="401" t="s">
        <v>132</v>
      </c>
      <c r="X15" s="402"/>
      <c r="Y15" s="402"/>
      <c r="Z15" s="402"/>
      <c r="AA15" s="402"/>
      <c r="AB15" s="392"/>
      <c r="AC15" s="436">
        <v>858</v>
      </c>
      <c r="AD15" s="437"/>
      <c r="AE15" s="437"/>
      <c r="AF15" s="437"/>
      <c r="AG15" s="476"/>
      <c r="AH15" s="436">
        <v>1213</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670597</v>
      </c>
      <c r="BO15" s="349"/>
      <c r="BP15" s="349"/>
      <c r="BQ15" s="349"/>
      <c r="BR15" s="349"/>
      <c r="BS15" s="349"/>
      <c r="BT15" s="349"/>
      <c r="BU15" s="350"/>
      <c r="BV15" s="348">
        <v>625458</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21.1</v>
      </c>
      <c r="AD16" s="470"/>
      <c r="AE16" s="470"/>
      <c r="AF16" s="470"/>
      <c r="AG16" s="471"/>
      <c r="AH16" s="469">
        <v>25.4</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4167950</v>
      </c>
      <c r="BO16" s="386"/>
      <c r="BP16" s="386"/>
      <c r="BQ16" s="386"/>
      <c r="BR16" s="386"/>
      <c r="BS16" s="386"/>
      <c r="BT16" s="386"/>
      <c r="BU16" s="387"/>
      <c r="BV16" s="385">
        <v>4220057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2126</v>
      </c>
      <c r="AD17" s="437"/>
      <c r="AE17" s="437"/>
      <c r="AF17" s="437"/>
      <c r="AG17" s="476"/>
      <c r="AH17" s="436">
        <v>2295</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851954</v>
      </c>
      <c r="BO17" s="386"/>
      <c r="BP17" s="386"/>
      <c r="BQ17" s="386"/>
      <c r="BR17" s="386"/>
      <c r="BS17" s="386"/>
      <c r="BT17" s="386"/>
      <c r="BU17" s="387"/>
      <c r="BV17" s="385">
        <v>796532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142</v>
      </c>
      <c r="C18" s="428"/>
      <c r="D18" s="428"/>
      <c r="E18" s="497"/>
      <c r="F18" s="497"/>
      <c r="G18" s="497"/>
      <c r="H18" s="497"/>
      <c r="I18" s="497"/>
      <c r="J18" s="497"/>
      <c r="K18" s="497"/>
      <c r="L18" s="498">
        <v>488.89</v>
      </c>
      <c r="M18" s="498"/>
      <c r="N18" s="498"/>
      <c r="O18" s="498"/>
      <c r="P18" s="498"/>
      <c r="Q18" s="498"/>
      <c r="R18" s="499"/>
      <c r="S18" s="499"/>
      <c r="T18" s="499"/>
      <c r="U18" s="499"/>
      <c r="V18" s="500"/>
      <c r="W18" s="403"/>
      <c r="X18" s="404"/>
      <c r="Y18" s="404"/>
      <c r="Z18" s="404"/>
      <c r="AA18" s="404"/>
      <c r="AB18" s="395"/>
      <c r="AC18" s="501">
        <v>52.2</v>
      </c>
      <c r="AD18" s="502"/>
      <c r="AE18" s="502"/>
      <c r="AF18" s="502"/>
      <c r="AG18" s="503"/>
      <c r="AH18" s="501">
        <v>48.1</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4607694</v>
      </c>
      <c r="BO18" s="386"/>
      <c r="BP18" s="386"/>
      <c r="BQ18" s="386"/>
      <c r="BR18" s="386"/>
      <c r="BS18" s="386"/>
      <c r="BT18" s="386"/>
      <c r="BU18" s="387"/>
      <c r="BV18" s="385">
        <v>4595541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144</v>
      </c>
      <c r="C19" s="428"/>
      <c r="D19" s="428"/>
      <c r="E19" s="497"/>
      <c r="F19" s="497"/>
      <c r="G19" s="497"/>
      <c r="H19" s="497"/>
      <c r="I19" s="497"/>
      <c r="J19" s="497"/>
      <c r="K19" s="497"/>
      <c r="L19" s="505">
        <v>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5669400</v>
      </c>
      <c r="BO19" s="386"/>
      <c r="BP19" s="386"/>
      <c r="BQ19" s="386"/>
      <c r="BR19" s="386"/>
      <c r="BS19" s="386"/>
      <c r="BT19" s="386"/>
      <c r="BU19" s="387"/>
      <c r="BV19" s="385">
        <v>5849589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146</v>
      </c>
      <c r="C20" s="428"/>
      <c r="D20" s="428"/>
      <c r="E20" s="497"/>
      <c r="F20" s="497"/>
      <c r="G20" s="497"/>
      <c r="H20" s="497"/>
      <c r="I20" s="497"/>
      <c r="J20" s="497"/>
      <c r="K20" s="497"/>
      <c r="L20" s="505">
        <v>3532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10306809</v>
      </c>
      <c r="BO23" s="386"/>
      <c r="BP23" s="386"/>
      <c r="BQ23" s="386"/>
      <c r="BR23" s="386"/>
      <c r="BS23" s="386"/>
      <c r="BT23" s="386"/>
      <c r="BU23" s="387"/>
      <c r="BV23" s="385">
        <v>10728200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155</v>
      </c>
      <c r="F24" s="415"/>
      <c r="G24" s="415"/>
      <c r="H24" s="415"/>
      <c r="I24" s="415"/>
      <c r="J24" s="415"/>
      <c r="K24" s="416"/>
      <c r="L24" s="436">
        <v>1</v>
      </c>
      <c r="M24" s="437"/>
      <c r="N24" s="437"/>
      <c r="O24" s="437"/>
      <c r="P24" s="476"/>
      <c r="Q24" s="436">
        <v>6860</v>
      </c>
      <c r="R24" s="437"/>
      <c r="S24" s="437"/>
      <c r="T24" s="437"/>
      <c r="U24" s="437"/>
      <c r="V24" s="476"/>
      <c r="W24" s="531"/>
      <c r="X24" s="519"/>
      <c r="Y24" s="520"/>
      <c r="Z24" s="435" t="s">
        <v>156</v>
      </c>
      <c r="AA24" s="415"/>
      <c r="AB24" s="415"/>
      <c r="AC24" s="415"/>
      <c r="AD24" s="415"/>
      <c r="AE24" s="415"/>
      <c r="AF24" s="415"/>
      <c r="AG24" s="416"/>
      <c r="AH24" s="436">
        <v>114</v>
      </c>
      <c r="AI24" s="437"/>
      <c r="AJ24" s="437"/>
      <c r="AK24" s="437"/>
      <c r="AL24" s="476"/>
      <c r="AM24" s="436">
        <v>349068</v>
      </c>
      <c r="AN24" s="437"/>
      <c r="AO24" s="437"/>
      <c r="AP24" s="437"/>
      <c r="AQ24" s="437"/>
      <c r="AR24" s="476"/>
      <c r="AS24" s="436">
        <v>3062</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6535431</v>
      </c>
      <c r="BO24" s="386"/>
      <c r="BP24" s="386"/>
      <c r="BQ24" s="386"/>
      <c r="BR24" s="386"/>
      <c r="BS24" s="386"/>
      <c r="BT24" s="386"/>
      <c r="BU24" s="387"/>
      <c r="BV24" s="385">
        <v>6647812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158</v>
      </c>
      <c r="F25" s="415"/>
      <c r="G25" s="415"/>
      <c r="H25" s="415"/>
      <c r="I25" s="415"/>
      <c r="J25" s="415"/>
      <c r="K25" s="416"/>
      <c r="L25" s="436">
        <v>1</v>
      </c>
      <c r="M25" s="437"/>
      <c r="N25" s="437"/>
      <c r="O25" s="437"/>
      <c r="P25" s="476"/>
      <c r="Q25" s="436">
        <v>5720</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220426</v>
      </c>
      <c r="BO25" s="349"/>
      <c r="BP25" s="349"/>
      <c r="BQ25" s="349"/>
      <c r="BR25" s="349"/>
      <c r="BS25" s="349"/>
      <c r="BT25" s="349"/>
      <c r="BU25" s="350"/>
      <c r="BV25" s="348">
        <v>101375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161</v>
      </c>
      <c r="F26" s="415"/>
      <c r="G26" s="415"/>
      <c r="H26" s="415"/>
      <c r="I26" s="415"/>
      <c r="J26" s="415"/>
      <c r="K26" s="416"/>
      <c r="L26" s="436">
        <v>1</v>
      </c>
      <c r="M26" s="437"/>
      <c r="N26" s="437"/>
      <c r="O26" s="437"/>
      <c r="P26" s="476"/>
      <c r="Q26" s="436">
        <v>5310</v>
      </c>
      <c r="R26" s="437"/>
      <c r="S26" s="437"/>
      <c r="T26" s="437"/>
      <c r="U26" s="437"/>
      <c r="V26" s="476"/>
      <c r="W26" s="531"/>
      <c r="X26" s="519"/>
      <c r="Y26" s="520"/>
      <c r="Z26" s="435" t="s">
        <v>162</v>
      </c>
      <c r="AA26" s="541"/>
      <c r="AB26" s="541"/>
      <c r="AC26" s="541"/>
      <c r="AD26" s="541"/>
      <c r="AE26" s="541"/>
      <c r="AF26" s="541"/>
      <c r="AG26" s="542"/>
      <c r="AH26" s="436" t="s">
        <v>122</v>
      </c>
      <c r="AI26" s="437"/>
      <c r="AJ26" s="437"/>
      <c r="AK26" s="437"/>
      <c r="AL26" s="476"/>
      <c r="AM26" s="436" t="s">
        <v>122</v>
      </c>
      <c r="AN26" s="437"/>
      <c r="AO26" s="437"/>
      <c r="AP26" s="437"/>
      <c r="AQ26" s="437"/>
      <c r="AR26" s="476"/>
      <c r="AS26" s="436" t="s">
        <v>122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2660</v>
      </c>
      <c r="R27" s="437"/>
      <c r="S27" s="437"/>
      <c r="T27" s="437"/>
      <c r="U27" s="437"/>
      <c r="V27" s="476"/>
      <c r="W27" s="531"/>
      <c r="X27" s="519"/>
      <c r="Y27" s="520"/>
      <c r="Z27" s="435" t="s">
        <v>165</v>
      </c>
      <c r="AA27" s="415"/>
      <c r="AB27" s="415"/>
      <c r="AC27" s="415"/>
      <c r="AD27" s="415"/>
      <c r="AE27" s="415"/>
      <c r="AF27" s="415"/>
      <c r="AG27" s="416"/>
      <c r="AH27" s="436">
        <v>1</v>
      </c>
      <c r="AI27" s="437"/>
      <c r="AJ27" s="437"/>
      <c r="AK27" s="437"/>
      <c r="AL27" s="476"/>
      <c r="AM27" s="436" t="s">
        <v>166</v>
      </c>
      <c r="AN27" s="437"/>
      <c r="AO27" s="437"/>
      <c r="AP27" s="437"/>
      <c r="AQ27" s="437"/>
      <c r="AR27" s="476"/>
      <c r="AS27" s="436" t="s">
        <v>166</v>
      </c>
      <c r="AT27" s="437"/>
      <c r="AU27" s="437"/>
      <c r="AV27" s="437"/>
      <c r="AW27" s="437"/>
      <c r="AX27" s="438"/>
      <c r="AY27" s="477" t="s">
        <v>167</v>
      </c>
      <c r="AZ27" s="478"/>
      <c r="BA27" s="478"/>
      <c r="BB27" s="478"/>
      <c r="BC27" s="478"/>
      <c r="BD27" s="478"/>
      <c r="BE27" s="478"/>
      <c r="BF27" s="478"/>
      <c r="BG27" s="478"/>
      <c r="BH27" s="478"/>
      <c r="BI27" s="478"/>
      <c r="BJ27" s="478"/>
      <c r="BK27" s="478"/>
      <c r="BL27" s="478"/>
      <c r="BM27" s="479"/>
      <c r="BN27" s="554">
        <v>81080</v>
      </c>
      <c r="BO27" s="555"/>
      <c r="BP27" s="555"/>
      <c r="BQ27" s="555"/>
      <c r="BR27" s="555"/>
      <c r="BS27" s="555"/>
      <c r="BT27" s="555"/>
      <c r="BU27" s="556"/>
      <c r="BV27" s="554">
        <v>61080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168</v>
      </c>
      <c r="F28" s="415"/>
      <c r="G28" s="415"/>
      <c r="H28" s="415"/>
      <c r="I28" s="415"/>
      <c r="J28" s="415"/>
      <c r="K28" s="416"/>
      <c r="L28" s="436">
        <v>1</v>
      </c>
      <c r="M28" s="437"/>
      <c r="N28" s="437"/>
      <c r="O28" s="437"/>
      <c r="P28" s="476"/>
      <c r="Q28" s="436">
        <v>2290</v>
      </c>
      <c r="R28" s="437"/>
      <c r="S28" s="437"/>
      <c r="T28" s="437"/>
      <c r="U28" s="437"/>
      <c r="V28" s="476"/>
      <c r="W28" s="531"/>
      <c r="X28" s="519"/>
      <c r="Y28" s="520"/>
      <c r="Z28" s="435" t="s">
        <v>169</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170</v>
      </c>
      <c r="AZ28" s="558"/>
      <c r="BA28" s="558"/>
      <c r="BB28" s="559"/>
      <c r="BC28" s="345" t="s">
        <v>171</v>
      </c>
      <c r="BD28" s="346"/>
      <c r="BE28" s="346"/>
      <c r="BF28" s="346"/>
      <c r="BG28" s="346"/>
      <c r="BH28" s="346"/>
      <c r="BI28" s="346"/>
      <c r="BJ28" s="346"/>
      <c r="BK28" s="346"/>
      <c r="BL28" s="346"/>
      <c r="BM28" s="347"/>
      <c r="BN28" s="348">
        <v>1861610</v>
      </c>
      <c r="BO28" s="349"/>
      <c r="BP28" s="349"/>
      <c r="BQ28" s="349"/>
      <c r="BR28" s="349"/>
      <c r="BS28" s="349"/>
      <c r="BT28" s="349"/>
      <c r="BU28" s="350"/>
      <c r="BV28" s="348">
        <v>1601213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172</v>
      </c>
      <c r="F29" s="415"/>
      <c r="G29" s="415"/>
      <c r="H29" s="415"/>
      <c r="I29" s="415"/>
      <c r="J29" s="415"/>
      <c r="K29" s="416"/>
      <c r="L29" s="436">
        <v>10</v>
      </c>
      <c r="M29" s="437"/>
      <c r="N29" s="437"/>
      <c r="O29" s="437"/>
      <c r="P29" s="476"/>
      <c r="Q29" s="436">
        <v>2180</v>
      </c>
      <c r="R29" s="437"/>
      <c r="S29" s="437"/>
      <c r="T29" s="437"/>
      <c r="U29" s="437"/>
      <c r="V29" s="476"/>
      <c r="W29" s="532"/>
      <c r="X29" s="533"/>
      <c r="Y29" s="534"/>
      <c r="Z29" s="435" t="s">
        <v>173</v>
      </c>
      <c r="AA29" s="415"/>
      <c r="AB29" s="415"/>
      <c r="AC29" s="415"/>
      <c r="AD29" s="415"/>
      <c r="AE29" s="415"/>
      <c r="AF29" s="415"/>
      <c r="AG29" s="416"/>
      <c r="AH29" s="436">
        <v>115</v>
      </c>
      <c r="AI29" s="437"/>
      <c r="AJ29" s="437"/>
      <c r="AK29" s="437"/>
      <c r="AL29" s="476"/>
      <c r="AM29" s="436">
        <v>352055</v>
      </c>
      <c r="AN29" s="437"/>
      <c r="AO29" s="437"/>
      <c r="AP29" s="437"/>
      <c r="AQ29" s="437"/>
      <c r="AR29" s="476"/>
      <c r="AS29" s="436">
        <v>3061</v>
      </c>
      <c r="AT29" s="437"/>
      <c r="AU29" s="437"/>
      <c r="AV29" s="437"/>
      <c r="AW29" s="437"/>
      <c r="AX29" s="438"/>
      <c r="AY29" s="560"/>
      <c r="AZ29" s="561"/>
      <c r="BA29" s="561"/>
      <c r="BB29" s="562"/>
      <c r="BC29" s="419" t="s">
        <v>174</v>
      </c>
      <c r="BD29" s="420"/>
      <c r="BE29" s="420"/>
      <c r="BF29" s="420"/>
      <c r="BG29" s="420"/>
      <c r="BH29" s="420"/>
      <c r="BI29" s="420"/>
      <c r="BJ29" s="420"/>
      <c r="BK29" s="420"/>
      <c r="BL29" s="420"/>
      <c r="BM29" s="421"/>
      <c r="BN29" s="385">
        <v>390541</v>
      </c>
      <c r="BO29" s="386"/>
      <c r="BP29" s="386"/>
      <c r="BQ29" s="386"/>
      <c r="BR29" s="386"/>
      <c r="BS29" s="386"/>
      <c r="BT29" s="386"/>
      <c r="BU29" s="387"/>
      <c r="BV29" s="385">
        <v>390443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175</v>
      </c>
      <c r="X30" s="539"/>
      <c r="Y30" s="539"/>
      <c r="Z30" s="539"/>
      <c r="AA30" s="539"/>
      <c r="AB30" s="539"/>
      <c r="AC30" s="539"/>
      <c r="AD30" s="539"/>
      <c r="AE30" s="539"/>
      <c r="AF30" s="539"/>
      <c r="AG30" s="540"/>
      <c r="AH30" s="501">
        <v>93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176</v>
      </c>
      <c r="BD30" s="552"/>
      <c r="BE30" s="552"/>
      <c r="BF30" s="552"/>
      <c r="BG30" s="552"/>
      <c r="BH30" s="552"/>
      <c r="BI30" s="552"/>
      <c r="BJ30" s="552"/>
      <c r="BK30" s="552"/>
      <c r="BL30" s="552"/>
      <c r="BM30" s="553"/>
      <c r="BN30" s="554">
        <v>1123624</v>
      </c>
      <c r="BO30" s="555"/>
      <c r="BP30" s="555"/>
      <c r="BQ30" s="555"/>
      <c r="BR30" s="555"/>
      <c r="BS30" s="555"/>
      <c r="BT30" s="555"/>
      <c r="BU30" s="556"/>
      <c r="BV30" s="554">
        <v>1146608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183</v>
      </c>
      <c r="D33" s="409"/>
      <c r="E33" s="374" t="s">
        <v>184</v>
      </c>
      <c r="F33" s="374"/>
      <c r="G33" s="374"/>
      <c r="H33" s="374"/>
      <c r="I33" s="374"/>
      <c r="J33" s="374"/>
      <c r="K33" s="374"/>
      <c r="L33" s="374"/>
      <c r="M33" s="374"/>
      <c r="N33" s="374"/>
      <c r="O33" s="374"/>
      <c r="P33" s="374"/>
      <c r="Q33" s="374"/>
      <c r="R33" s="374"/>
      <c r="S33" s="374"/>
      <c r="T33" s="167"/>
      <c r="U33" s="409" t="s">
        <v>183</v>
      </c>
      <c r="V33" s="409"/>
      <c r="W33" s="374" t="s">
        <v>184</v>
      </c>
      <c r="X33" s="374"/>
      <c r="Y33" s="374"/>
      <c r="Z33" s="374"/>
      <c r="AA33" s="374"/>
      <c r="AB33" s="374"/>
      <c r="AC33" s="374"/>
      <c r="AD33" s="374"/>
      <c r="AE33" s="374"/>
      <c r="AF33" s="374"/>
      <c r="AG33" s="374"/>
      <c r="AH33" s="374"/>
      <c r="AI33" s="374"/>
      <c r="AJ33" s="374"/>
      <c r="AK33" s="374"/>
      <c r="AL33" s="167"/>
      <c r="AM33" s="409" t="s">
        <v>183</v>
      </c>
      <c r="AN33" s="409"/>
      <c r="AO33" s="374" t="s">
        <v>184</v>
      </c>
      <c r="AP33" s="374"/>
      <c r="AQ33" s="374"/>
      <c r="AR33" s="374"/>
      <c r="AS33" s="374"/>
      <c r="AT33" s="374"/>
      <c r="AU33" s="374"/>
      <c r="AV33" s="374"/>
      <c r="AW33" s="374"/>
      <c r="AX33" s="374"/>
      <c r="AY33" s="374"/>
      <c r="AZ33" s="374"/>
      <c r="BA33" s="374"/>
      <c r="BB33" s="374"/>
      <c r="BC33" s="374"/>
      <c r="BD33" s="168"/>
      <c r="BE33" s="374" t="s">
        <v>185</v>
      </c>
      <c r="BF33" s="374"/>
      <c r="BG33" s="374" t="s">
        <v>186</v>
      </c>
      <c r="BH33" s="374"/>
      <c r="BI33" s="374"/>
      <c r="BJ33" s="374"/>
      <c r="BK33" s="374"/>
      <c r="BL33" s="374"/>
      <c r="BM33" s="374"/>
      <c r="BN33" s="374"/>
      <c r="BO33" s="374"/>
      <c r="BP33" s="374"/>
      <c r="BQ33" s="374"/>
      <c r="BR33" s="374"/>
      <c r="BS33" s="374"/>
      <c r="BT33" s="374"/>
      <c r="BU33" s="374"/>
      <c r="BV33" s="168"/>
      <c r="BW33" s="409" t="s">
        <v>185</v>
      </c>
      <c r="BX33" s="409"/>
      <c r="BY33" s="374" t="s">
        <v>187</v>
      </c>
      <c r="BZ33" s="374"/>
      <c r="CA33" s="374"/>
      <c r="CB33" s="374"/>
      <c r="CC33" s="374"/>
      <c r="CD33" s="374"/>
      <c r="CE33" s="374"/>
      <c r="CF33" s="374"/>
      <c r="CG33" s="374"/>
      <c r="CH33" s="374"/>
      <c r="CI33" s="374"/>
      <c r="CJ33" s="374"/>
      <c r="CK33" s="374"/>
      <c r="CL33" s="374"/>
      <c r="CM33" s="374"/>
      <c r="CN33" s="167"/>
      <c r="CO33" s="409" t="s">
        <v>183</v>
      </c>
      <c r="CP33" s="409"/>
      <c r="CQ33" s="374" t="s">
        <v>188</v>
      </c>
      <c r="CR33" s="374"/>
      <c r="CS33" s="374"/>
      <c r="CT33" s="374"/>
      <c r="CU33" s="374"/>
      <c r="CV33" s="374"/>
      <c r="CW33" s="374"/>
      <c r="CX33" s="374"/>
      <c r="CY33" s="374"/>
      <c r="CZ33" s="374"/>
      <c r="DA33" s="374"/>
      <c r="DB33" s="374"/>
      <c r="DC33" s="374"/>
      <c r="DD33" s="374"/>
      <c r="DE33" s="374"/>
      <c r="DF33" s="167"/>
      <c r="DG33" s="374" t="s">
        <v>189</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国民健康保険事業特別会計(事業勘定)</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青森県市町村総合事務組合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新深浦町漁業協同組合</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国民健康保険事業特別会計(直診勘定)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青森県市町村職員退職手当組合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株式会社ふかうら開発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西海岸衛生処理組合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しらかみ十二湖株式会社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西北五広域福祉事務組合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一般財団法人深浦町食産業振興公社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訪問看護ステーション特別会計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青森県交通災害共済組合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鰺ヶ沢地区消防事務組合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つがる西北五広域連合（一般会計）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つがる西北五広域連合（病院事業会計）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青森県後期高齢者医療広域連合（一般会計）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青森県後期高齢者医療広域連合（後期高齢者医療特別会計）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194</v>
      </c>
    </row>
    <row r="50" spans="5:5" x14ac:dyDescent="0.15">
      <c r="E50" s="139" t="s">
        <v>195</v>
      </c>
    </row>
    <row r="51" spans="5:5" x14ac:dyDescent="0.15">
      <c r="E51" s="139" t="s">
        <v>196</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9" t="s">
        <v>24</v>
      </c>
      <c r="C41" s="1170"/>
      <c r="D41" s="81"/>
      <c r="E41" s="1175" t="s">
        <v>25</v>
      </c>
      <c r="F41" s="1175"/>
      <c r="G41" s="1175"/>
      <c r="H41" s="1176"/>
      <c r="I41" s="82">
        <v>11812</v>
      </c>
      <c r="J41" s="83">
        <v>11355</v>
      </c>
      <c r="K41" s="83">
        <v>11033</v>
      </c>
      <c r="L41" s="83">
        <v>10728</v>
      </c>
      <c r="M41" s="84">
        <v>10307</v>
      </c>
    </row>
    <row r="42" spans="2:13" ht="27.75" customHeight="1" x14ac:dyDescent="0.15">
      <c r="B42" s="1171"/>
      <c r="C42" s="1172"/>
      <c r="D42" s="85"/>
      <c r="E42" s="1177" t="s">
        <v>26</v>
      </c>
      <c r="F42" s="1177"/>
      <c r="G42" s="1177"/>
      <c r="H42" s="1178"/>
      <c r="I42" s="86" t="s">
        <v>481</v>
      </c>
      <c r="J42" s="87" t="s">
        <v>481</v>
      </c>
      <c r="K42" s="87" t="s">
        <v>481</v>
      </c>
      <c r="L42" s="87" t="s">
        <v>481</v>
      </c>
      <c r="M42" s="88" t="s">
        <v>481</v>
      </c>
    </row>
    <row r="43" spans="2:13" ht="27.75" customHeight="1" x14ac:dyDescent="0.15">
      <c r="B43" s="1171"/>
      <c r="C43" s="1172"/>
      <c r="D43" s="85"/>
      <c r="E43" s="1177" t="s">
        <v>27</v>
      </c>
      <c r="F43" s="1177"/>
      <c r="G43" s="1177"/>
      <c r="H43" s="1178"/>
      <c r="I43" s="86">
        <v>2325</v>
      </c>
      <c r="J43" s="87">
        <v>2864</v>
      </c>
      <c r="K43" s="87">
        <v>3451</v>
      </c>
      <c r="L43" s="87">
        <v>3434</v>
      </c>
      <c r="M43" s="88">
        <v>3576</v>
      </c>
    </row>
    <row r="44" spans="2:13" ht="27.75" customHeight="1" x14ac:dyDescent="0.15">
      <c r="B44" s="1171"/>
      <c r="C44" s="1172"/>
      <c r="D44" s="85"/>
      <c r="E44" s="1177" t="s">
        <v>28</v>
      </c>
      <c r="F44" s="1177"/>
      <c r="G44" s="1177"/>
      <c r="H44" s="1178"/>
      <c r="I44" s="86">
        <v>632</v>
      </c>
      <c r="J44" s="87">
        <v>491</v>
      </c>
      <c r="K44" s="87">
        <v>467</v>
      </c>
      <c r="L44" s="87">
        <v>502</v>
      </c>
      <c r="M44" s="88">
        <v>361</v>
      </c>
    </row>
    <row r="45" spans="2:13" ht="27.75" customHeight="1" x14ac:dyDescent="0.15">
      <c r="B45" s="1171"/>
      <c r="C45" s="1172"/>
      <c r="D45" s="85"/>
      <c r="E45" s="1177" t="s">
        <v>29</v>
      </c>
      <c r="F45" s="1177"/>
      <c r="G45" s="1177"/>
      <c r="H45" s="1178"/>
      <c r="I45" s="86">
        <v>1418</v>
      </c>
      <c r="J45" s="87">
        <v>1335</v>
      </c>
      <c r="K45" s="87">
        <v>1272</v>
      </c>
      <c r="L45" s="87">
        <v>1220</v>
      </c>
      <c r="M45" s="88">
        <v>1106</v>
      </c>
    </row>
    <row r="46" spans="2:13" ht="27.75" customHeight="1" x14ac:dyDescent="0.15">
      <c r="B46" s="1171"/>
      <c r="C46" s="1172"/>
      <c r="D46" s="85"/>
      <c r="E46" s="1177" t="s">
        <v>30</v>
      </c>
      <c r="F46" s="1177"/>
      <c r="G46" s="1177"/>
      <c r="H46" s="1178"/>
      <c r="I46" s="86">
        <v>12</v>
      </c>
      <c r="J46" s="87">
        <v>11</v>
      </c>
      <c r="K46" s="87">
        <v>74</v>
      </c>
      <c r="L46" s="87">
        <v>43</v>
      </c>
      <c r="M46" s="88">
        <v>84</v>
      </c>
    </row>
    <row r="47" spans="2:13" ht="27.75" customHeight="1" x14ac:dyDescent="0.15">
      <c r="B47" s="1171"/>
      <c r="C47" s="1172"/>
      <c r="D47" s="85"/>
      <c r="E47" s="1177" t="s">
        <v>31</v>
      </c>
      <c r="F47" s="1177"/>
      <c r="G47" s="1177"/>
      <c r="H47" s="1178"/>
      <c r="I47" s="86" t="s">
        <v>481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1091</v>
      </c>
      <c r="J49" s="87">
        <v>1302</v>
      </c>
      <c r="K49" s="87">
        <v>1852</v>
      </c>
      <c r="L49" s="87">
        <v>2442</v>
      </c>
      <c r="M49" s="88">
        <v>2675</v>
      </c>
    </row>
    <row r="50" spans="2:13" ht="27.75" customHeight="1" x14ac:dyDescent="0.15">
      <c r="B50" s="1171"/>
      <c r="C50" s="1172"/>
      <c r="D50" s="85"/>
      <c r="E50" s="1177" t="s">
        <v>35</v>
      </c>
      <c r="F50" s="1177"/>
      <c r="G50" s="1177"/>
      <c r="H50" s="1178"/>
      <c r="I50" s="86">
        <v>70</v>
      </c>
      <c r="J50" s="87">
        <v>60</v>
      </c>
      <c r="K50" s="87">
        <v>46</v>
      </c>
      <c r="L50" s="87">
        <v>43</v>
      </c>
      <c r="M50" s="88">
        <v>53</v>
      </c>
    </row>
    <row r="51" spans="2:13" ht="27.75" customHeight="1" x14ac:dyDescent="0.15">
      <c r="B51" s="1173"/>
      <c r="C51" s="1174"/>
      <c r="D51" s="85"/>
      <c r="E51" s="1177" t="s">
        <v>36</v>
      </c>
      <c r="F51" s="1177"/>
      <c r="G51" s="1177"/>
      <c r="H51" s="1178"/>
      <c r="I51" s="86">
        <v>10574</v>
      </c>
      <c r="J51" s="87">
        <v>10280</v>
      </c>
      <c r="K51" s="87">
        <v>10098</v>
      </c>
      <c r="L51" s="87">
        <v>9889</v>
      </c>
      <c r="M51" s="88">
        <v>9499</v>
      </c>
    </row>
    <row r="52" spans="2:13" ht="27.75" customHeight="1" thickBot="1" x14ac:dyDescent="0.2">
      <c r="B52" s="1181" t="s">
        <v>37</v>
      </c>
      <c r="C52" s="1182"/>
      <c r="D52" s="90"/>
      <c r="E52" s="1183" t="s">
        <v>38</v>
      </c>
      <c r="F52" s="1183"/>
      <c r="G52" s="1183"/>
      <c r="H52" s="1184"/>
      <c r="I52" s="91">
        <v>4464</v>
      </c>
      <c r="J52" s="92">
        <v>4414</v>
      </c>
      <c r="K52" s="92">
        <v>4302</v>
      </c>
      <c r="L52" s="92">
        <v>3553</v>
      </c>
      <c r="M52" s="93">
        <v>3206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141471</v>
      </c>
      <c r="E3" s="116"/>
      <c r="F3" s="117">
        <v>147869</v>
      </c>
      <c r="G3" s="118"/>
      <c r="H3" s="119"/>
    </row>
    <row r="4" spans="1:8" x14ac:dyDescent="0.15">
      <c r="A4" s="120"/>
      <c r="B4" s="121"/>
      <c r="C4" s="122"/>
      <c r="D4" s="123">
        <v>61084</v>
      </c>
      <c r="E4" s="124"/>
      <c r="F4" s="125">
        <v>63271</v>
      </c>
      <c r="G4" s="126"/>
      <c r="H4" s="127"/>
    </row>
    <row r="5" spans="1:8" x14ac:dyDescent="0.15">
      <c r="A5" s="108" t="s">
        <v>513</v>
      </c>
      <c r="B5" s="113"/>
      <c r="C5" s="114"/>
      <c r="D5" s="115">
        <v>108100</v>
      </c>
      <c r="E5" s="116"/>
      <c r="F5" s="117">
        <v>146140</v>
      </c>
      <c r="G5" s="118"/>
      <c r="H5" s="119"/>
    </row>
    <row r="6" spans="1:8" x14ac:dyDescent="0.15">
      <c r="A6" s="120"/>
      <c r="B6" s="121"/>
      <c r="C6" s="122"/>
      <c r="D6" s="123">
        <v>65951</v>
      </c>
      <c r="E6" s="124"/>
      <c r="F6" s="125">
        <v>75451</v>
      </c>
      <c r="G6" s="126"/>
      <c r="H6" s="127"/>
    </row>
    <row r="7" spans="1:8" x14ac:dyDescent="0.15">
      <c r="A7" s="108" t="s">
        <v>514</v>
      </c>
      <c r="B7" s="113"/>
      <c r="C7" s="114"/>
      <c r="D7" s="115">
        <v>115205</v>
      </c>
      <c r="E7" s="116"/>
      <c r="F7" s="117">
        <v>146641</v>
      </c>
      <c r="G7" s="118"/>
      <c r="H7" s="119"/>
    </row>
    <row r="8" spans="1:8" x14ac:dyDescent="0.15">
      <c r="A8" s="120"/>
      <c r="B8" s="121"/>
      <c r="C8" s="122"/>
      <c r="D8" s="123">
        <v>27387</v>
      </c>
      <c r="E8" s="124"/>
      <c r="F8" s="125">
        <v>68142</v>
      </c>
      <c r="G8" s="126"/>
      <c r="H8" s="127"/>
    </row>
    <row r="9" spans="1:8" x14ac:dyDescent="0.15">
      <c r="A9" s="108" t="s">
        <v>515</v>
      </c>
      <c r="B9" s="113"/>
      <c r="C9" s="114"/>
      <c r="D9" s="115">
        <v>84556</v>
      </c>
      <c r="E9" s="116"/>
      <c r="F9" s="117">
        <v>174587</v>
      </c>
      <c r="G9" s="118"/>
      <c r="H9" s="119"/>
    </row>
    <row r="10" spans="1:8" x14ac:dyDescent="0.15">
      <c r="A10" s="120"/>
      <c r="B10" s="121"/>
      <c r="C10" s="122"/>
      <c r="D10" s="123">
        <v>61180</v>
      </c>
      <c r="E10" s="124"/>
      <c r="F10" s="125">
        <v>79695</v>
      </c>
      <c r="G10" s="126"/>
      <c r="H10" s="127"/>
    </row>
    <row r="11" spans="1:8" x14ac:dyDescent="0.15">
      <c r="A11" s="108" t="s">
        <v>516</v>
      </c>
      <c r="B11" s="113"/>
      <c r="C11" s="114"/>
      <c r="D11" s="115">
        <v>59906</v>
      </c>
      <c r="E11" s="116"/>
      <c r="F11" s="117">
        <v>175675</v>
      </c>
      <c r="G11" s="118"/>
      <c r="H11" s="119"/>
    </row>
    <row r="12" spans="1:8" x14ac:dyDescent="0.15">
      <c r="A12" s="120"/>
      <c r="B12" s="121"/>
      <c r="C12" s="128"/>
      <c r="D12" s="123">
        <v>33372</v>
      </c>
      <c r="E12" s="124"/>
      <c r="F12" s="125">
        <v>87698</v>
      </c>
      <c r="G12" s="126"/>
      <c r="H12" s="127"/>
    </row>
    <row r="13" spans="1:8" x14ac:dyDescent="0.15">
      <c r="A13" s="108"/>
      <c r="B13" s="113"/>
      <c r="C13" s="129"/>
      <c r="D13" s="130">
        <v>101848</v>
      </c>
      <c r="E13" s="131"/>
      <c r="F13" s="132">
        <v>158182</v>
      </c>
      <c r="G13" s="133"/>
      <c r="H13" s="119"/>
    </row>
    <row r="14" spans="1:8" x14ac:dyDescent="0.15">
      <c r="A14" s="120"/>
      <c r="B14" s="121"/>
      <c r="C14" s="122"/>
      <c r="D14" s="123">
        <v>49795</v>
      </c>
      <c r="E14" s="124"/>
      <c r="F14" s="125">
        <v>74851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3.29</v>
      </c>
      <c r="C19" s="134">
        <f>ROUND(VALUE(SUBSTITUTE(実質収支比率等に係る経年分析!G$48,"▲","-")),2)</f>
        <v>6.34</v>
      </c>
      <c r="D19" s="134">
        <f>ROUND(VALUE(SUBSTITUTE(実質収支比率等に係る経年分析!H$48,"▲","-")),2)</f>
        <v>5.14</v>
      </c>
      <c r="E19" s="134">
        <f>ROUND(VALUE(SUBSTITUTE(実質収支比率等に係る経年分析!I$48,"▲","-")),2)</f>
        <v>5.12</v>
      </c>
      <c r="F19" s="134">
        <f>ROUND(VALUE(SUBSTITUTE(実質収支比率等に係る経年分析!J$48,"▲","-")),2)</f>
        <v>5.21</v>
      </c>
    </row>
    <row r="20" spans="1:11" x14ac:dyDescent="0.15">
      <c r="A20" s="134" t="s">
        <v>43</v>
      </c>
      <c r="B20" s="134">
        <f>ROUND(VALUE(SUBSTITUTE(実質収支比率等に係る経年分析!F$47,"▲","-")),2)</f>
        <v>10.83</v>
      </c>
      <c r="C20" s="134">
        <f>ROUND(VALUE(SUBSTITUTE(実質収支比率等に係る経年分析!G$47,"▲","-")),2)</f>
        <v>16.07</v>
      </c>
      <c r="D20" s="134">
        <f>ROUND(VALUE(SUBSTITUTE(実質収支比率等に係る経年分析!H$47,"▲","-")),2)</f>
        <v>20.21</v>
      </c>
      <c r="E20" s="134">
        <f>ROUND(VALUE(SUBSTITUTE(実質収支比率等に係る経年分析!I$47,"▲","-")),2)</f>
        <v>31.04</v>
      </c>
      <c r="F20" s="134">
        <f>ROUND(VALUE(SUBSTITUTE(実質収支比率等に係る経年分析!J$47,"▲","-")),2)</f>
        <v>36.9</v>
      </c>
    </row>
    <row r="21" spans="1:11" x14ac:dyDescent="0.15">
      <c r="A21" s="134" t="s">
        <v>44</v>
      </c>
      <c r="B21" s="134">
        <f>IF(ISNUMBER(VALUE(SUBSTITUTE(実質収支比率等に係る経年分析!F$49,"▲","-"))),ROUND(VALUE(SUBSTITUTE(実質収支比率等に係る経年分析!F$49,"▲","-")),2),NA())</f>
        <v>8.51</v>
      </c>
      <c r="C21" s="134">
        <f>IF(ISNUMBER(VALUE(SUBSTITUTE(実質収支比率等に係る経年分析!G$49,"▲","-"))),ROUND(VALUE(SUBSTITUTE(実質収支比率等に係る経年分析!G$49,"▲","-")),2),NA())</f>
        <v>6.37</v>
      </c>
      <c r="D21" s="134">
        <f>IF(ISNUMBER(VALUE(SUBSTITUTE(実質収支比率等に係る経年分析!H$49,"▲","-"))),ROUND(VALUE(SUBSTITUTE(実質収支比率等に係る経年分析!H$49,"▲","-")),2),NA())</f>
        <v>1.2</v>
      </c>
      <c r="E21" s="134">
        <f>IF(ISNUMBER(VALUE(SUBSTITUTE(実質収支比率等に係る経年分析!I$49,"▲","-"))),ROUND(VALUE(SUBSTITUTE(実質収支比率等に係る経年分析!I$49,"▲","-")),2),NA())</f>
        <v>5.56</v>
      </c>
      <c r="F21" s="134">
        <f>IF(ISNUMBER(VALUE(SUBSTITUTE(実質収支比率等に係る経年分析!J$49,"▲","-"))),ROUND(VALUE(SUBSTITUTE(実質収支比率等に係る経年分析!J$49,"▲","-")),2),NA())</f>
        <v>-0.01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0.02</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訪問看護ステーション特別会計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国民健康保険事業特別会計(直診勘定)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0.56999999999999995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5.1100000000000003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1324</v>
      </c>
      <c r="E42" s="136"/>
      <c r="F42" s="136"/>
      <c r="G42" s="136">
        <f>'実質公債費比率（分子）の構造'!L$52</f>
        <v>1298</v>
      </c>
      <c r="H42" s="136"/>
      <c r="I42" s="136"/>
      <c r="J42" s="136">
        <f>'実質公債費比率（分子）の構造'!M$52</f>
        <v>1223</v>
      </c>
      <c r="K42" s="136"/>
      <c r="L42" s="136"/>
      <c r="M42" s="136">
        <f>'実質公債費比率（分子）の構造'!N$52</f>
        <v>1196</v>
      </c>
      <c r="N42" s="136"/>
      <c r="O42" s="136"/>
      <c r="P42" s="136">
        <f>'実質公債費比率（分子）の構造'!O$52</f>
        <v>1203</v>
      </c>
    </row>
    <row r="43" spans="1:16" x14ac:dyDescent="0.15">
      <c r="A43" s="136" t="s">
        <v>52</v>
      </c>
      <c r="B43" s="136">
        <f>'実質公債費比率（分子）の構造'!K$51</f>
        <v>3</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53</v>
      </c>
      <c r="B44" s="136">
        <f>'実質公債費比率（分子）の構造'!K$50</f>
        <v>0</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x14ac:dyDescent="0.15">
      <c r="A45" s="136" t="s">
        <v>54</v>
      </c>
      <c r="B45" s="136">
        <f>'実質公債費比率（分子）の構造'!K$49</f>
        <v>158</v>
      </c>
      <c r="C45" s="136"/>
      <c r="D45" s="136"/>
      <c r="E45" s="136">
        <f>'実質公債費比率（分子）の構造'!L$49</f>
        <v>158</v>
      </c>
      <c r="F45" s="136"/>
      <c r="G45" s="136"/>
      <c r="H45" s="136">
        <f>'実質公債費比率（分子）の構造'!M$49</f>
        <v>157</v>
      </c>
      <c r="I45" s="136"/>
      <c r="J45" s="136"/>
      <c r="K45" s="136">
        <f>'実質公債費比率（分子）の構造'!N$49</f>
        <v>159</v>
      </c>
      <c r="L45" s="136"/>
      <c r="M45" s="136"/>
      <c r="N45" s="136">
        <f>'実質公債費比率（分子）の構造'!O$49</f>
        <v>153</v>
      </c>
      <c r="O45" s="136"/>
      <c r="P45" s="136"/>
    </row>
    <row r="46" spans="1:16" x14ac:dyDescent="0.15">
      <c r="A46" s="136" t="s">
        <v>55</v>
      </c>
      <c r="B46" s="136">
        <f>'実質公債費比率（分子）の構造'!K$48</f>
        <v>171</v>
      </c>
      <c r="C46" s="136"/>
      <c r="D46" s="136"/>
      <c r="E46" s="136">
        <f>'実質公債費比率（分子）の構造'!L$48</f>
        <v>226</v>
      </c>
      <c r="F46" s="136"/>
      <c r="G46" s="136"/>
      <c r="H46" s="136">
        <f>'実質公債費比率（分子）の構造'!M$48</f>
        <v>231</v>
      </c>
      <c r="I46" s="136"/>
      <c r="J46" s="136"/>
      <c r="K46" s="136">
        <f>'実質公債費比率（分子）の構造'!N$48</f>
        <v>228</v>
      </c>
      <c r="L46" s="136"/>
      <c r="M46" s="136"/>
      <c r="N46" s="136">
        <f>'実質公債費比率（分子）の構造'!O$48</f>
        <v>253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1678</v>
      </c>
      <c r="C49" s="136"/>
      <c r="D49" s="136"/>
      <c r="E49" s="136">
        <f>'実質公債費比率（分子）の構造'!L$45</f>
        <v>1581</v>
      </c>
      <c r="F49" s="136"/>
      <c r="G49" s="136"/>
      <c r="H49" s="136">
        <f>'実質公債費比率（分子）の構造'!M$45</f>
        <v>1422</v>
      </c>
      <c r="I49" s="136"/>
      <c r="J49" s="136"/>
      <c r="K49" s="136">
        <f>'実質公債費比率（分子）の構造'!N$45</f>
        <v>1361</v>
      </c>
      <c r="L49" s="136"/>
      <c r="M49" s="136"/>
      <c r="N49" s="136">
        <f>'実質公債費比率（分子）の構造'!O$45</f>
        <v>1348</v>
      </c>
      <c r="O49" s="136"/>
      <c r="P49" s="136"/>
    </row>
    <row r="50" spans="1:16" x14ac:dyDescent="0.15">
      <c r="A50" s="136" t="s">
        <v>59</v>
      </c>
      <c r="B50" s="136" t="e">
        <f>NA()</f>
        <v>#N/A</v>
      </c>
      <c r="C50" s="136">
        <f>IF(ISNUMBER('実質公債費比率（分子）の構造'!K$53),'実質公債費比率（分子）の構造'!K$53,NA())</f>
        <v>686</v>
      </c>
      <c r="D50" s="136" t="e">
        <f>NA()</f>
        <v>#N/A</v>
      </c>
      <c r="E50" s="136" t="e">
        <f>NA()</f>
        <v>#N/A</v>
      </c>
      <c r="F50" s="136">
        <f>IF(ISNUMBER('実質公債費比率（分子）の構造'!L$53),'実質公債費比率（分子）の構造'!L$53,NA())</f>
        <v>669</v>
      </c>
      <c r="G50" s="136" t="e">
        <f>NA()</f>
        <v>#N/A</v>
      </c>
      <c r="H50" s="136" t="e">
        <f>NA()</f>
        <v>#N/A</v>
      </c>
      <c r="I50" s="136">
        <f>IF(ISNUMBER('実質公債費比率（分子）の構造'!M$53),'実質公債費比率（分子）の構造'!M$53,NA())</f>
        <v>589</v>
      </c>
      <c r="J50" s="136" t="e">
        <f>NA()</f>
        <v>#N/A</v>
      </c>
      <c r="K50" s="136" t="e">
        <f>NA()</f>
        <v>#N/A</v>
      </c>
      <c r="L50" s="136">
        <f>IF(ISNUMBER('実質公債費比率（分子）の構造'!N$53),'実質公債費比率（分子）の構造'!N$53,NA())</f>
        <v>554</v>
      </c>
      <c r="M50" s="136" t="e">
        <f>NA()</f>
        <v>#N/A</v>
      </c>
      <c r="N50" s="136" t="e">
        <f>NA()</f>
        <v>#N/A</v>
      </c>
      <c r="O50" s="136">
        <f>IF(ISNUMBER('実質公債費比率（分子）の構造'!O$53),'実質公債費比率（分子）の構造'!O$53,NA())</f>
        <v>551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10574</v>
      </c>
      <c r="E56" s="135"/>
      <c r="F56" s="135"/>
      <c r="G56" s="135">
        <f>'将来負担比率（分子）の構造'!J$51</f>
        <v>10280</v>
      </c>
      <c r="H56" s="135"/>
      <c r="I56" s="135"/>
      <c r="J56" s="135">
        <f>'将来負担比率（分子）の構造'!K$51</f>
        <v>10098</v>
      </c>
      <c r="K56" s="135"/>
      <c r="L56" s="135"/>
      <c r="M56" s="135">
        <f>'将来負担比率（分子）の構造'!L$51</f>
        <v>9889</v>
      </c>
      <c r="N56" s="135"/>
      <c r="O56" s="135"/>
      <c r="P56" s="135">
        <f>'将来負担比率（分子）の構造'!M$51</f>
        <v>9499</v>
      </c>
    </row>
    <row r="57" spans="1:16" x14ac:dyDescent="0.15">
      <c r="A57" s="135" t="s">
        <v>35</v>
      </c>
      <c r="B57" s="135"/>
      <c r="C57" s="135"/>
      <c r="D57" s="135">
        <f>'将来負担比率（分子）の構造'!I$50</f>
        <v>70</v>
      </c>
      <c r="E57" s="135"/>
      <c r="F57" s="135"/>
      <c r="G57" s="135">
        <f>'将来負担比率（分子）の構造'!J$50</f>
        <v>60</v>
      </c>
      <c r="H57" s="135"/>
      <c r="I57" s="135"/>
      <c r="J57" s="135">
        <f>'将来負担比率（分子）の構造'!K$50</f>
        <v>46</v>
      </c>
      <c r="K57" s="135"/>
      <c r="L57" s="135"/>
      <c r="M57" s="135">
        <f>'将来負担比率（分子）の構造'!L$50</f>
        <v>43</v>
      </c>
      <c r="N57" s="135"/>
      <c r="O57" s="135"/>
      <c r="P57" s="135">
        <f>'将来負担比率（分子）の構造'!M$50</f>
        <v>53</v>
      </c>
    </row>
    <row r="58" spans="1:16" x14ac:dyDescent="0.15">
      <c r="A58" s="135" t="s">
        <v>34</v>
      </c>
      <c r="B58" s="135"/>
      <c r="C58" s="135"/>
      <c r="D58" s="135">
        <f>'将来負担比率（分子）の構造'!I$49</f>
        <v>1091</v>
      </c>
      <c r="E58" s="135"/>
      <c r="F58" s="135"/>
      <c r="G58" s="135">
        <f>'将来負担比率（分子）の構造'!J$49</f>
        <v>1302</v>
      </c>
      <c r="H58" s="135"/>
      <c r="I58" s="135"/>
      <c r="J58" s="135">
        <f>'将来負担比率（分子）の構造'!K$49</f>
        <v>1852</v>
      </c>
      <c r="K58" s="135"/>
      <c r="L58" s="135"/>
      <c r="M58" s="135">
        <f>'将来負担比率（分子）の構造'!L$49</f>
        <v>2442</v>
      </c>
      <c r="N58" s="135"/>
      <c r="O58" s="135"/>
      <c r="P58" s="135">
        <f>'将来負担比率（分子）の構造'!M$49</f>
        <v>2675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v>
      </c>
      <c r="C61" s="135"/>
      <c r="D61" s="135"/>
      <c r="E61" s="135">
        <f>'将来負担比率（分子）の構造'!J$46</f>
        <v>11</v>
      </c>
      <c r="F61" s="135"/>
      <c r="G61" s="135"/>
      <c r="H61" s="135">
        <f>'将来負担比率（分子）の構造'!K$46</f>
        <v>74</v>
      </c>
      <c r="I61" s="135"/>
      <c r="J61" s="135"/>
      <c r="K61" s="135">
        <f>'将来負担比率（分子）の構造'!L$46</f>
        <v>43</v>
      </c>
      <c r="L61" s="135"/>
      <c r="M61" s="135"/>
      <c r="N61" s="135">
        <f>'将来負担比率（分子）の構造'!M$46</f>
        <v>84</v>
      </c>
      <c r="O61" s="135"/>
      <c r="P61" s="135"/>
    </row>
    <row r="62" spans="1:16" x14ac:dyDescent="0.15">
      <c r="A62" s="135" t="s">
        <v>29</v>
      </c>
      <c r="B62" s="135">
        <f>'将来負担比率（分子）の構造'!I$45</f>
        <v>1418</v>
      </c>
      <c r="C62" s="135"/>
      <c r="D62" s="135"/>
      <c r="E62" s="135">
        <f>'将来負担比率（分子）の構造'!J$45</f>
        <v>1335</v>
      </c>
      <c r="F62" s="135"/>
      <c r="G62" s="135"/>
      <c r="H62" s="135">
        <f>'将来負担比率（分子）の構造'!K$45</f>
        <v>1272</v>
      </c>
      <c r="I62" s="135"/>
      <c r="J62" s="135"/>
      <c r="K62" s="135">
        <f>'将来負担比率（分子）の構造'!L$45</f>
        <v>1220</v>
      </c>
      <c r="L62" s="135"/>
      <c r="M62" s="135"/>
      <c r="N62" s="135">
        <f>'将来負担比率（分子）の構造'!M$45</f>
        <v>1106</v>
      </c>
      <c r="O62" s="135"/>
      <c r="P62" s="135"/>
    </row>
    <row r="63" spans="1:16" x14ac:dyDescent="0.15">
      <c r="A63" s="135" t="s">
        <v>28</v>
      </c>
      <c r="B63" s="135">
        <f>'将来負担比率（分子）の構造'!I$44</f>
        <v>632</v>
      </c>
      <c r="C63" s="135"/>
      <c r="D63" s="135"/>
      <c r="E63" s="135">
        <f>'将来負担比率（分子）の構造'!J$44</f>
        <v>491</v>
      </c>
      <c r="F63" s="135"/>
      <c r="G63" s="135"/>
      <c r="H63" s="135">
        <f>'将来負担比率（分子）の構造'!K$44</f>
        <v>467</v>
      </c>
      <c r="I63" s="135"/>
      <c r="J63" s="135"/>
      <c r="K63" s="135">
        <f>'将来負担比率（分子）の構造'!L$44</f>
        <v>502</v>
      </c>
      <c r="L63" s="135"/>
      <c r="M63" s="135"/>
      <c r="N63" s="135">
        <f>'将来負担比率（分子）の構造'!M$44</f>
        <v>361</v>
      </c>
      <c r="O63" s="135"/>
      <c r="P63" s="135"/>
    </row>
    <row r="64" spans="1:16" x14ac:dyDescent="0.15">
      <c r="A64" s="135" t="s">
        <v>27</v>
      </c>
      <c r="B64" s="135">
        <f>'将来負担比率（分子）の構造'!I$43</f>
        <v>2325</v>
      </c>
      <c r="C64" s="135"/>
      <c r="D64" s="135"/>
      <c r="E64" s="135">
        <f>'将来負担比率（分子）の構造'!J$43</f>
        <v>2864</v>
      </c>
      <c r="F64" s="135"/>
      <c r="G64" s="135"/>
      <c r="H64" s="135">
        <f>'将来負担比率（分子）の構造'!K$43</f>
        <v>3451</v>
      </c>
      <c r="I64" s="135"/>
      <c r="J64" s="135"/>
      <c r="K64" s="135">
        <f>'将来負担比率（分子）の構造'!L$43</f>
        <v>3434</v>
      </c>
      <c r="L64" s="135"/>
      <c r="M64" s="135"/>
      <c r="N64" s="135">
        <f>'将来負担比率（分子）の構造'!M$43</f>
        <v>3576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11812</v>
      </c>
      <c r="C66" s="135"/>
      <c r="D66" s="135"/>
      <c r="E66" s="135">
        <f>'将来負担比率（分子）の構造'!J$41</f>
        <v>11355</v>
      </c>
      <c r="F66" s="135"/>
      <c r="G66" s="135"/>
      <c r="H66" s="135">
        <f>'将来負担比率（分子）の構造'!K$41</f>
        <v>11033</v>
      </c>
      <c r="I66" s="135"/>
      <c r="J66" s="135"/>
      <c r="K66" s="135">
        <f>'将来負担比率（分子）の構造'!L$41</f>
        <v>10728</v>
      </c>
      <c r="L66" s="135"/>
      <c r="M66" s="135"/>
      <c r="N66" s="135">
        <f>'将来負担比率（分子）の構造'!M$41</f>
        <v>10307</v>
      </c>
      <c r="O66" s="135"/>
      <c r="P66" s="135"/>
    </row>
    <row r="67" spans="1:16" x14ac:dyDescent="0.15">
      <c r="A67" s="135" t="s">
        <v>63</v>
      </c>
      <c r="B67" s="135" t="e">
        <f>NA()</f>
        <v>#N/A</v>
      </c>
      <c r="C67" s="135">
        <f>IF(ISNUMBER('将来負担比率（分子）の構造'!I$52), IF('将来負担比率（分子）の構造'!I$52 &lt; 0, 0, '将来負担比率（分子）の構造'!I$52), NA())</f>
        <v>4464</v>
      </c>
      <c r="D67" s="135" t="e">
        <f>NA()</f>
        <v>#N/A</v>
      </c>
      <c r="E67" s="135" t="e">
        <f>NA()</f>
        <v>#N/A</v>
      </c>
      <c r="F67" s="135">
        <f>IF(ISNUMBER('将来負担比率（分子）の構造'!J$52), IF('将来負担比率（分子）の構造'!J$52 &lt; 0, 0, '将来負担比率（分子）の構造'!J$52), NA())</f>
        <v>4414</v>
      </c>
      <c r="G67" s="135" t="e">
        <f>NA()</f>
        <v>#N/A</v>
      </c>
      <c r="H67" s="135" t="e">
        <f>NA()</f>
        <v>#N/A</v>
      </c>
      <c r="I67" s="135">
        <f>IF(ISNUMBER('将来負担比率（分子）の構造'!K$52), IF('将来負担比率（分子）の構造'!K$52 &lt; 0, 0, '将来負担比率（分子）の構造'!K$52), NA())</f>
        <v>4302</v>
      </c>
      <c r="J67" s="135" t="e">
        <f>NA()</f>
        <v>#N/A</v>
      </c>
      <c r="K67" s="135" t="e">
        <f>NA()</f>
        <v>#N/A</v>
      </c>
      <c r="L67" s="135">
        <f>IF(ISNUMBER('将来負担比率（分子）の構造'!L$52), IF('将来負担比率（分子）の構造'!L$52 &lt; 0, 0, '将来負担比率（分子）の構造'!L$52), NA())</f>
        <v>3553</v>
      </c>
      <c r="M67" s="135" t="e">
        <f>NA()</f>
        <v>#N/A</v>
      </c>
      <c r="N67" s="135" t="e">
        <f>NA()</f>
        <v>#N/A</v>
      </c>
      <c r="O67" s="135">
        <f>IF(ISNUMBER('将来負担比率（分子）の構造'!M$52), IF('将来負担比率（分子）の構造'!M$52 &lt; 0, 0, '将来負担比率（分子）の構造'!M$52), NA())</f>
        <v>3206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197</v>
      </c>
      <c r="DI1" s="570"/>
      <c r="DJ1" s="570"/>
      <c r="DK1" s="570"/>
      <c r="DL1" s="570"/>
      <c r="DM1" s="570"/>
      <c r="DN1" s="571"/>
      <c r="DP1" s="569" t="s">
        <v>198</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200</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201</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202</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203</v>
      </c>
      <c r="S4" s="573"/>
      <c r="T4" s="573"/>
      <c r="U4" s="573"/>
      <c r="V4" s="573"/>
      <c r="W4" s="573"/>
      <c r="X4" s="573"/>
      <c r="Y4" s="574"/>
      <c r="Z4" s="572" t="s">
        <v>204</v>
      </c>
      <c r="AA4" s="573"/>
      <c r="AB4" s="573"/>
      <c r="AC4" s="574"/>
      <c r="AD4" s="572" t="s">
        <v>205</v>
      </c>
      <c r="AE4" s="573"/>
      <c r="AF4" s="573"/>
      <c r="AG4" s="573"/>
      <c r="AH4" s="573"/>
      <c r="AI4" s="573"/>
      <c r="AJ4" s="573"/>
      <c r="AK4" s="574"/>
      <c r="AL4" s="572" t="s">
        <v>204</v>
      </c>
      <c r="AM4" s="573"/>
      <c r="AN4" s="573"/>
      <c r="AO4" s="574"/>
      <c r="AP4" s="578" t="s">
        <v>206</v>
      </c>
      <c r="AQ4" s="578"/>
      <c r="AR4" s="578"/>
      <c r="AS4" s="578"/>
      <c r="AT4" s="578"/>
      <c r="AU4" s="578"/>
      <c r="AV4" s="578"/>
      <c r="AW4" s="578"/>
      <c r="AX4" s="578"/>
      <c r="AY4" s="578"/>
      <c r="AZ4" s="578"/>
      <c r="BA4" s="578"/>
      <c r="BB4" s="578"/>
      <c r="BC4" s="578"/>
      <c r="BD4" s="578"/>
      <c r="BE4" s="578"/>
      <c r="BF4" s="578"/>
      <c r="BG4" s="578" t="s">
        <v>207</v>
      </c>
      <c r="BH4" s="578"/>
      <c r="BI4" s="578"/>
      <c r="BJ4" s="578"/>
      <c r="BK4" s="578"/>
      <c r="BL4" s="578"/>
      <c r="BM4" s="578"/>
      <c r="BN4" s="578"/>
      <c r="BO4" s="578" t="s">
        <v>204</v>
      </c>
      <c r="BP4" s="578"/>
      <c r="BQ4" s="578"/>
      <c r="BR4" s="578"/>
      <c r="BS4" s="578" t="s">
        <v>208</v>
      </c>
      <c r="BT4" s="578"/>
      <c r="BU4" s="578"/>
      <c r="BV4" s="578"/>
      <c r="BW4" s="578"/>
      <c r="BX4" s="578"/>
      <c r="BY4" s="578"/>
      <c r="BZ4" s="578"/>
      <c r="CA4" s="578"/>
      <c r="CB4" s="578"/>
      <c r="CD4" s="575" t="s">
        <v>209</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210</v>
      </c>
      <c r="C5" s="580"/>
      <c r="D5" s="580"/>
      <c r="E5" s="580"/>
      <c r="F5" s="580"/>
      <c r="G5" s="580"/>
      <c r="H5" s="580"/>
      <c r="I5" s="580"/>
      <c r="J5" s="580"/>
      <c r="K5" s="580"/>
      <c r="L5" s="580"/>
      <c r="M5" s="580"/>
      <c r="N5" s="580"/>
      <c r="O5" s="580"/>
      <c r="P5" s="580"/>
      <c r="Q5" s="581"/>
      <c r="R5" s="582">
        <v>695150</v>
      </c>
      <c r="S5" s="583"/>
      <c r="T5" s="583"/>
      <c r="U5" s="583"/>
      <c r="V5" s="583"/>
      <c r="W5" s="583"/>
      <c r="X5" s="583"/>
      <c r="Y5" s="584"/>
      <c r="Z5" s="585">
        <v>9.4</v>
      </c>
      <c r="AA5" s="585"/>
      <c r="AB5" s="585"/>
      <c r="AC5" s="585"/>
      <c r="AD5" s="586">
        <v>695150</v>
      </c>
      <c r="AE5" s="586"/>
      <c r="AF5" s="586"/>
      <c r="AG5" s="586"/>
      <c r="AH5" s="586"/>
      <c r="AI5" s="586"/>
      <c r="AJ5" s="586"/>
      <c r="AK5" s="586"/>
      <c r="AL5" s="587">
        <v>14.4</v>
      </c>
      <c r="AM5" s="588"/>
      <c r="AN5" s="588"/>
      <c r="AO5" s="589"/>
      <c r="AP5" s="579" t="s">
        <v>211</v>
      </c>
      <c r="AQ5" s="580"/>
      <c r="AR5" s="580"/>
      <c r="AS5" s="580"/>
      <c r="AT5" s="580"/>
      <c r="AU5" s="580"/>
      <c r="AV5" s="580"/>
      <c r="AW5" s="580"/>
      <c r="AX5" s="580"/>
      <c r="AY5" s="580"/>
      <c r="AZ5" s="580"/>
      <c r="BA5" s="580"/>
      <c r="BB5" s="580"/>
      <c r="BC5" s="580"/>
      <c r="BD5" s="580"/>
      <c r="BE5" s="580"/>
      <c r="BF5" s="581"/>
      <c r="BG5" s="593">
        <v>683130</v>
      </c>
      <c r="BH5" s="594"/>
      <c r="BI5" s="594"/>
      <c r="BJ5" s="594"/>
      <c r="BK5" s="594"/>
      <c r="BL5" s="594"/>
      <c r="BM5" s="594"/>
      <c r="BN5" s="595"/>
      <c r="BO5" s="596">
        <v>98.3</v>
      </c>
      <c r="BP5" s="596"/>
      <c r="BQ5" s="596"/>
      <c r="BR5" s="596"/>
      <c r="BS5" s="597" t="s">
        <v>212</v>
      </c>
      <c r="BT5" s="597"/>
      <c r="BU5" s="597"/>
      <c r="BV5" s="597"/>
      <c r="BW5" s="597"/>
      <c r="BX5" s="597"/>
      <c r="BY5" s="597"/>
      <c r="BZ5" s="597"/>
      <c r="CA5" s="597"/>
      <c r="CB5" s="601"/>
      <c r="CD5" s="575" t="s">
        <v>206</v>
      </c>
      <c r="CE5" s="576"/>
      <c r="CF5" s="576"/>
      <c r="CG5" s="576"/>
      <c r="CH5" s="576"/>
      <c r="CI5" s="576"/>
      <c r="CJ5" s="576"/>
      <c r="CK5" s="576"/>
      <c r="CL5" s="576"/>
      <c r="CM5" s="576"/>
      <c r="CN5" s="576"/>
      <c r="CO5" s="576"/>
      <c r="CP5" s="576"/>
      <c r="CQ5" s="577"/>
      <c r="CR5" s="575" t="s">
        <v>213</v>
      </c>
      <c r="CS5" s="576"/>
      <c r="CT5" s="576"/>
      <c r="CU5" s="576"/>
      <c r="CV5" s="576"/>
      <c r="CW5" s="576"/>
      <c r="CX5" s="576"/>
      <c r="CY5" s="577"/>
      <c r="CZ5" s="575" t="s">
        <v>204</v>
      </c>
      <c r="DA5" s="576"/>
      <c r="DB5" s="576"/>
      <c r="DC5" s="577"/>
      <c r="DD5" s="575" t="s">
        <v>214</v>
      </c>
      <c r="DE5" s="576"/>
      <c r="DF5" s="576"/>
      <c r="DG5" s="576"/>
      <c r="DH5" s="576"/>
      <c r="DI5" s="576"/>
      <c r="DJ5" s="576"/>
      <c r="DK5" s="576"/>
      <c r="DL5" s="576"/>
      <c r="DM5" s="576"/>
      <c r="DN5" s="576"/>
      <c r="DO5" s="576"/>
      <c r="DP5" s="577"/>
      <c r="DQ5" s="575" t="s">
        <v>215</v>
      </c>
      <c r="DR5" s="576"/>
      <c r="DS5" s="576"/>
      <c r="DT5" s="576"/>
      <c r="DU5" s="576"/>
      <c r="DV5" s="576"/>
      <c r="DW5" s="576"/>
      <c r="DX5" s="576"/>
      <c r="DY5" s="576"/>
      <c r="DZ5" s="576"/>
      <c r="EA5" s="576"/>
      <c r="EB5" s="576"/>
      <c r="EC5" s="577"/>
    </row>
    <row r="6" spans="2:143" ht="11.25" customHeight="1" x14ac:dyDescent="0.15">
      <c r="B6" s="590" t="s">
        <v>216</v>
      </c>
      <c r="C6" s="591"/>
      <c r="D6" s="591"/>
      <c r="E6" s="591"/>
      <c r="F6" s="591"/>
      <c r="G6" s="591"/>
      <c r="H6" s="591"/>
      <c r="I6" s="591"/>
      <c r="J6" s="591"/>
      <c r="K6" s="591"/>
      <c r="L6" s="591"/>
      <c r="M6" s="591"/>
      <c r="N6" s="591"/>
      <c r="O6" s="591"/>
      <c r="P6" s="591"/>
      <c r="Q6" s="592"/>
      <c r="R6" s="593">
        <v>53976</v>
      </c>
      <c r="S6" s="594"/>
      <c r="T6" s="594"/>
      <c r="U6" s="594"/>
      <c r="V6" s="594"/>
      <c r="W6" s="594"/>
      <c r="X6" s="594"/>
      <c r="Y6" s="595"/>
      <c r="Z6" s="596">
        <v>0.7</v>
      </c>
      <c r="AA6" s="596"/>
      <c r="AB6" s="596"/>
      <c r="AC6" s="596"/>
      <c r="AD6" s="597">
        <v>53976</v>
      </c>
      <c r="AE6" s="597"/>
      <c r="AF6" s="597"/>
      <c r="AG6" s="597"/>
      <c r="AH6" s="597"/>
      <c r="AI6" s="597"/>
      <c r="AJ6" s="597"/>
      <c r="AK6" s="597"/>
      <c r="AL6" s="598">
        <v>1.1000000000000001</v>
      </c>
      <c r="AM6" s="599"/>
      <c r="AN6" s="599"/>
      <c r="AO6" s="600"/>
      <c r="AP6" s="590" t="s">
        <v>217</v>
      </c>
      <c r="AQ6" s="591"/>
      <c r="AR6" s="591"/>
      <c r="AS6" s="591"/>
      <c r="AT6" s="591"/>
      <c r="AU6" s="591"/>
      <c r="AV6" s="591"/>
      <c r="AW6" s="591"/>
      <c r="AX6" s="591"/>
      <c r="AY6" s="591"/>
      <c r="AZ6" s="591"/>
      <c r="BA6" s="591"/>
      <c r="BB6" s="591"/>
      <c r="BC6" s="591"/>
      <c r="BD6" s="591"/>
      <c r="BE6" s="591"/>
      <c r="BF6" s="592"/>
      <c r="BG6" s="593">
        <v>683130</v>
      </c>
      <c r="BH6" s="594"/>
      <c r="BI6" s="594"/>
      <c r="BJ6" s="594"/>
      <c r="BK6" s="594"/>
      <c r="BL6" s="594"/>
      <c r="BM6" s="594"/>
      <c r="BN6" s="595"/>
      <c r="BO6" s="596">
        <v>98.3</v>
      </c>
      <c r="BP6" s="596"/>
      <c r="BQ6" s="596"/>
      <c r="BR6" s="596"/>
      <c r="BS6" s="597" t="s">
        <v>212</v>
      </c>
      <c r="BT6" s="597"/>
      <c r="BU6" s="597"/>
      <c r="BV6" s="597"/>
      <c r="BW6" s="597"/>
      <c r="BX6" s="597"/>
      <c r="BY6" s="597"/>
      <c r="BZ6" s="597"/>
      <c r="CA6" s="597"/>
      <c r="CB6" s="601"/>
      <c r="CD6" s="604" t="s">
        <v>218</v>
      </c>
      <c r="CE6" s="605"/>
      <c r="CF6" s="605"/>
      <c r="CG6" s="605"/>
      <c r="CH6" s="605"/>
      <c r="CI6" s="605"/>
      <c r="CJ6" s="605"/>
      <c r="CK6" s="605"/>
      <c r="CL6" s="605"/>
      <c r="CM6" s="605"/>
      <c r="CN6" s="605"/>
      <c r="CO6" s="605"/>
      <c r="CP6" s="605"/>
      <c r="CQ6" s="606"/>
      <c r="CR6" s="593">
        <v>82023</v>
      </c>
      <c r="CS6" s="594"/>
      <c r="CT6" s="594"/>
      <c r="CU6" s="594"/>
      <c r="CV6" s="594"/>
      <c r="CW6" s="594"/>
      <c r="CX6" s="594"/>
      <c r="CY6" s="595"/>
      <c r="CZ6" s="596">
        <v>1.2</v>
      </c>
      <c r="DA6" s="596"/>
      <c r="DB6" s="596"/>
      <c r="DC6" s="596"/>
      <c r="DD6" s="602" t="s">
        <v>212</v>
      </c>
      <c r="DE6" s="594"/>
      <c r="DF6" s="594"/>
      <c r="DG6" s="594"/>
      <c r="DH6" s="594"/>
      <c r="DI6" s="594"/>
      <c r="DJ6" s="594"/>
      <c r="DK6" s="594"/>
      <c r="DL6" s="594"/>
      <c r="DM6" s="594"/>
      <c r="DN6" s="594"/>
      <c r="DO6" s="594"/>
      <c r="DP6" s="595"/>
      <c r="DQ6" s="602">
        <v>82023</v>
      </c>
      <c r="DR6" s="594"/>
      <c r="DS6" s="594"/>
      <c r="DT6" s="594"/>
      <c r="DU6" s="594"/>
      <c r="DV6" s="594"/>
      <c r="DW6" s="594"/>
      <c r="DX6" s="594"/>
      <c r="DY6" s="594"/>
      <c r="DZ6" s="594"/>
      <c r="EA6" s="594"/>
      <c r="EB6" s="594"/>
      <c r="EC6" s="603"/>
    </row>
    <row r="7" spans="2:143" ht="11.25" customHeight="1" x14ac:dyDescent="0.15">
      <c r="B7" s="590" t="s">
        <v>219</v>
      </c>
      <c r="C7" s="591"/>
      <c r="D7" s="591"/>
      <c r="E7" s="591"/>
      <c r="F7" s="591"/>
      <c r="G7" s="591"/>
      <c r="H7" s="591"/>
      <c r="I7" s="591"/>
      <c r="J7" s="591"/>
      <c r="K7" s="591"/>
      <c r="L7" s="591"/>
      <c r="M7" s="591"/>
      <c r="N7" s="591"/>
      <c r="O7" s="591"/>
      <c r="P7" s="591"/>
      <c r="Q7" s="592"/>
      <c r="R7" s="593">
        <v>947</v>
      </c>
      <c r="S7" s="594"/>
      <c r="T7" s="594"/>
      <c r="U7" s="594"/>
      <c r="V7" s="594"/>
      <c r="W7" s="594"/>
      <c r="X7" s="594"/>
      <c r="Y7" s="595"/>
      <c r="Z7" s="596">
        <v>0</v>
      </c>
      <c r="AA7" s="596"/>
      <c r="AB7" s="596"/>
      <c r="AC7" s="596"/>
      <c r="AD7" s="597">
        <v>947</v>
      </c>
      <c r="AE7" s="597"/>
      <c r="AF7" s="597"/>
      <c r="AG7" s="597"/>
      <c r="AH7" s="597"/>
      <c r="AI7" s="597"/>
      <c r="AJ7" s="597"/>
      <c r="AK7" s="597"/>
      <c r="AL7" s="598">
        <v>0</v>
      </c>
      <c r="AM7" s="599"/>
      <c r="AN7" s="599"/>
      <c r="AO7" s="600"/>
      <c r="AP7" s="590" t="s">
        <v>220</v>
      </c>
      <c r="AQ7" s="591"/>
      <c r="AR7" s="591"/>
      <c r="AS7" s="591"/>
      <c r="AT7" s="591"/>
      <c r="AU7" s="591"/>
      <c r="AV7" s="591"/>
      <c r="AW7" s="591"/>
      <c r="AX7" s="591"/>
      <c r="AY7" s="591"/>
      <c r="AZ7" s="591"/>
      <c r="BA7" s="591"/>
      <c r="BB7" s="591"/>
      <c r="BC7" s="591"/>
      <c r="BD7" s="591"/>
      <c r="BE7" s="591"/>
      <c r="BF7" s="592"/>
      <c r="BG7" s="593">
        <v>199062</v>
      </c>
      <c r="BH7" s="594"/>
      <c r="BI7" s="594"/>
      <c r="BJ7" s="594"/>
      <c r="BK7" s="594"/>
      <c r="BL7" s="594"/>
      <c r="BM7" s="594"/>
      <c r="BN7" s="595"/>
      <c r="BO7" s="596">
        <v>28.6</v>
      </c>
      <c r="BP7" s="596"/>
      <c r="BQ7" s="596"/>
      <c r="BR7" s="596"/>
      <c r="BS7" s="597" t="s">
        <v>212</v>
      </c>
      <c r="BT7" s="597"/>
      <c r="BU7" s="597"/>
      <c r="BV7" s="597"/>
      <c r="BW7" s="597"/>
      <c r="BX7" s="597"/>
      <c r="BY7" s="597"/>
      <c r="BZ7" s="597"/>
      <c r="CA7" s="597"/>
      <c r="CB7" s="601"/>
      <c r="CD7" s="607" t="s">
        <v>221</v>
      </c>
      <c r="CE7" s="608"/>
      <c r="CF7" s="608"/>
      <c r="CG7" s="608"/>
      <c r="CH7" s="608"/>
      <c r="CI7" s="608"/>
      <c r="CJ7" s="608"/>
      <c r="CK7" s="608"/>
      <c r="CL7" s="608"/>
      <c r="CM7" s="608"/>
      <c r="CN7" s="608"/>
      <c r="CO7" s="608"/>
      <c r="CP7" s="608"/>
      <c r="CQ7" s="609"/>
      <c r="CR7" s="593">
        <v>1086994</v>
      </c>
      <c r="CS7" s="594"/>
      <c r="CT7" s="594"/>
      <c r="CU7" s="594"/>
      <c r="CV7" s="594"/>
      <c r="CW7" s="594"/>
      <c r="CX7" s="594"/>
      <c r="CY7" s="595"/>
      <c r="CZ7" s="596">
        <v>15.3</v>
      </c>
      <c r="DA7" s="596"/>
      <c r="DB7" s="596"/>
      <c r="DC7" s="596"/>
      <c r="DD7" s="602">
        <v>33225</v>
      </c>
      <c r="DE7" s="594"/>
      <c r="DF7" s="594"/>
      <c r="DG7" s="594"/>
      <c r="DH7" s="594"/>
      <c r="DI7" s="594"/>
      <c r="DJ7" s="594"/>
      <c r="DK7" s="594"/>
      <c r="DL7" s="594"/>
      <c r="DM7" s="594"/>
      <c r="DN7" s="594"/>
      <c r="DO7" s="594"/>
      <c r="DP7" s="595"/>
      <c r="DQ7" s="602">
        <v>944381</v>
      </c>
      <c r="DR7" s="594"/>
      <c r="DS7" s="594"/>
      <c r="DT7" s="594"/>
      <c r="DU7" s="594"/>
      <c r="DV7" s="594"/>
      <c r="DW7" s="594"/>
      <c r="DX7" s="594"/>
      <c r="DY7" s="594"/>
      <c r="DZ7" s="594"/>
      <c r="EA7" s="594"/>
      <c r="EB7" s="594"/>
      <c r="EC7" s="603"/>
    </row>
    <row r="8" spans="2:143" ht="11.25" customHeight="1" x14ac:dyDescent="0.15">
      <c r="B8" s="590" t="s">
        <v>222</v>
      </c>
      <c r="C8" s="591"/>
      <c r="D8" s="591"/>
      <c r="E8" s="591"/>
      <c r="F8" s="591"/>
      <c r="G8" s="591"/>
      <c r="H8" s="591"/>
      <c r="I8" s="591"/>
      <c r="J8" s="591"/>
      <c r="K8" s="591"/>
      <c r="L8" s="591"/>
      <c r="M8" s="591"/>
      <c r="N8" s="591"/>
      <c r="O8" s="591"/>
      <c r="P8" s="591"/>
      <c r="Q8" s="592"/>
      <c r="R8" s="593">
        <v>2125</v>
      </c>
      <c r="S8" s="594"/>
      <c r="T8" s="594"/>
      <c r="U8" s="594"/>
      <c r="V8" s="594"/>
      <c r="W8" s="594"/>
      <c r="X8" s="594"/>
      <c r="Y8" s="595"/>
      <c r="Z8" s="596">
        <v>0</v>
      </c>
      <c r="AA8" s="596"/>
      <c r="AB8" s="596"/>
      <c r="AC8" s="596"/>
      <c r="AD8" s="597">
        <v>2125</v>
      </c>
      <c r="AE8" s="597"/>
      <c r="AF8" s="597"/>
      <c r="AG8" s="597"/>
      <c r="AH8" s="597"/>
      <c r="AI8" s="597"/>
      <c r="AJ8" s="597"/>
      <c r="AK8" s="597"/>
      <c r="AL8" s="598">
        <v>0</v>
      </c>
      <c r="AM8" s="599"/>
      <c r="AN8" s="599"/>
      <c r="AO8" s="600"/>
      <c r="AP8" s="590" t="s">
        <v>223</v>
      </c>
      <c r="AQ8" s="591"/>
      <c r="AR8" s="591"/>
      <c r="AS8" s="591"/>
      <c r="AT8" s="591"/>
      <c r="AU8" s="591"/>
      <c r="AV8" s="591"/>
      <c r="AW8" s="591"/>
      <c r="AX8" s="591"/>
      <c r="AY8" s="591"/>
      <c r="AZ8" s="591"/>
      <c r="BA8" s="591"/>
      <c r="BB8" s="591"/>
      <c r="BC8" s="591"/>
      <c r="BD8" s="591"/>
      <c r="BE8" s="591"/>
      <c r="BF8" s="592"/>
      <c r="BG8" s="593">
        <v>10860</v>
      </c>
      <c r="BH8" s="594"/>
      <c r="BI8" s="594"/>
      <c r="BJ8" s="594"/>
      <c r="BK8" s="594"/>
      <c r="BL8" s="594"/>
      <c r="BM8" s="594"/>
      <c r="BN8" s="595"/>
      <c r="BO8" s="596">
        <v>1.6</v>
      </c>
      <c r="BP8" s="596"/>
      <c r="BQ8" s="596"/>
      <c r="BR8" s="596"/>
      <c r="BS8" s="602" t="s">
        <v>113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1499180</v>
      </c>
      <c r="CS8" s="594"/>
      <c r="CT8" s="594"/>
      <c r="CU8" s="594"/>
      <c r="CV8" s="594"/>
      <c r="CW8" s="594"/>
      <c r="CX8" s="594"/>
      <c r="CY8" s="595"/>
      <c r="CZ8" s="596">
        <v>21.1</v>
      </c>
      <c r="DA8" s="596"/>
      <c r="DB8" s="596"/>
      <c r="DC8" s="596"/>
      <c r="DD8" s="602">
        <v>30900</v>
      </c>
      <c r="DE8" s="594"/>
      <c r="DF8" s="594"/>
      <c r="DG8" s="594"/>
      <c r="DH8" s="594"/>
      <c r="DI8" s="594"/>
      <c r="DJ8" s="594"/>
      <c r="DK8" s="594"/>
      <c r="DL8" s="594"/>
      <c r="DM8" s="594"/>
      <c r="DN8" s="594"/>
      <c r="DO8" s="594"/>
      <c r="DP8" s="595"/>
      <c r="DQ8" s="602">
        <v>807896</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882</v>
      </c>
      <c r="S9" s="594"/>
      <c r="T9" s="594"/>
      <c r="U9" s="594"/>
      <c r="V9" s="594"/>
      <c r="W9" s="594"/>
      <c r="X9" s="594"/>
      <c r="Y9" s="595"/>
      <c r="Z9" s="596">
        <v>0</v>
      </c>
      <c r="AA9" s="596"/>
      <c r="AB9" s="596"/>
      <c r="AC9" s="596"/>
      <c r="AD9" s="597">
        <v>882</v>
      </c>
      <c r="AE9" s="597"/>
      <c r="AF9" s="597"/>
      <c r="AG9" s="597"/>
      <c r="AH9" s="597"/>
      <c r="AI9" s="597"/>
      <c r="AJ9" s="597"/>
      <c r="AK9" s="597"/>
      <c r="AL9" s="598">
        <v>0</v>
      </c>
      <c r="AM9" s="599"/>
      <c r="AN9" s="599"/>
      <c r="AO9" s="600"/>
      <c r="AP9" s="590" t="s">
        <v>226</v>
      </c>
      <c r="AQ9" s="591"/>
      <c r="AR9" s="591"/>
      <c r="AS9" s="591"/>
      <c r="AT9" s="591"/>
      <c r="AU9" s="591"/>
      <c r="AV9" s="591"/>
      <c r="AW9" s="591"/>
      <c r="AX9" s="591"/>
      <c r="AY9" s="591"/>
      <c r="AZ9" s="591"/>
      <c r="BA9" s="591"/>
      <c r="BB9" s="591"/>
      <c r="BC9" s="591"/>
      <c r="BD9" s="591"/>
      <c r="BE9" s="591"/>
      <c r="BF9" s="592"/>
      <c r="BG9" s="593">
        <v>165110</v>
      </c>
      <c r="BH9" s="594"/>
      <c r="BI9" s="594"/>
      <c r="BJ9" s="594"/>
      <c r="BK9" s="594"/>
      <c r="BL9" s="594"/>
      <c r="BM9" s="594"/>
      <c r="BN9" s="595"/>
      <c r="BO9" s="596">
        <v>23.8</v>
      </c>
      <c r="BP9" s="596"/>
      <c r="BQ9" s="596"/>
      <c r="BR9" s="596"/>
      <c r="BS9" s="602" t="s">
        <v>113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745548</v>
      </c>
      <c r="CS9" s="594"/>
      <c r="CT9" s="594"/>
      <c r="CU9" s="594"/>
      <c r="CV9" s="594"/>
      <c r="CW9" s="594"/>
      <c r="CX9" s="594"/>
      <c r="CY9" s="595"/>
      <c r="CZ9" s="596">
        <v>10.5</v>
      </c>
      <c r="DA9" s="596"/>
      <c r="DB9" s="596"/>
      <c r="DC9" s="596"/>
      <c r="DD9" s="602">
        <v>24329</v>
      </c>
      <c r="DE9" s="594"/>
      <c r="DF9" s="594"/>
      <c r="DG9" s="594"/>
      <c r="DH9" s="594"/>
      <c r="DI9" s="594"/>
      <c r="DJ9" s="594"/>
      <c r="DK9" s="594"/>
      <c r="DL9" s="594"/>
      <c r="DM9" s="594"/>
      <c r="DN9" s="594"/>
      <c r="DO9" s="594"/>
      <c r="DP9" s="595"/>
      <c r="DQ9" s="602">
        <v>706074</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102607</v>
      </c>
      <c r="S10" s="594"/>
      <c r="T10" s="594"/>
      <c r="U10" s="594"/>
      <c r="V10" s="594"/>
      <c r="W10" s="594"/>
      <c r="X10" s="594"/>
      <c r="Y10" s="595"/>
      <c r="Z10" s="596">
        <v>1.4</v>
      </c>
      <c r="AA10" s="596"/>
      <c r="AB10" s="596"/>
      <c r="AC10" s="596"/>
      <c r="AD10" s="597">
        <v>102607</v>
      </c>
      <c r="AE10" s="597"/>
      <c r="AF10" s="597"/>
      <c r="AG10" s="597"/>
      <c r="AH10" s="597"/>
      <c r="AI10" s="597"/>
      <c r="AJ10" s="597"/>
      <c r="AK10" s="597"/>
      <c r="AL10" s="598">
        <v>2.1</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12983</v>
      </c>
      <c r="BH10" s="594"/>
      <c r="BI10" s="594"/>
      <c r="BJ10" s="594"/>
      <c r="BK10" s="594"/>
      <c r="BL10" s="594"/>
      <c r="BM10" s="594"/>
      <c r="BN10" s="595"/>
      <c r="BO10" s="596">
        <v>1.9</v>
      </c>
      <c r="BP10" s="596"/>
      <c r="BQ10" s="596"/>
      <c r="BR10" s="596"/>
      <c r="BS10" s="602" t="s">
        <v>113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22838</v>
      </c>
      <c r="CS10" s="594"/>
      <c r="CT10" s="594"/>
      <c r="CU10" s="594"/>
      <c r="CV10" s="594"/>
      <c r="CW10" s="594"/>
      <c r="CX10" s="594"/>
      <c r="CY10" s="595"/>
      <c r="CZ10" s="596">
        <v>0.3</v>
      </c>
      <c r="DA10" s="596"/>
      <c r="DB10" s="596"/>
      <c r="DC10" s="596"/>
      <c r="DD10" s="602" t="s">
        <v>113</v>
      </c>
      <c r="DE10" s="594"/>
      <c r="DF10" s="594"/>
      <c r="DG10" s="594"/>
      <c r="DH10" s="594"/>
      <c r="DI10" s="594"/>
      <c r="DJ10" s="594"/>
      <c r="DK10" s="594"/>
      <c r="DL10" s="594"/>
      <c r="DM10" s="594"/>
      <c r="DN10" s="594"/>
      <c r="DO10" s="594"/>
      <c r="DP10" s="595"/>
      <c r="DQ10" s="602">
        <v>3975</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10109</v>
      </c>
      <c r="BH11" s="594"/>
      <c r="BI11" s="594"/>
      <c r="BJ11" s="594"/>
      <c r="BK11" s="594"/>
      <c r="BL11" s="594"/>
      <c r="BM11" s="594"/>
      <c r="BN11" s="595"/>
      <c r="BO11" s="596">
        <v>1.5</v>
      </c>
      <c r="BP11" s="596"/>
      <c r="BQ11" s="596"/>
      <c r="BR11" s="596"/>
      <c r="BS11" s="602" t="s">
        <v>113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451502</v>
      </c>
      <c r="CS11" s="594"/>
      <c r="CT11" s="594"/>
      <c r="CU11" s="594"/>
      <c r="CV11" s="594"/>
      <c r="CW11" s="594"/>
      <c r="CX11" s="594"/>
      <c r="CY11" s="595"/>
      <c r="CZ11" s="596">
        <v>6.4</v>
      </c>
      <c r="DA11" s="596"/>
      <c r="DB11" s="596"/>
      <c r="DC11" s="596"/>
      <c r="DD11" s="602">
        <v>106475</v>
      </c>
      <c r="DE11" s="594"/>
      <c r="DF11" s="594"/>
      <c r="DG11" s="594"/>
      <c r="DH11" s="594"/>
      <c r="DI11" s="594"/>
      <c r="DJ11" s="594"/>
      <c r="DK11" s="594"/>
      <c r="DL11" s="594"/>
      <c r="DM11" s="594"/>
      <c r="DN11" s="594"/>
      <c r="DO11" s="594"/>
      <c r="DP11" s="595"/>
      <c r="DQ11" s="602">
        <v>230603</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409187</v>
      </c>
      <c r="BH12" s="594"/>
      <c r="BI12" s="594"/>
      <c r="BJ12" s="594"/>
      <c r="BK12" s="594"/>
      <c r="BL12" s="594"/>
      <c r="BM12" s="594"/>
      <c r="BN12" s="595"/>
      <c r="BO12" s="596">
        <v>58.9</v>
      </c>
      <c r="BP12" s="596"/>
      <c r="BQ12" s="596"/>
      <c r="BR12" s="596"/>
      <c r="BS12" s="602" t="s">
        <v>113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223197</v>
      </c>
      <c r="CS12" s="594"/>
      <c r="CT12" s="594"/>
      <c r="CU12" s="594"/>
      <c r="CV12" s="594"/>
      <c r="CW12" s="594"/>
      <c r="CX12" s="594"/>
      <c r="CY12" s="595"/>
      <c r="CZ12" s="596">
        <v>3.1</v>
      </c>
      <c r="DA12" s="596"/>
      <c r="DB12" s="596"/>
      <c r="DC12" s="596"/>
      <c r="DD12" s="602">
        <v>41453</v>
      </c>
      <c r="DE12" s="594"/>
      <c r="DF12" s="594"/>
      <c r="DG12" s="594"/>
      <c r="DH12" s="594"/>
      <c r="DI12" s="594"/>
      <c r="DJ12" s="594"/>
      <c r="DK12" s="594"/>
      <c r="DL12" s="594"/>
      <c r="DM12" s="594"/>
      <c r="DN12" s="594"/>
      <c r="DO12" s="594"/>
      <c r="DP12" s="595"/>
      <c r="DQ12" s="602">
        <v>210570</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6961</v>
      </c>
      <c r="S13" s="594"/>
      <c r="T13" s="594"/>
      <c r="U13" s="594"/>
      <c r="V13" s="594"/>
      <c r="W13" s="594"/>
      <c r="X13" s="594"/>
      <c r="Y13" s="595"/>
      <c r="Z13" s="596">
        <v>0.1</v>
      </c>
      <c r="AA13" s="596"/>
      <c r="AB13" s="596"/>
      <c r="AC13" s="596"/>
      <c r="AD13" s="597">
        <v>6961</v>
      </c>
      <c r="AE13" s="597"/>
      <c r="AF13" s="597"/>
      <c r="AG13" s="597"/>
      <c r="AH13" s="597"/>
      <c r="AI13" s="597"/>
      <c r="AJ13" s="597"/>
      <c r="AK13" s="597"/>
      <c r="AL13" s="598">
        <v>0.1</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368526</v>
      </c>
      <c r="BH13" s="594"/>
      <c r="BI13" s="594"/>
      <c r="BJ13" s="594"/>
      <c r="BK13" s="594"/>
      <c r="BL13" s="594"/>
      <c r="BM13" s="594"/>
      <c r="BN13" s="595"/>
      <c r="BO13" s="596">
        <v>53</v>
      </c>
      <c r="BP13" s="596"/>
      <c r="BQ13" s="596"/>
      <c r="BR13" s="596"/>
      <c r="BS13" s="602" t="s">
        <v>113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413399</v>
      </c>
      <c r="CS13" s="594"/>
      <c r="CT13" s="594"/>
      <c r="CU13" s="594"/>
      <c r="CV13" s="594"/>
      <c r="CW13" s="594"/>
      <c r="CX13" s="594"/>
      <c r="CY13" s="595"/>
      <c r="CZ13" s="596">
        <v>5.8</v>
      </c>
      <c r="DA13" s="596"/>
      <c r="DB13" s="596"/>
      <c r="DC13" s="596"/>
      <c r="DD13" s="602">
        <v>163440</v>
      </c>
      <c r="DE13" s="594"/>
      <c r="DF13" s="594"/>
      <c r="DG13" s="594"/>
      <c r="DH13" s="594"/>
      <c r="DI13" s="594"/>
      <c r="DJ13" s="594"/>
      <c r="DK13" s="594"/>
      <c r="DL13" s="594"/>
      <c r="DM13" s="594"/>
      <c r="DN13" s="594"/>
      <c r="DO13" s="594"/>
      <c r="DP13" s="595"/>
      <c r="DQ13" s="602">
        <v>263201</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20410</v>
      </c>
      <c r="BH14" s="594"/>
      <c r="BI14" s="594"/>
      <c r="BJ14" s="594"/>
      <c r="BK14" s="594"/>
      <c r="BL14" s="594"/>
      <c r="BM14" s="594"/>
      <c r="BN14" s="595"/>
      <c r="BO14" s="596">
        <v>2.9</v>
      </c>
      <c r="BP14" s="596"/>
      <c r="BQ14" s="596"/>
      <c r="BR14" s="596"/>
      <c r="BS14" s="602" t="s">
        <v>113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696646</v>
      </c>
      <c r="CS14" s="594"/>
      <c r="CT14" s="594"/>
      <c r="CU14" s="594"/>
      <c r="CV14" s="594"/>
      <c r="CW14" s="594"/>
      <c r="CX14" s="594"/>
      <c r="CY14" s="595"/>
      <c r="CZ14" s="596">
        <v>9.8000000000000007</v>
      </c>
      <c r="DA14" s="596"/>
      <c r="DB14" s="596"/>
      <c r="DC14" s="596"/>
      <c r="DD14" s="602">
        <v>117980</v>
      </c>
      <c r="DE14" s="594"/>
      <c r="DF14" s="594"/>
      <c r="DG14" s="594"/>
      <c r="DH14" s="594"/>
      <c r="DI14" s="594"/>
      <c r="DJ14" s="594"/>
      <c r="DK14" s="594"/>
      <c r="DL14" s="594"/>
      <c r="DM14" s="594"/>
      <c r="DN14" s="594"/>
      <c r="DO14" s="594"/>
      <c r="DP14" s="595"/>
      <c r="DQ14" s="602">
        <v>397620</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1064</v>
      </c>
      <c r="S15" s="594"/>
      <c r="T15" s="594"/>
      <c r="U15" s="594"/>
      <c r="V15" s="594"/>
      <c r="W15" s="594"/>
      <c r="X15" s="594"/>
      <c r="Y15" s="595"/>
      <c r="Z15" s="596">
        <v>0</v>
      </c>
      <c r="AA15" s="596"/>
      <c r="AB15" s="596"/>
      <c r="AC15" s="596"/>
      <c r="AD15" s="597">
        <v>1064</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54471</v>
      </c>
      <c r="BH15" s="594"/>
      <c r="BI15" s="594"/>
      <c r="BJ15" s="594"/>
      <c r="BK15" s="594"/>
      <c r="BL15" s="594"/>
      <c r="BM15" s="594"/>
      <c r="BN15" s="595"/>
      <c r="BO15" s="596">
        <v>7.8</v>
      </c>
      <c r="BP15" s="596"/>
      <c r="BQ15" s="596"/>
      <c r="BR15" s="596"/>
      <c r="BS15" s="602" t="s">
        <v>113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448566</v>
      </c>
      <c r="CS15" s="594"/>
      <c r="CT15" s="594"/>
      <c r="CU15" s="594"/>
      <c r="CV15" s="594"/>
      <c r="CW15" s="594"/>
      <c r="CX15" s="594"/>
      <c r="CY15" s="595"/>
      <c r="CZ15" s="596">
        <v>6.3</v>
      </c>
      <c r="DA15" s="596"/>
      <c r="DB15" s="596"/>
      <c r="DC15" s="596"/>
      <c r="DD15" s="602">
        <v>31840</v>
      </c>
      <c r="DE15" s="594"/>
      <c r="DF15" s="594"/>
      <c r="DG15" s="594"/>
      <c r="DH15" s="594"/>
      <c r="DI15" s="594"/>
      <c r="DJ15" s="594"/>
      <c r="DK15" s="594"/>
      <c r="DL15" s="594"/>
      <c r="DM15" s="594"/>
      <c r="DN15" s="594"/>
      <c r="DO15" s="594"/>
      <c r="DP15" s="595"/>
      <c r="DQ15" s="602">
        <v>336613</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4408860</v>
      </c>
      <c r="S16" s="594"/>
      <c r="T16" s="594"/>
      <c r="U16" s="594"/>
      <c r="V16" s="594"/>
      <c r="W16" s="594"/>
      <c r="X16" s="594"/>
      <c r="Y16" s="595"/>
      <c r="Z16" s="596">
        <v>59.6</v>
      </c>
      <c r="AA16" s="596"/>
      <c r="AB16" s="596"/>
      <c r="AC16" s="596"/>
      <c r="AD16" s="597">
        <v>3941468</v>
      </c>
      <c r="AE16" s="597"/>
      <c r="AF16" s="597"/>
      <c r="AG16" s="597"/>
      <c r="AH16" s="597"/>
      <c r="AI16" s="597"/>
      <c r="AJ16" s="597"/>
      <c r="AK16" s="597"/>
      <c r="AL16" s="598">
        <v>81.8</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83349</v>
      </c>
      <c r="CS16" s="594"/>
      <c r="CT16" s="594"/>
      <c r="CU16" s="594"/>
      <c r="CV16" s="594"/>
      <c r="CW16" s="594"/>
      <c r="CX16" s="594"/>
      <c r="CY16" s="595"/>
      <c r="CZ16" s="596">
        <v>1.2</v>
      </c>
      <c r="DA16" s="596"/>
      <c r="DB16" s="596"/>
      <c r="DC16" s="596"/>
      <c r="DD16" s="602" t="s">
        <v>113</v>
      </c>
      <c r="DE16" s="594"/>
      <c r="DF16" s="594"/>
      <c r="DG16" s="594"/>
      <c r="DH16" s="594"/>
      <c r="DI16" s="594"/>
      <c r="DJ16" s="594"/>
      <c r="DK16" s="594"/>
      <c r="DL16" s="594"/>
      <c r="DM16" s="594"/>
      <c r="DN16" s="594"/>
      <c r="DO16" s="594"/>
      <c r="DP16" s="595"/>
      <c r="DQ16" s="602">
        <v>44105</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3941468</v>
      </c>
      <c r="S17" s="594"/>
      <c r="T17" s="594"/>
      <c r="U17" s="594"/>
      <c r="V17" s="594"/>
      <c r="W17" s="594"/>
      <c r="X17" s="594"/>
      <c r="Y17" s="595"/>
      <c r="Z17" s="596">
        <v>53.3</v>
      </c>
      <c r="AA17" s="596"/>
      <c r="AB17" s="596"/>
      <c r="AC17" s="596"/>
      <c r="AD17" s="597">
        <v>3941468</v>
      </c>
      <c r="AE17" s="597"/>
      <c r="AF17" s="597"/>
      <c r="AG17" s="597"/>
      <c r="AH17" s="597"/>
      <c r="AI17" s="597"/>
      <c r="AJ17" s="597"/>
      <c r="AK17" s="597"/>
      <c r="AL17" s="598">
        <v>81.8</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1348161</v>
      </c>
      <c r="CS17" s="594"/>
      <c r="CT17" s="594"/>
      <c r="CU17" s="594"/>
      <c r="CV17" s="594"/>
      <c r="CW17" s="594"/>
      <c r="CX17" s="594"/>
      <c r="CY17" s="595"/>
      <c r="CZ17" s="596">
        <v>19</v>
      </c>
      <c r="DA17" s="596"/>
      <c r="DB17" s="596"/>
      <c r="DC17" s="596"/>
      <c r="DD17" s="602" t="s">
        <v>113</v>
      </c>
      <c r="DE17" s="594"/>
      <c r="DF17" s="594"/>
      <c r="DG17" s="594"/>
      <c r="DH17" s="594"/>
      <c r="DI17" s="594"/>
      <c r="DJ17" s="594"/>
      <c r="DK17" s="594"/>
      <c r="DL17" s="594"/>
      <c r="DM17" s="594"/>
      <c r="DN17" s="594"/>
      <c r="DO17" s="594"/>
      <c r="DP17" s="595"/>
      <c r="DQ17" s="602">
        <v>1343008</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467339</v>
      </c>
      <c r="S18" s="594"/>
      <c r="T18" s="594"/>
      <c r="U18" s="594"/>
      <c r="V18" s="594"/>
      <c r="W18" s="594"/>
      <c r="X18" s="594"/>
      <c r="Y18" s="595"/>
      <c r="Z18" s="596">
        <v>6.3</v>
      </c>
      <c r="AA18" s="596"/>
      <c r="AB18" s="596"/>
      <c r="AC18" s="596"/>
      <c r="AD18" s="597" t="s">
        <v>113</v>
      </c>
      <c r="AE18" s="597"/>
      <c r="AF18" s="597"/>
      <c r="AG18" s="597"/>
      <c r="AH18" s="597"/>
      <c r="AI18" s="597"/>
      <c r="AJ18" s="597"/>
      <c r="AK18" s="597"/>
      <c r="AL18" s="598" t="s">
        <v>113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v>53</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12020</v>
      </c>
      <c r="BH19" s="594"/>
      <c r="BI19" s="594"/>
      <c r="BJ19" s="594"/>
      <c r="BK19" s="594"/>
      <c r="BL19" s="594"/>
      <c r="BM19" s="594"/>
      <c r="BN19" s="595"/>
      <c r="BO19" s="596">
        <v>1.7</v>
      </c>
      <c r="BP19" s="596"/>
      <c r="BQ19" s="596"/>
      <c r="BR19" s="596"/>
      <c r="BS19" s="602" t="s">
        <v>113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5272572</v>
      </c>
      <c r="S20" s="594"/>
      <c r="T20" s="594"/>
      <c r="U20" s="594"/>
      <c r="V20" s="594"/>
      <c r="W20" s="594"/>
      <c r="X20" s="594"/>
      <c r="Y20" s="595"/>
      <c r="Z20" s="596">
        <v>71.2</v>
      </c>
      <c r="AA20" s="596"/>
      <c r="AB20" s="596"/>
      <c r="AC20" s="596"/>
      <c r="AD20" s="597">
        <v>4805180</v>
      </c>
      <c r="AE20" s="597"/>
      <c r="AF20" s="597"/>
      <c r="AG20" s="597"/>
      <c r="AH20" s="597"/>
      <c r="AI20" s="597"/>
      <c r="AJ20" s="597"/>
      <c r="AK20" s="597"/>
      <c r="AL20" s="598">
        <v>99.7</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12020</v>
      </c>
      <c r="BH20" s="594"/>
      <c r="BI20" s="594"/>
      <c r="BJ20" s="594"/>
      <c r="BK20" s="594"/>
      <c r="BL20" s="594"/>
      <c r="BM20" s="594"/>
      <c r="BN20" s="595"/>
      <c r="BO20" s="596">
        <v>1.7</v>
      </c>
      <c r="BP20" s="596"/>
      <c r="BQ20" s="596"/>
      <c r="BR20" s="596"/>
      <c r="BS20" s="602" t="s">
        <v>113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7101403</v>
      </c>
      <c r="CS20" s="594"/>
      <c r="CT20" s="594"/>
      <c r="CU20" s="594"/>
      <c r="CV20" s="594"/>
      <c r="CW20" s="594"/>
      <c r="CX20" s="594"/>
      <c r="CY20" s="595"/>
      <c r="CZ20" s="596">
        <v>100</v>
      </c>
      <c r="DA20" s="596"/>
      <c r="DB20" s="596"/>
      <c r="DC20" s="596"/>
      <c r="DD20" s="602">
        <v>549642</v>
      </c>
      <c r="DE20" s="594"/>
      <c r="DF20" s="594"/>
      <c r="DG20" s="594"/>
      <c r="DH20" s="594"/>
      <c r="DI20" s="594"/>
      <c r="DJ20" s="594"/>
      <c r="DK20" s="594"/>
      <c r="DL20" s="594"/>
      <c r="DM20" s="594"/>
      <c r="DN20" s="594"/>
      <c r="DO20" s="594"/>
      <c r="DP20" s="595"/>
      <c r="DQ20" s="602">
        <v>5370069</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876</v>
      </c>
      <c r="S21" s="594"/>
      <c r="T21" s="594"/>
      <c r="U21" s="594"/>
      <c r="V21" s="594"/>
      <c r="W21" s="594"/>
      <c r="X21" s="594"/>
      <c r="Y21" s="595"/>
      <c r="Z21" s="596">
        <v>0</v>
      </c>
      <c r="AA21" s="596"/>
      <c r="AB21" s="596"/>
      <c r="AC21" s="596"/>
      <c r="AD21" s="597">
        <v>876</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12020</v>
      </c>
      <c r="BH21" s="594"/>
      <c r="BI21" s="594"/>
      <c r="BJ21" s="594"/>
      <c r="BK21" s="594"/>
      <c r="BL21" s="594"/>
      <c r="BM21" s="594"/>
      <c r="BN21" s="595"/>
      <c r="BO21" s="596">
        <v>1.7</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27601</v>
      </c>
      <c r="S22" s="594"/>
      <c r="T22" s="594"/>
      <c r="U22" s="594"/>
      <c r="V22" s="594"/>
      <c r="W22" s="594"/>
      <c r="X22" s="594"/>
      <c r="Y22" s="595"/>
      <c r="Z22" s="596">
        <v>0.4</v>
      </c>
      <c r="AA22" s="596"/>
      <c r="AB22" s="596"/>
      <c r="AC22" s="596"/>
      <c r="AD22" s="597" t="s">
        <v>113</v>
      </c>
      <c r="AE22" s="597"/>
      <c r="AF22" s="597"/>
      <c r="AG22" s="597"/>
      <c r="AH22" s="597"/>
      <c r="AI22" s="597"/>
      <c r="AJ22" s="597"/>
      <c r="AK22" s="597"/>
      <c r="AL22" s="598" t="s">
        <v>113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6518</v>
      </c>
      <c r="S23" s="594"/>
      <c r="T23" s="594"/>
      <c r="U23" s="594"/>
      <c r="V23" s="594"/>
      <c r="W23" s="594"/>
      <c r="X23" s="594"/>
      <c r="Y23" s="595"/>
      <c r="Z23" s="596">
        <v>0.1</v>
      </c>
      <c r="AA23" s="596"/>
      <c r="AB23" s="596"/>
      <c r="AC23" s="596"/>
      <c r="AD23" s="597">
        <v>2937</v>
      </c>
      <c r="AE23" s="597"/>
      <c r="AF23" s="597"/>
      <c r="AG23" s="597"/>
      <c r="AH23" s="597"/>
      <c r="AI23" s="597"/>
      <c r="AJ23" s="597"/>
      <c r="AK23" s="597"/>
      <c r="AL23" s="598">
        <v>0.1</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206</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15696</v>
      </c>
      <c r="S24" s="594"/>
      <c r="T24" s="594"/>
      <c r="U24" s="594"/>
      <c r="V24" s="594"/>
      <c r="W24" s="594"/>
      <c r="X24" s="594"/>
      <c r="Y24" s="595"/>
      <c r="Z24" s="596">
        <v>0.2</v>
      </c>
      <c r="AA24" s="596"/>
      <c r="AB24" s="596"/>
      <c r="AC24" s="596"/>
      <c r="AD24" s="597" t="s">
        <v>113</v>
      </c>
      <c r="AE24" s="597"/>
      <c r="AF24" s="597"/>
      <c r="AG24" s="597"/>
      <c r="AH24" s="597"/>
      <c r="AI24" s="597"/>
      <c r="AJ24" s="597"/>
      <c r="AK24" s="597"/>
      <c r="AL24" s="598" t="s">
        <v>113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3003636</v>
      </c>
      <c r="CS24" s="583"/>
      <c r="CT24" s="583"/>
      <c r="CU24" s="583"/>
      <c r="CV24" s="583"/>
      <c r="CW24" s="583"/>
      <c r="CX24" s="583"/>
      <c r="CY24" s="584"/>
      <c r="CZ24" s="620">
        <v>42.3</v>
      </c>
      <c r="DA24" s="621"/>
      <c r="DB24" s="621"/>
      <c r="DC24" s="622"/>
      <c r="DD24" s="619">
        <v>2514696</v>
      </c>
      <c r="DE24" s="583"/>
      <c r="DF24" s="583"/>
      <c r="DG24" s="583"/>
      <c r="DH24" s="583"/>
      <c r="DI24" s="583"/>
      <c r="DJ24" s="583"/>
      <c r="DK24" s="584"/>
      <c r="DL24" s="619">
        <v>2513809</v>
      </c>
      <c r="DM24" s="583"/>
      <c r="DN24" s="583"/>
      <c r="DO24" s="583"/>
      <c r="DP24" s="583"/>
      <c r="DQ24" s="583"/>
      <c r="DR24" s="583"/>
      <c r="DS24" s="583"/>
      <c r="DT24" s="583"/>
      <c r="DU24" s="583"/>
      <c r="DV24" s="584"/>
      <c r="DW24" s="587">
        <v>49.6</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585425</v>
      </c>
      <c r="S25" s="594"/>
      <c r="T25" s="594"/>
      <c r="U25" s="594"/>
      <c r="V25" s="594"/>
      <c r="W25" s="594"/>
      <c r="X25" s="594"/>
      <c r="Y25" s="595"/>
      <c r="Z25" s="596">
        <v>7.9</v>
      </c>
      <c r="AA25" s="596"/>
      <c r="AB25" s="596"/>
      <c r="AC25" s="596"/>
      <c r="AD25" s="597" t="s">
        <v>113</v>
      </c>
      <c r="AE25" s="597"/>
      <c r="AF25" s="597"/>
      <c r="AG25" s="597"/>
      <c r="AH25" s="597"/>
      <c r="AI25" s="597"/>
      <c r="AJ25" s="597"/>
      <c r="AK25" s="597"/>
      <c r="AL25" s="598" t="s">
        <v>113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1004177</v>
      </c>
      <c r="CS25" s="625"/>
      <c r="CT25" s="625"/>
      <c r="CU25" s="625"/>
      <c r="CV25" s="625"/>
      <c r="CW25" s="625"/>
      <c r="CX25" s="625"/>
      <c r="CY25" s="626"/>
      <c r="CZ25" s="627">
        <v>14.1</v>
      </c>
      <c r="DA25" s="628"/>
      <c r="DB25" s="628"/>
      <c r="DC25" s="629"/>
      <c r="DD25" s="602">
        <v>989580</v>
      </c>
      <c r="DE25" s="625"/>
      <c r="DF25" s="625"/>
      <c r="DG25" s="625"/>
      <c r="DH25" s="625"/>
      <c r="DI25" s="625"/>
      <c r="DJ25" s="625"/>
      <c r="DK25" s="626"/>
      <c r="DL25" s="602">
        <v>988753</v>
      </c>
      <c r="DM25" s="625"/>
      <c r="DN25" s="625"/>
      <c r="DO25" s="625"/>
      <c r="DP25" s="625"/>
      <c r="DQ25" s="625"/>
      <c r="DR25" s="625"/>
      <c r="DS25" s="625"/>
      <c r="DT25" s="625"/>
      <c r="DU25" s="625"/>
      <c r="DV25" s="626"/>
      <c r="DW25" s="598">
        <v>19.5</v>
      </c>
      <c r="DX25" s="623"/>
      <c r="DY25" s="623"/>
      <c r="DZ25" s="623"/>
      <c r="EA25" s="623"/>
      <c r="EB25" s="623"/>
      <c r="EC25" s="624"/>
    </row>
    <row r="26" spans="2:133" ht="11.25" customHeight="1" x14ac:dyDescent="0.15">
      <c r="B26" s="630" t="s">
        <v>279</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623462</v>
      </c>
      <c r="CS26" s="594"/>
      <c r="CT26" s="594"/>
      <c r="CU26" s="594"/>
      <c r="CV26" s="594"/>
      <c r="CW26" s="594"/>
      <c r="CX26" s="594"/>
      <c r="CY26" s="595"/>
      <c r="CZ26" s="627">
        <v>8.8000000000000007</v>
      </c>
      <c r="DA26" s="628"/>
      <c r="DB26" s="628"/>
      <c r="DC26" s="629"/>
      <c r="DD26" s="602">
        <v>614534</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x14ac:dyDescent="0.15">
      <c r="B27" s="590" t="s">
        <v>282</v>
      </c>
      <c r="C27" s="591"/>
      <c r="D27" s="591"/>
      <c r="E27" s="591"/>
      <c r="F27" s="591"/>
      <c r="G27" s="591"/>
      <c r="H27" s="591"/>
      <c r="I27" s="591"/>
      <c r="J27" s="591"/>
      <c r="K27" s="591"/>
      <c r="L27" s="591"/>
      <c r="M27" s="591"/>
      <c r="N27" s="591"/>
      <c r="O27" s="591"/>
      <c r="P27" s="591"/>
      <c r="Q27" s="592"/>
      <c r="R27" s="593">
        <v>436124</v>
      </c>
      <c r="S27" s="594"/>
      <c r="T27" s="594"/>
      <c r="U27" s="594"/>
      <c r="V27" s="594"/>
      <c r="W27" s="594"/>
      <c r="X27" s="594"/>
      <c r="Y27" s="595"/>
      <c r="Z27" s="596">
        <v>5.9</v>
      </c>
      <c r="AA27" s="596"/>
      <c r="AB27" s="596"/>
      <c r="AC27" s="596"/>
      <c r="AD27" s="597" t="s">
        <v>113</v>
      </c>
      <c r="AE27" s="597"/>
      <c r="AF27" s="597"/>
      <c r="AG27" s="597"/>
      <c r="AH27" s="597"/>
      <c r="AI27" s="597"/>
      <c r="AJ27" s="597"/>
      <c r="AK27" s="597"/>
      <c r="AL27" s="598" t="s">
        <v>113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695150</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651298</v>
      </c>
      <c r="CS27" s="625"/>
      <c r="CT27" s="625"/>
      <c r="CU27" s="625"/>
      <c r="CV27" s="625"/>
      <c r="CW27" s="625"/>
      <c r="CX27" s="625"/>
      <c r="CY27" s="626"/>
      <c r="CZ27" s="627">
        <v>9.1999999999999993</v>
      </c>
      <c r="DA27" s="628"/>
      <c r="DB27" s="628"/>
      <c r="DC27" s="629"/>
      <c r="DD27" s="602">
        <v>182108</v>
      </c>
      <c r="DE27" s="625"/>
      <c r="DF27" s="625"/>
      <c r="DG27" s="625"/>
      <c r="DH27" s="625"/>
      <c r="DI27" s="625"/>
      <c r="DJ27" s="625"/>
      <c r="DK27" s="626"/>
      <c r="DL27" s="602">
        <v>182108</v>
      </c>
      <c r="DM27" s="625"/>
      <c r="DN27" s="625"/>
      <c r="DO27" s="625"/>
      <c r="DP27" s="625"/>
      <c r="DQ27" s="625"/>
      <c r="DR27" s="625"/>
      <c r="DS27" s="625"/>
      <c r="DT27" s="625"/>
      <c r="DU27" s="625"/>
      <c r="DV27" s="626"/>
      <c r="DW27" s="598">
        <v>3.6</v>
      </c>
      <c r="DX27" s="623"/>
      <c r="DY27" s="623"/>
      <c r="DZ27" s="623"/>
      <c r="EA27" s="623"/>
      <c r="EB27" s="623"/>
      <c r="EC27" s="624"/>
    </row>
    <row r="28" spans="2:133" ht="11.25" customHeight="1" x14ac:dyDescent="0.15">
      <c r="B28" s="590" t="s">
        <v>285</v>
      </c>
      <c r="C28" s="591"/>
      <c r="D28" s="591"/>
      <c r="E28" s="591"/>
      <c r="F28" s="591"/>
      <c r="G28" s="591"/>
      <c r="H28" s="591"/>
      <c r="I28" s="591"/>
      <c r="J28" s="591"/>
      <c r="K28" s="591"/>
      <c r="L28" s="591"/>
      <c r="M28" s="591"/>
      <c r="N28" s="591"/>
      <c r="O28" s="591"/>
      <c r="P28" s="591"/>
      <c r="Q28" s="592"/>
      <c r="R28" s="593">
        <v>63893</v>
      </c>
      <c r="S28" s="594"/>
      <c r="T28" s="594"/>
      <c r="U28" s="594"/>
      <c r="V28" s="594"/>
      <c r="W28" s="594"/>
      <c r="X28" s="594"/>
      <c r="Y28" s="595"/>
      <c r="Z28" s="596">
        <v>0.9</v>
      </c>
      <c r="AA28" s="596"/>
      <c r="AB28" s="596"/>
      <c r="AC28" s="596"/>
      <c r="AD28" s="597">
        <v>7952</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1348161</v>
      </c>
      <c r="CS28" s="594"/>
      <c r="CT28" s="594"/>
      <c r="CU28" s="594"/>
      <c r="CV28" s="594"/>
      <c r="CW28" s="594"/>
      <c r="CX28" s="594"/>
      <c r="CY28" s="595"/>
      <c r="CZ28" s="627">
        <v>19</v>
      </c>
      <c r="DA28" s="628"/>
      <c r="DB28" s="628"/>
      <c r="DC28" s="629"/>
      <c r="DD28" s="602">
        <v>1343008</v>
      </c>
      <c r="DE28" s="594"/>
      <c r="DF28" s="594"/>
      <c r="DG28" s="594"/>
      <c r="DH28" s="594"/>
      <c r="DI28" s="594"/>
      <c r="DJ28" s="594"/>
      <c r="DK28" s="595"/>
      <c r="DL28" s="602">
        <v>1342948</v>
      </c>
      <c r="DM28" s="594"/>
      <c r="DN28" s="594"/>
      <c r="DO28" s="594"/>
      <c r="DP28" s="594"/>
      <c r="DQ28" s="594"/>
      <c r="DR28" s="594"/>
      <c r="DS28" s="594"/>
      <c r="DT28" s="594"/>
      <c r="DU28" s="594"/>
      <c r="DV28" s="595"/>
      <c r="DW28" s="598">
        <v>26.5</v>
      </c>
      <c r="DX28" s="623"/>
      <c r="DY28" s="623"/>
      <c r="DZ28" s="623"/>
      <c r="EA28" s="623"/>
      <c r="EB28" s="623"/>
      <c r="EC28" s="624"/>
    </row>
    <row r="29" spans="2:133" ht="11.25" customHeight="1" x14ac:dyDescent="0.15">
      <c r="B29" s="590" t="s">
        <v>287</v>
      </c>
      <c r="C29" s="591"/>
      <c r="D29" s="591"/>
      <c r="E29" s="591"/>
      <c r="F29" s="591"/>
      <c r="G29" s="591"/>
      <c r="H29" s="591"/>
      <c r="I29" s="591"/>
      <c r="J29" s="591"/>
      <c r="K29" s="591"/>
      <c r="L29" s="591"/>
      <c r="M29" s="591"/>
      <c r="N29" s="591"/>
      <c r="O29" s="591"/>
      <c r="P29" s="591"/>
      <c r="Q29" s="592"/>
      <c r="R29" s="593">
        <v>1753</v>
      </c>
      <c r="S29" s="594"/>
      <c r="T29" s="594"/>
      <c r="U29" s="594"/>
      <c r="V29" s="594"/>
      <c r="W29" s="594"/>
      <c r="X29" s="594"/>
      <c r="Y29" s="595"/>
      <c r="Z29" s="596">
        <v>0</v>
      </c>
      <c r="AA29" s="596"/>
      <c r="AB29" s="596"/>
      <c r="AC29" s="596"/>
      <c r="AD29" s="597" t="s">
        <v>113</v>
      </c>
      <c r="AE29" s="597"/>
      <c r="AF29" s="597"/>
      <c r="AG29" s="597"/>
      <c r="AH29" s="597"/>
      <c r="AI29" s="597"/>
      <c r="AJ29" s="597"/>
      <c r="AK29" s="597"/>
      <c r="AL29" s="598" t="s">
        <v>113</v>
      </c>
      <c r="AM29" s="599"/>
      <c r="AN29" s="599"/>
      <c r="AO29" s="600"/>
      <c r="AP29" s="572" t="s">
        <v>206</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1347726</v>
      </c>
      <c r="CS29" s="625"/>
      <c r="CT29" s="625"/>
      <c r="CU29" s="625"/>
      <c r="CV29" s="625"/>
      <c r="CW29" s="625"/>
      <c r="CX29" s="625"/>
      <c r="CY29" s="626"/>
      <c r="CZ29" s="627">
        <v>19</v>
      </c>
      <c r="DA29" s="628"/>
      <c r="DB29" s="628"/>
      <c r="DC29" s="629"/>
      <c r="DD29" s="602">
        <v>1342573</v>
      </c>
      <c r="DE29" s="625"/>
      <c r="DF29" s="625"/>
      <c r="DG29" s="625"/>
      <c r="DH29" s="625"/>
      <c r="DI29" s="625"/>
      <c r="DJ29" s="625"/>
      <c r="DK29" s="626"/>
      <c r="DL29" s="602">
        <v>1342513</v>
      </c>
      <c r="DM29" s="625"/>
      <c r="DN29" s="625"/>
      <c r="DO29" s="625"/>
      <c r="DP29" s="625"/>
      <c r="DQ29" s="625"/>
      <c r="DR29" s="625"/>
      <c r="DS29" s="625"/>
      <c r="DT29" s="625"/>
      <c r="DU29" s="625"/>
      <c r="DV29" s="626"/>
      <c r="DW29" s="598">
        <v>26.5</v>
      </c>
      <c r="DX29" s="623"/>
      <c r="DY29" s="623"/>
      <c r="DZ29" s="623"/>
      <c r="EA29" s="623"/>
      <c r="EB29" s="623"/>
      <c r="EC29" s="624"/>
    </row>
    <row r="30" spans="2:133" ht="11.25" customHeight="1" x14ac:dyDescent="0.15">
      <c r="B30" s="590" t="s">
        <v>292</v>
      </c>
      <c r="C30" s="591"/>
      <c r="D30" s="591"/>
      <c r="E30" s="591"/>
      <c r="F30" s="591"/>
      <c r="G30" s="591"/>
      <c r="H30" s="591"/>
      <c r="I30" s="591"/>
      <c r="J30" s="591"/>
      <c r="K30" s="591"/>
      <c r="L30" s="591"/>
      <c r="M30" s="591"/>
      <c r="N30" s="591"/>
      <c r="O30" s="591"/>
      <c r="P30" s="591"/>
      <c r="Q30" s="592"/>
      <c r="R30" s="593">
        <v>51943</v>
      </c>
      <c r="S30" s="594"/>
      <c r="T30" s="594"/>
      <c r="U30" s="594"/>
      <c r="V30" s="594"/>
      <c r="W30" s="594"/>
      <c r="X30" s="594"/>
      <c r="Y30" s="595"/>
      <c r="Z30" s="596">
        <v>0.7</v>
      </c>
      <c r="AA30" s="596"/>
      <c r="AB30" s="596"/>
      <c r="AC30" s="596"/>
      <c r="AD30" s="597" t="s">
        <v>113</v>
      </c>
      <c r="AE30" s="597"/>
      <c r="AF30" s="597"/>
      <c r="AG30" s="597"/>
      <c r="AH30" s="597"/>
      <c r="AI30" s="597"/>
      <c r="AJ30" s="597"/>
      <c r="AK30" s="597"/>
      <c r="AL30" s="598" t="s">
        <v>113</v>
      </c>
      <c r="AM30" s="599"/>
      <c r="AN30" s="599"/>
      <c r="AO30" s="600"/>
      <c r="AP30" s="639" t="s">
        <v>293</v>
      </c>
      <c r="AQ30" s="640"/>
      <c r="AR30" s="640"/>
      <c r="AS30" s="640"/>
      <c r="AT30" s="645" t="s">
        <v>294</v>
      </c>
      <c r="AU30" s="182"/>
      <c r="AV30" s="182"/>
      <c r="AW30" s="182"/>
      <c r="AX30" s="579" t="s">
        <v>173</v>
      </c>
      <c r="AY30" s="580"/>
      <c r="AZ30" s="580"/>
      <c r="BA30" s="580"/>
      <c r="BB30" s="580"/>
      <c r="BC30" s="580"/>
      <c r="BD30" s="580"/>
      <c r="BE30" s="580"/>
      <c r="BF30" s="581"/>
      <c r="BG30" s="651">
        <v>98.6</v>
      </c>
      <c r="BH30" s="652"/>
      <c r="BI30" s="652"/>
      <c r="BJ30" s="652"/>
      <c r="BK30" s="652"/>
      <c r="BL30" s="652"/>
      <c r="BM30" s="588">
        <v>94.5</v>
      </c>
      <c r="BN30" s="652"/>
      <c r="BO30" s="652"/>
      <c r="BP30" s="652"/>
      <c r="BQ30" s="653"/>
      <c r="BR30" s="651">
        <v>98.6</v>
      </c>
      <c r="BS30" s="652"/>
      <c r="BT30" s="652"/>
      <c r="BU30" s="652"/>
      <c r="BV30" s="652"/>
      <c r="BW30" s="652"/>
      <c r="BX30" s="588">
        <v>93.8</v>
      </c>
      <c r="BY30" s="652"/>
      <c r="BZ30" s="652"/>
      <c r="CA30" s="652"/>
      <c r="CB30" s="653"/>
      <c r="CD30" s="656"/>
      <c r="CE30" s="657"/>
      <c r="CF30" s="607" t="s">
        <v>295</v>
      </c>
      <c r="CG30" s="608"/>
      <c r="CH30" s="608"/>
      <c r="CI30" s="608"/>
      <c r="CJ30" s="608"/>
      <c r="CK30" s="608"/>
      <c r="CL30" s="608"/>
      <c r="CM30" s="608"/>
      <c r="CN30" s="608"/>
      <c r="CO30" s="608"/>
      <c r="CP30" s="608"/>
      <c r="CQ30" s="609"/>
      <c r="CR30" s="593">
        <v>1225191</v>
      </c>
      <c r="CS30" s="594"/>
      <c r="CT30" s="594"/>
      <c r="CU30" s="594"/>
      <c r="CV30" s="594"/>
      <c r="CW30" s="594"/>
      <c r="CX30" s="594"/>
      <c r="CY30" s="595"/>
      <c r="CZ30" s="627">
        <v>17.3</v>
      </c>
      <c r="DA30" s="628"/>
      <c r="DB30" s="628"/>
      <c r="DC30" s="629"/>
      <c r="DD30" s="602">
        <v>1220275</v>
      </c>
      <c r="DE30" s="594"/>
      <c r="DF30" s="594"/>
      <c r="DG30" s="594"/>
      <c r="DH30" s="594"/>
      <c r="DI30" s="594"/>
      <c r="DJ30" s="594"/>
      <c r="DK30" s="595"/>
      <c r="DL30" s="602">
        <v>1220215</v>
      </c>
      <c r="DM30" s="594"/>
      <c r="DN30" s="594"/>
      <c r="DO30" s="594"/>
      <c r="DP30" s="594"/>
      <c r="DQ30" s="594"/>
      <c r="DR30" s="594"/>
      <c r="DS30" s="594"/>
      <c r="DT30" s="594"/>
      <c r="DU30" s="594"/>
      <c r="DV30" s="595"/>
      <c r="DW30" s="598">
        <v>24.1</v>
      </c>
      <c r="DX30" s="623"/>
      <c r="DY30" s="623"/>
      <c r="DZ30" s="623"/>
      <c r="EA30" s="623"/>
      <c r="EB30" s="623"/>
      <c r="EC30" s="624"/>
    </row>
    <row r="31" spans="2:133" ht="11.25" customHeight="1" x14ac:dyDescent="0.15">
      <c r="B31" s="590" t="s">
        <v>296</v>
      </c>
      <c r="C31" s="591"/>
      <c r="D31" s="591"/>
      <c r="E31" s="591"/>
      <c r="F31" s="591"/>
      <c r="G31" s="591"/>
      <c r="H31" s="591"/>
      <c r="I31" s="591"/>
      <c r="J31" s="591"/>
      <c r="K31" s="591"/>
      <c r="L31" s="591"/>
      <c r="M31" s="591"/>
      <c r="N31" s="591"/>
      <c r="O31" s="591"/>
      <c r="P31" s="591"/>
      <c r="Q31" s="592"/>
      <c r="R31" s="593">
        <v>11944</v>
      </c>
      <c r="S31" s="594"/>
      <c r="T31" s="594"/>
      <c r="U31" s="594"/>
      <c r="V31" s="594"/>
      <c r="W31" s="594"/>
      <c r="X31" s="594"/>
      <c r="Y31" s="595"/>
      <c r="Z31" s="596">
        <v>0.2</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99.4</v>
      </c>
      <c r="BH31" s="625"/>
      <c r="BI31" s="625"/>
      <c r="BJ31" s="625"/>
      <c r="BK31" s="625"/>
      <c r="BL31" s="625"/>
      <c r="BM31" s="599">
        <v>98.6</v>
      </c>
      <c r="BN31" s="649"/>
      <c r="BO31" s="649"/>
      <c r="BP31" s="649"/>
      <c r="BQ31" s="650"/>
      <c r="BR31" s="648">
        <v>99.5</v>
      </c>
      <c r="BS31" s="625"/>
      <c r="BT31" s="625"/>
      <c r="BU31" s="625"/>
      <c r="BV31" s="625"/>
      <c r="BW31" s="625"/>
      <c r="BX31" s="599">
        <v>98.6</v>
      </c>
      <c r="BY31" s="649"/>
      <c r="BZ31" s="649"/>
      <c r="CA31" s="649"/>
      <c r="CB31" s="650"/>
      <c r="CD31" s="656"/>
      <c r="CE31" s="657"/>
      <c r="CF31" s="607" t="s">
        <v>299</v>
      </c>
      <c r="CG31" s="608"/>
      <c r="CH31" s="608"/>
      <c r="CI31" s="608"/>
      <c r="CJ31" s="608"/>
      <c r="CK31" s="608"/>
      <c r="CL31" s="608"/>
      <c r="CM31" s="608"/>
      <c r="CN31" s="608"/>
      <c r="CO31" s="608"/>
      <c r="CP31" s="608"/>
      <c r="CQ31" s="609"/>
      <c r="CR31" s="593">
        <v>122535</v>
      </c>
      <c r="CS31" s="625"/>
      <c r="CT31" s="625"/>
      <c r="CU31" s="625"/>
      <c r="CV31" s="625"/>
      <c r="CW31" s="625"/>
      <c r="CX31" s="625"/>
      <c r="CY31" s="626"/>
      <c r="CZ31" s="627">
        <v>1.7</v>
      </c>
      <c r="DA31" s="628"/>
      <c r="DB31" s="628"/>
      <c r="DC31" s="629"/>
      <c r="DD31" s="602">
        <v>122298</v>
      </c>
      <c r="DE31" s="625"/>
      <c r="DF31" s="625"/>
      <c r="DG31" s="625"/>
      <c r="DH31" s="625"/>
      <c r="DI31" s="625"/>
      <c r="DJ31" s="625"/>
      <c r="DK31" s="626"/>
      <c r="DL31" s="602">
        <v>122298</v>
      </c>
      <c r="DM31" s="625"/>
      <c r="DN31" s="625"/>
      <c r="DO31" s="625"/>
      <c r="DP31" s="625"/>
      <c r="DQ31" s="625"/>
      <c r="DR31" s="625"/>
      <c r="DS31" s="625"/>
      <c r="DT31" s="625"/>
      <c r="DU31" s="625"/>
      <c r="DV31" s="626"/>
      <c r="DW31" s="598">
        <v>2.4</v>
      </c>
      <c r="DX31" s="623"/>
      <c r="DY31" s="623"/>
      <c r="DZ31" s="623"/>
      <c r="EA31" s="623"/>
      <c r="EB31" s="623"/>
      <c r="EC31" s="624"/>
    </row>
    <row r="32" spans="2:133" ht="11.25" customHeight="1" x14ac:dyDescent="0.15">
      <c r="B32" s="590" t="s">
        <v>300</v>
      </c>
      <c r="C32" s="591"/>
      <c r="D32" s="591"/>
      <c r="E32" s="591"/>
      <c r="F32" s="591"/>
      <c r="G32" s="591"/>
      <c r="H32" s="591"/>
      <c r="I32" s="591"/>
      <c r="J32" s="591"/>
      <c r="K32" s="591"/>
      <c r="L32" s="591"/>
      <c r="M32" s="591"/>
      <c r="N32" s="591"/>
      <c r="O32" s="591"/>
      <c r="P32" s="591"/>
      <c r="Q32" s="592"/>
      <c r="R32" s="593">
        <v>122589</v>
      </c>
      <c r="S32" s="594"/>
      <c r="T32" s="594"/>
      <c r="U32" s="594"/>
      <c r="V32" s="594"/>
      <c r="W32" s="594"/>
      <c r="X32" s="594"/>
      <c r="Y32" s="595"/>
      <c r="Z32" s="596">
        <v>1.7</v>
      </c>
      <c r="AA32" s="596"/>
      <c r="AB32" s="596"/>
      <c r="AC32" s="596"/>
      <c r="AD32" s="597">
        <v>282</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97.8</v>
      </c>
      <c r="BH32" s="661"/>
      <c r="BI32" s="661"/>
      <c r="BJ32" s="661"/>
      <c r="BK32" s="661"/>
      <c r="BL32" s="661"/>
      <c r="BM32" s="662">
        <v>90.8</v>
      </c>
      <c r="BN32" s="661"/>
      <c r="BO32" s="661"/>
      <c r="BP32" s="661"/>
      <c r="BQ32" s="663"/>
      <c r="BR32" s="660">
        <v>97.5</v>
      </c>
      <c r="BS32" s="661"/>
      <c r="BT32" s="661"/>
      <c r="BU32" s="661"/>
      <c r="BV32" s="661"/>
      <c r="BW32" s="661"/>
      <c r="BX32" s="662">
        <v>88.6</v>
      </c>
      <c r="BY32" s="661"/>
      <c r="BZ32" s="661"/>
      <c r="CA32" s="661"/>
      <c r="CB32" s="663"/>
      <c r="CD32" s="658"/>
      <c r="CE32" s="659"/>
      <c r="CF32" s="607" t="s">
        <v>302</v>
      </c>
      <c r="CG32" s="608"/>
      <c r="CH32" s="608"/>
      <c r="CI32" s="608"/>
      <c r="CJ32" s="608"/>
      <c r="CK32" s="608"/>
      <c r="CL32" s="608"/>
      <c r="CM32" s="608"/>
      <c r="CN32" s="608"/>
      <c r="CO32" s="608"/>
      <c r="CP32" s="608"/>
      <c r="CQ32" s="609"/>
      <c r="CR32" s="593">
        <v>435</v>
      </c>
      <c r="CS32" s="594"/>
      <c r="CT32" s="594"/>
      <c r="CU32" s="594"/>
      <c r="CV32" s="594"/>
      <c r="CW32" s="594"/>
      <c r="CX32" s="594"/>
      <c r="CY32" s="595"/>
      <c r="CZ32" s="627">
        <v>0</v>
      </c>
      <c r="DA32" s="628"/>
      <c r="DB32" s="628"/>
      <c r="DC32" s="629"/>
      <c r="DD32" s="602">
        <v>435</v>
      </c>
      <c r="DE32" s="594"/>
      <c r="DF32" s="594"/>
      <c r="DG32" s="594"/>
      <c r="DH32" s="594"/>
      <c r="DI32" s="594"/>
      <c r="DJ32" s="594"/>
      <c r="DK32" s="595"/>
      <c r="DL32" s="602">
        <v>435</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303</v>
      </c>
      <c r="C33" s="591"/>
      <c r="D33" s="591"/>
      <c r="E33" s="591"/>
      <c r="F33" s="591"/>
      <c r="G33" s="591"/>
      <c r="H33" s="591"/>
      <c r="I33" s="591"/>
      <c r="J33" s="591"/>
      <c r="K33" s="591"/>
      <c r="L33" s="591"/>
      <c r="M33" s="591"/>
      <c r="N33" s="591"/>
      <c r="O33" s="591"/>
      <c r="P33" s="591"/>
      <c r="Q33" s="592"/>
      <c r="R33" s="593">
        <v>803800</v>
      </c>
      <c r="S33" s="594"/>
      <c r="T33" s="594"/>
      <c r="U33" s="594"/>
      <c r="V33" s="594"/>
      <c r="W33" s="594"/>
      <c r="X33" s="594"/>
      <c r="Y33" s="595"/>
      <c r="Z33" s="596">
        <v>10.9</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3464776</v>
      </c>
      <c r="CS33" s="625"/>
      <c r="CT33" s="625"/>
      <c r="CU33" s="625"/>
      <c r="CV33" s="625"/>
      <c r="CW33" s="625"/>
      <c r="CX33" s="625"/>
      <c r="CY33" s="626"/>
      <c r="CZ33" s="627">
        <v>48.8</v>
      </c>
      <c r="DA33" s="628"/>
      <c r="DB33" s="628"/>
      <c r="DC33" s="629"/>
      <c r="DD33" s="602">
        <v>2602410</v>
      </c>
      <c r="DE33" s="625"/>
      <c r="DF33" s="625"/>
      <c r="DG33" s="625"/>
      <c r="DH33" s="625"/>
      <c r="DI33" s="625"/>
      <c r="DJ33" s="625"/>
      <c r="DK33" s="626"/>
      <c r="DL33" s="602">
        <v>2093885</v>
      </c>
      <c r="DM33" s="625"/>
      <c r="DN33" s="625"/>
      <c r="DO33" s="625"/>
      <c r="DP33" s="625"/>
      <c r="DQ33" s="625"/>
      <c r="DR33" s="625"/>
      <c r="DS33" s="625"/>
      <c r="DT33" s="625"/>
      <c r="DU33" s="625"/>
      <c r="DV33" s="626"/>
      <c r="DW33" s="598">
        <v>41.3</v>
      </c>
      <c r="DX33" s="623"/>
      <c r="DY33" s="623"/>
      <c r="DZ33" s="623"/>
      <c r="EA33" s="623"/>
      <c r="EB33" s="623"/>
      <c r="EC33" s="624"/>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1161831</v>
      </c>
      <c r="CS34" s="594"/>
      <c r="CT34" s="594"/>
      <c r="CU34" s="594"/>
      <c r="CV34" s="594"/>
      <c r="CW34" s="594"/>
      <c r="CX34" s="594"/>
      <c r="CY34" s="595"/>
      <c r="CZ34" s="627">
        <v>16.399999999999999</v>
      </c>
      <c r="DA34" s="628"/>
      <c r="DB34" s="628"/>
      <c r="DC34" s="629"/>
      <c r="DD34" s="602">
        <v>789441</v>
      </c>
      <c r="DE34" s="594"/>
      <c r="DF34" s="594"/>
      <c r="DG34" s="594"/>
      <c r="DH34" s="594"/>
      <c r="DI34" s="594"/>
      <c r="DJ34" s="594"/>
      <c r="DK34" s="595"/>
      <c r="DL34" s="602">
        <v>475419</v>
      </c>
      <c r="DM34" s="594"/>
      <c r="DN34" s="594"/>
      <c r="DO34" s="594"/>
      <c r="DP34" s="594"/>
      <c r="DQ34" s="594"/>
      <c r="DR34" s="594"/>
      <c r="DS34" s="594"/>
      <c r="DT34" s="594"/>
      <c r="DU34" s="594"/>
      <c r="DV34" s="595"/>
      <c r="DW34" s="598">
        <v>9.4</v>
      </c>
      <c r="DX34" s="623"/>
      <c r="DY34" s="623"/>
      <c r="DZ34" s="623"/>
      <c r="EA34" s="623"/>
      <c r="EB34" s="623"/>
      <c r="EC34" s="624"/>
    </row>
    <row r="35" spans="2:133" ht="11.25" customHeight="1" x14ac:dyDescent="0.15">
      <c r="B35" s="590" t="s">
        <v>309</v>
      </c>
      <c r="C35" s="591"/>
      <c r="D35" s="591"/>
      <c r="E35" s="591"/>
      <c r="F35" s="591"/>
      <c r="G35" s="591"/>
      <c r="H35" s="591"/>
      <c r="I35" s="591"/>
      <c r="J35" s="591"/>
      <c r="K35" s="591"/>
      <c r="L35" s="591"/>
      <c r="M35" s="591"/>
      <c r="N35" s="591"/>
      <c r="O35" s="591"/>
      <c r="P35" s="591"/>
      <c r="Q35" s="592"/>
      <c r="R35" s="593">
        <v>250900</v>
      </c>
      <c r="S35" s="594"/>
      <c r="T35" s="594"/>
      <c r="U35" s="594"/>
      <c r="V35" s="594"/>
      <c r="W35" s="594"/>
      <c r="X35" s="594"/>
      <c r="Y35" s="595"/>
      <c r="Z35" s="596">
        <v>3.4</v>
      </c>
      <c r="AA35" s="596"/>
      <c r="AB35" s="596"/>
      <c r="AC35" s="596"/>
      <c r="AD35" s="597" t="s">
        <v>113</v>
      </c>
      <c r="AE35" s="597"/>
      <c r="AF35" s="597"/>
      <c r="AG35" s="597"/>
      <c r="AH35" s="597"/>
      <c r="AI35" s="597"/>
      <c r="AJ35" s="597"/>
      <c r="AK35" s="597"/>
      <c r="AL35" s="598" t="s">
        <v>113</v>
      </c>
      <c r="AM35" s="599"/>
      <c r="AN35" s="599"/>
      <c r="AO35" s="600"/>
      <c r="AP35" s="186"/>
      <c r="AQ35" s="604" t="s">
        <v>310</v>
      </c>
      <c r="AR35" s="605"/>
      <c r="AS35" s="605"/>
      <c r="AT35" s="605"/>
      <c r="AU35" s="605"/>
      <c r="AV35" s="605"/>
      <c r="AW35" s="605"/>
      <c r="AX35" s="605"/>
      <c r="AY35" s="606"/>
      <c r="AZ35" s="582">
        <v>973935</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29914</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181088</v>
      </c>
      <c r="CS35" s="625"/>
      <c r="CT35" s="625"/>
      <c r="CU35" s="625"/>
      <c r="CV35" s="625"/>
      <c r="CW35" s="625"/>
      <c r="CX35" s="625"/>
      <c r="CY35" s="626"/>
      <c r="CZ35" s="627">
        <v>2.6</v>
      </c>
      <c r="DA35" s="628"/>
      <c r="DB35" s="628"/>
      <c r="DC35" s="629"/>
      <c r="DD35" s="602">
        <v>151585</v>
      </c>
      <c r="DE35" s="625"/>
      <c r="DF35" s="625"/>
      <c r="DG35" s="625"/>
      <c r="DH35" s="625"/>
      <c r="DI35" s="625"/>
      <c r="DJ35" s="625"/>
      <c r="DK35" s="626"/>
      <c r="DL35" s="602">
        <v>135209</v>
      </c>
      <c r="DM35" s="625"/>
      <c r="DN35" s="625"/>
      <c r="DO35" s="625"/>
      <c r="DP35" s="625"/>
      <c r="DQ35" s="625"/>
      <c r="DR35" s="625"/>
      <c r="DS35" s="625"/>
      <c r="DT35" s="625"/>
      <c r="DU35" s="625"/>
      <c r="DV35" s="626"/>
      <c r="DW35" s="598">
        <v>2.7</v>
      </c>
      <c r="DX35" s="623"/>
      <c r="DY35" s="623"/>
      <c r="DZ35" s="623"/>
      <c r="EA35" s="623"/>
      <c r="EB35" s="623"/>
      <c r="EC35" s="624"/>
    </row>
    <row r="36" spans="2:133" ht="11.25" customHeight="1" x14ac:dyDescent="0.15">
      <c r="B36" s="636" t="s">
        <v>313</v>
      </c>
      <c r="C36" s="637"/>
      <c r="D36" s="637"/>
      <c r="E36" s="637"/>
      <c r="F36" s="637"/>
      <c r="G36" s="637"/>
      <c r="H36" s="637"/>
      <c r="I36" s="637"/>
      <c r="J36" s="637"/>
      <c r="K36" s="637"/>
      <c r="L36" s="637"/>
      <c r="M36" s="637"/>
      <c r="N36" s="637"/>
      <c r="O36" s="637"/>
      <c r="P36" s="637"/>
      <c r="Q36" s="638"/>
      <c r="R36" s="665">
        <v>7400734</v>
      </c>
      <c r="S36" s="666"/>
      <c r="T36" s="666"/>
      <c r="U36" s="666"/>
      <c r="V36" s="666"/>
      <c r="W36" s="666"/>
      <c r="X36" s="666"/>
      <c r="Y36" s="667"/>
      <c r="Z36" s="668">
        <v>100</v>
      </c>
      <c r="AA36" s="668"/>
      <c r="AB36" s="668"/>
      <c r="AC36" s="668"/>
      <c r="AD36" s="669">
        <v>4817227</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198550</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-47332</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1357945</v>
      </c>
      <c r="CS36" s="594"/>
      <c r="CT36" s="594"/>
      <c r="CU36" s="594"/>
      <c r="CV36" s="594"/>
      <c r="CW36" s="594"/>
      <c r="CX36" s="594"/>
      <c r="CY36" s="595"/>
      <c r="CZ36" s="627">
        <v>19.100000000000001</v>
      </c>
      <c r="DA36" s="628"/>
      <c r="DB36" s="628"/>
      <c r="DC36" s="629"/>
      <c r="DD36" s="602">
        <v>1026997</v>
      </c>
      <c r="DE36" s="594"/>
      <c r="DF36" s="594"/>
      <c r="DG36" s="594"/>
      <c r="DH36" s="594"/>
      <c r="DI36" s="594"/>
      <c r="DJ36" s="594"/>
      <c r="DK36" s="595"/>
      <c r="DL36" s="602">
        <v>1007514</v>
      </c>
      <c r="DM36" s="594"/>
      <c r="DN36" s="594"/>
      <c r="DO36" s="594"/>
      <c r="DP36" s="594"/>
      <c r="DQ36" s="594"/>
      <c r="DR36" s="594"/>
      <c r="DS36" s="594"/>
      <c r="DT36" s="594"/>
      <c r="DU36" s="594"/>
      <c r="DV36" s="595"/>
      <c r="DW36" s="598">
        <v>19.899999999999999</v>
      </c>
      <c r="DX36" s="623"/>
      <c r="DY36" s="623"/>
      <c r="DZ36" s="623"/>
      <c r="EA36" s="623"/>
      <c r="EB36" s="623"/>
      <c r="EC36" s="624"/>
    </row>
    <row r="37" spans="2:133" ht="11.25" customHeight="1" x14ac:dyDescent="0.15">
      <c r="AQ37" s="672" t="s">
        <v>317</v>
      </c>
      <c r="AR37" s="673"/>
      <c r="AS37" s="673"/>
      <c r="AT37" s="673"/>
      <c r="AU37" s="673"/>
      <c r="AV37" s="673"/>
      <c r="AW37" s="673"/>
      <c r="AX37" s="673"/>
      <c r="AY37" s="674"/>
      <c r="AZ37" s="593">
        <v>88448</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2001</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848984</v>
      </c>
      <c r="CS37" s="625"/>
      <c r="CT37" s="625"/>
      <c r="CU37" s="625"/>
      <c r="CV37" s="625"/>
      <c r="CW37" s="625"/>
      <c r="CX37" s="625"/>
      <c r="CY37" s="626"/>
      <c r="CZ37" s="627">
        <v>12</v>
      </c>
      <c r="DA37" s="628"/>
      <c r="DB37" s="628"/>
      <c r="DC37" s="629"/>
      <c r="DD37" s="602">
        <v>623984</v>
      </c>
      <c r="DE37" s="625"/>
      <c r="DF37" s="625"/>
      <c r="DG37" s="625"/>
      <c r="DH37" s="625"/>
      <c r="DI37" s="625"/>
      <c r="DJ37" s="625"/>
      <c r="DK37" s="626"/>
      <c r="DL37" s="602">
        <v>623821</v>
      </c>
      <c r="DM37" s="625"/>
      <c r="DN37" s="625"/>
      <c r="DO37" s="625"/>
      <c r="DP37" s="625"/>
      <c r="DQ37" s="625"/>
      <c r="DR37" s="625"/>
      <c r="DS37" s="625"/>
      <c r="DT37" s="625"/>
      <c r="DU37" s="625"/>
      <c r="DV37" s="626"/>
      <c r="DW37" s="598">
        <v>12.3</v>
      </c>
      <c r="DX37" s="623"/>
      <c r="DY37" s="623"/>
      <c r="DZ37" s="623"/>
      <c r="EA37" s="623"/>
      <c r="EB37" s="623"/>
      <c r="EC37" s="624"/>
    </row>
    <row r="38" spans="2:133" ht="11.25" customHeight="1" x14ac:dyDescent="0.15">
      <c r="AQ38" s="672" t="s">
        <v>320</v>
      </c>
      <c r="AR38" s="673"/>
      <c r="AS38" s="673"/>
      <c r="AT38" s="673"/>
      <c r="AU38" s="673"/>
      <c r="AV38" s="673"/>
      <c r="AW38" s="673"/>
      <c r="AX38" s="673"/>
      <c r="AY38" s="674"/>
      <c r="AZ38" s="593">
        <v>58179</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3607</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717206</v>
      </c>
      <c r="CS38" s="594"/>
      <c r="CT38" s="594"/>
      <c r="CU38" s="594"/>
      <c r="CV38" s="594"/>
      <c r="CW38" s="594"/>
      <c r="CX38" s="594"/>
      <c r="CY38" s="595"/>
      <c r="CZ38" s="627">
        <v>10.1</v>
      </c>
      <c r="DA38" s="628"/>
      <c r="DB38" s="628"/>
      <c r="DC38" s="629"/>
      <c r="DD38" s="602">
        <v>632145</v>
      </c>
      <c r="DE38" s="594"/>
      <c r="DF38" s="594"/>
      <c r="DG38" s="594"/>
      <c r="DH38" s="594"/>
      <c r="DI38" s="594"/>
      <c r="DJ38" s="594"/>
      <c r="DK38" s="595"/>
      <c r="DL38" s="602">
        <v>475743</v>
      </c>
      <c r="DM38" s="594"/>
      <c r="DN38" s="594"/>
      <c r="DO38" s="594"/>
      <c r="DP38" s="594"/>
      <c r="DQ38" s="594"/>
      <c r="DR38" s="594"/>
      <c r="DS38" s="594"/>
      <c r="DT38" s="594"/>
      <c r="DU38" s="594"/>
      <c r="DV38" s="595"/>
      <c r="DW38" s="598">
        <v>9.4</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t="s">
        <v>324</v>
      </c>
      <c r="BA39" s="594"/>
      <c r="BB39" s="594"/>
      <c r="BC39" s="594"/>
      <c r="BD39" s="625"/>
      <c r="BE39" s="625"/>
      <c r="BF39" s="650"/>
      <c r="BG39" s="678" t="s">
        <v>325</v>
      </c>
      <c r="BH39" s="679"/>
      <c r="BI39" s="679"/>
      <c r="BJ39" s="679"/>
      <c r="BK39" s="679"/>
      <c r="BL39" s="187"/>
      <c r="BM39" s="608" t="s">
        <v>326</v>
      </c>
      <c r="BN39" s="608"/>
      <c r="BO39" s="608"/>
      <c r="BP39" s="608"/>
      <c r="BQ39" s="608"/>
      <c r="BR39" s="608"/>
      <c r="BS39" s="608"/>
      <c r="BT39" s="608"/>
      <c r="BU39" s="609"/>
      <c r="BV39" s="593">
        <v>75</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26294</v>
      </c>
      <c r="CS39" s="625"/>
      <c r="CT39" s="625"/>
      <c r="CU39" s="625"/>
      <c r="CV39" s="625"/>
      <c r="CW39" s="625"/>
      <c r="CX39" s="625"/>
      <c r="CY39" s="626"/>
      <c r="CZ39" s="627">
        <v>0.4</v>
      </c>
      <c r="DA39" s="628"/>
      <c r="DB39" s="628"/>
      <c r="DC39" s="629"/>
      <c r="DD39" s="602">
        <v>632</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238781</v>
      </c>
      <c r="BA40" s="594"/>
      <c r="BB40" s="594"/>
      <c r="BC40" s="594"/>
      <c r="BD40" s="625"/>
      <c r="BE40" s="625"/>
      <c r="BF40" s="650"/>
      <c r="BG40" s="678"/>
      <c r="BH40" s="679"/>
      <c r="BI40" s="679"/>
      <c r="BJ40" s="679"/>
      <c r="BK40" s="679"/>
      <c r="BL40" s="187"/>
      <c r="BM40" s="608" t="s">
        <v>329</v>
      </c>
      <c r="BN40" s="608"/>
      <c r="BO40" s="608"/>
      <c r="BP40" s="608"/>
      <c r="BQ40" s="608"/>
      <c r="BR40" s="608"/>
      <c r="BS40" s="608"/>
      <c r="BT40" s="608"/>
      <c r="BU40" s="609"/>
      <c r="BV40" s="593">
        <v>135</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20412</v>
      </c>
      <c r="CS40" s="594"/>
      <c r="CT40" s="594"/>
      <c r="CU40" s="594"/>
      <c r="CV40" s="594"/>
      <c r="CW40" s="594"/>
      <c r="CX40" s="594"/>
      <c r="CY40" s="595"/>
      <c r="CZ40" s="627">
        <v>0.3</v>
      </c>
      <c r="DA40" s="628"/>
      <c r="DB40" s="628"/>
      <c r="DC40" s="629"/>
      <c r="DD40" s="602">
        <v>1610</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389977</v>
      </c>
      <c r="BA41" s="666"/>
      <c r="BB41" s="666"/>
      <c r="BC41" s="666"/>
      <c r="BD41" s="661"/>
      <c r="BE41" s="661"/>
      <c r="BF41" s="663"/>
      <c r="BG41" s="680"/>
      <c r="BH41" s="681"/>
      <c r="BI41" s="681"/>
      <c r="BJ41" s="681"/>
      <c r="BK41" s="681"/>
      <c r="BL41" s="189"/>
      <c r="BM41" s="614" t="s">
        <v>332</v>
      </c>
      <c r="BN41" s="614"/>
      <c r="BO41" s="614"/>
      <c r="BP41" s="614"/>
      <c r="BQ41" s="614"/>
      <c r="BR41" s="614"/>
      <c r="BS41" s="614"/>
      <c r="BT41" s="614"/>
      <c r="BU41" s="615"/>
      <c r="BV41" s="665">
        <v>287</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334</v>
      </c>
      <c r="CS41" s="625"/>
      <c r="CT41" s="625"/>
      <c r="CU41" s="625"/>
      <c r="CV41" s="625"/>
      <c r="CW41" s="625"/>
      <c r="CX41" s="625"/>
      <c r="CY41" s="626"/>
      <c r="CZ41" s="627" t="s">
        <v>334</v>
      </c>
      <c r="DA41" s="628"/>
      <c r="DB41" s="628"/>
      <c r="DC41" s="629"/>
      <c r="DD41" s="602" t="s">
        <v>334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336</v>
      </c>
      <c r="CE42" s="591"/>
      <c r="CF42" s="591"/>
      <c r="CG42" s="591"/>
      <c r="CH42" s="591"/>
      <c r="CI42" s="591"/>
      <c r="CJ42" s="591"/>
      <c r="CK42" s="591"/>
      <c r="CL42" s="591"/>
      <c r="CM42" s="591"/>
      <c r="CN42" s="591"/>
      <c r="CO42" s="591"/>
      <c r="CP42" s="591"/>
      <c r="CQ42" s="592"/>
      <c r="CR42" s="593">
        <v>632991</v>
      </c>
      <c r="CS42" s="594"/>
      <c r="CT42" s="594"/>
      <c r="CU42" s="594"/>
      <c r="CV42" s="594"/>
      <c r="CW42" s="594"/>
      <c r="CX42" s="594"/>
      <c r="CY42" s="595"/>
      <c r="CZ42" s="627">
        <v>8.9</v>
      </c>
      <c r="DA42" s="676"/>
      <c r="DB42" s="676"/>
      <c r="DC42" s="677"/>
      <c r="DD42" s="602">
        <v>252963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338</v>
      </c>
      <c r="CE43" s="591"/>
      <c r="CF43" s="591"/>
      <c r="CG43" s="591"/>
      <c r="CH43" s="591"/>
      <c r="CI43" s="591"/>
      <c r="CJ43" s="591"/>
      <c r="CK43" s="591"/>
      <c r="CL43" s="591"/>
      <c r="CM43" s="591"/>
      <c r="CN43" s="591"/>
      <c r="CO43" s="591"/>
      <c r="CP43" s="591"/>
      <c r="CQ43" s="592"/>
      <c r="CR43" s="593">
        <v>17919</v>
      </c>
      <c r="CS43" s="625"/>
      <c r="CT43" s="625"/>
      <c r="CU43" s="625"/>
      <c r="CV43" s="625"/>
      <c r="CW43" s="625"/>
      <c r="CX43" s="625"/>
      <c r="CY43" s="626"/>
      <c r="CZ43" s="627">
        <v>0.3</v>
      </c>
      <c r="DA43" s="628"/>
      <c r="DB43" s="628"/>
      <c r="DC43" s="629"/>
      <c r="DD43" s="602">
        <v>17919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339</v>
      </c>
      <c r="CD44" s="699" t="s">
        <v>290</v>
      </c>
      <c r="CE44" s="700"/>
      <c r="CF44" s="590" t="s">
        <v>340</v>
      </c>
      <c r="CG44" s="591"/>
      <c r="CH44" s="591"/>
      <c r="CI44" s="591"/>
      <c r="CJ44" s="591"/>
      <c r="CK44" s="591"/>
      <c r="CL44" s="591"/>
      <c r="CM44" s="591"/>
      <c r="CN44" s="591"/>
      <c r="CO44" s="591"/>
      <c r="CP44" s="591"/>
      <c r="CQ44" s="592"/>
      <c r="CR44" s="593">
        <v>549642</v>
      </c>
      <c r="CS44" s="594"/>
      <c r="CT44" s="594"/>
      <c r="CU44" s="594"/>
      <c r="CV44" s="594"/>
      <c r="CW44" s="594"/>
      <c r="CX44" s="594"/>
      <c r="CY44" s="595"/>
      <c r="CZ44" s="627">
        <v>7.7</v>
      </c>
      <c r="DA44" s="676"/>
      <c r="DB44" s="676"/>
      <c r="DC44" s="677"/>
      <c r="DD44" s="602">
        <v>208858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341</v>
      </c>
      <c r="CG45" s="591"/>
      <c r="CH45" s="591"/>
      <c r="CI45" s="591"/>
      <c r="CJ45" s="591"/>
      <c r="CK45" s="591"/>
      <c r="CL45" s="591"/>
      <c r="CM45" s="591"/>
      <c r="CN45" s="591"/>
      <c r="CO45" s="591"/>
      <c r="CP45" s="591"/>
      <c r="CQ45" s="592"/>
      <c r="CR45" s="593">
        <v>164820</v>
      </c>
      <c r="CS45" s="625"/>
      <c r="CT45" s="625"/>
      <c r="CU45" s="625"/>
      <c r="CV45" s="625"/>
      <c r="CW45" s="625"/>
      <c r="CX45" s="625"/>
      <c r="CY45" s="626"/>
      <c r="CZ45" s="627">
        <v>2.2999999999999998</v>
      </c>
      <c r="DA45" s="628"/>
      <c r="DB45" s="628"/>
      <c r="DC45" s="629"/>
      <c r="DD45" s="602">
        <v>12321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342</v>
      </c>
      <c r="CG46" s="591"/>
      <c r="CH46" s="591"/>
      <c r="CI46" s="591"/>
      <c r="CJ46" s="591"/>
      <c r="CK46" s="591"/>
      <c r="CL46" s="591"/>
      <c r="CM46" s="591"/>
      <c r="CN46" s="591"/>
      <c r="CO46" s="591"/>
      <c r="CP46" s="591"/>
      <c r="CQ46" s="592"/>
      <c r="CR46" s="593">
        <v>306192</v>
      </c>
      <c r="CS46" s="594"/>
      <c r="CT46" s="594"/>
      <c r="CU46" s="594"/>
      <c r="CV46" s="594"/>
      <c r="CW46" s="594"/>
      <c r="CX46" s="594"/>
      <c r="CY46" s="595"/>
      <c r="CZ46" s="627">
        <v>4.3</v>
      </c>
      <c r="DA46" s="676"/>
      <c r="DB46" s="676"/>
      <c r="DC46" s="677"/>
      <c r="DD46" s="602">
        <v>191888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343</v>
      </c>
      <c r="CG47" s="591"/>
      <c r="CH47" s="591"/>
      <c r="CI47" s="591"/>
      <c r="CJ47" s="591"/>
      <c r="CK47" s="591"/>
      <c r="CL47" s="591"/>
      <c r="CM47" s="591"/>
      <c r="CN47" s="591"/>
      <c r="CO47" s="591"/>
      <c r="CP47" s="591"/>
      <c r="CQ47" s="592"/>
      <c r="CR47" s="593">
        <v>83349</v>
      </c>
      <c r="CS47" s="625"/>
      <c r="CT47" s="625"/>
      <c r="CU47" s="625"/>
      <c r="CV47" s="625"/>
      <c r="CW47" s="625"/>
      <c r="CX47" s="625"/>
      <c r="CY47" s="626"/>
      <c r="CZ47" s="627">
        <v>1.2</v>
      </c>
      <c r="DA47" s="628"/>
      <c r="DB47" s="628"/>
      <c r="DC47" s="629"/>
      <c r="DD47" s="602">
        <v>44105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344</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345</v>
      </c>
      <c r="CE49" s="637"/>
      <c r="CF49" s="637"/>
      <c r="CG49" s="637"/>
      <c r="CH49" s="637"/>
      <c r="CI49" s="637"/>
      <c r="CJ49" s="637"/>
      <c r="CK49" s="637"/>
      <c r="CL49" s="637"/>
      <c r="CM49" s="637"/>
      <c r="CN49" s="637"/>
      <c r="CO49" s="637"/>
      <c r="CP49" s="637"/>
      <c r="CQ49" s="638"/>
      <c r="CR49" s="665">
        <v>7101403</v>
      </c>
      <c r="CS49" s="661"/>
      <c r="CT49" s="661"/>
      <c r="CU49" s="661"/>
      <c r="CV49" s="661"/>
      <c r="CW49" s="661"/>
      <c r="CX49" s="661"/>
      <c r="CY49" s="688"/>
      <c r="CZ49" s="689">
        <v>100</v>
      </c>
      <c r="DA49" s="690"/>
      <c r="DB49" s="690"/>
      <c r="DC49" s="691"/>
      <c r="DD49" s="692">
        <v>5370069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368</v>
      </c>
      <c r="C7" s="720"/>
      <c r="D7" s="720"/>
      <c r="E7" s="720"/>
      <c r="F7" s="720"/>
      <c r="G7" s="720"/>
      <c r="H7" s="720"/>
      <c r="I7" s="720"/>
      <c r="J7" s="720"/>
      <c r="K7" s="720"/>
      <c r="L7" s="720"/>
      <c r="M7" s="720"/>
      <c r="N7" s="720"/>
      <c r="O7" s="720"/>
      <c r="P7" s="721"/>
      <c r="Q7" s="722">
        <v>7485</v>
      </c>
      <c r="R7" s="723"/>
      <c r="S7" s="723"/>
      <c r="T7" s="723"/>
      <c r="U7" s="723"/>
      <c r="V7" s="723">
        <v>7186</v>
      </c>
      <c r="W7" s="723"/>
      <c r="X7" s="723"/>
      <c r="Y7" s="723"/>
      <c r="Z7" s="723"/>
      <c r="AA7" s="723">
        <v>299</v>
      </c>
      <c r="AB7" s="723"/>
      <c r="AC7" s="723"/>
      <c r="AD7" s="723"/>
      <c r="AE7" s="724"/>
      <c r="AF7" s="725">
        <v>263</v>
      </c>
      <c r="AG7" s="726"/>
      <c r="AH7" s="726"/>
      <c r="AI7" s="726"/>
      <c r="AJ7" s="727"/>
      <c r="AK7" s="762">
        <v>52</v>
      </c>
      <c r="AL7" s="763"/>
      <c r="AM7" s="763"/>
      <c r="AN7" s="763"/>
      <c r="AO7" s="763"/>
      <c r="AP7" s="763">
        <v>10307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552</v>
      </c>
      <c r="BS7" s="766" t="s">
        <v>547</v>
      </c>
      <c r="BT7" s="767"/>
      <c r="BU7" s="767"/>
      <c r="BV7" s="767"/>
      <c r="BW7" s="767"/>
      <c r="BX7" s="767"/>
      <c r="BY7" s="767"/>
      <c r="BZ7" s="767"/>
      <c r="CA7" s="767"/>
      <c r="CB7" s="767"/>
      <c r="CC7" s="767"/>
      <c r="CD7" s="767"/>
      <c r="CE7" s="767"/>
      <c r="CF7" s="767"/>
      <c r="CG7" s="768"/>
      <c r="CH7" s="759">
        <v>36</v>
      </c>
      <c r="CI7" s="760"/>
      <c r="CJ7" s="760"/>
      <c r="CK7" s="760"/>
      <c r="CL7" s="761"/>
      <c r="CM7" s="759">
        <v>151</v>
      </c>
      <c r="CN7" s="760"/>
      <c r="CO7" s="760"/>
      <c r="CP7" s="760"/>
      <c r="CQ7" s="761"/>
      <c r="CR7" s="759">
        <v>0</v>
      </c>
      <c r="CS7" s="760"/>
      <c r="CT7" s="760"/>
      <c r="CU7" s="760"/>
      <c r="CV7" s="761"/>
      <c r="CW7" s="759">
        <v>0</v>
      </c>
      <c r="CX7" s="760"/>
      <c r="CY7" s="760"/>
      <c r="CZ7" s="760"/>
      <c r="DA7" s="761"/>
      <c r="DB7" s="759">
        <v>0</v>
      </c>
      <c r="DC7" s="760"/>
      <c r="DD7" s="760"/>
      <c r="DE7" s="760"/>
      <c r="DF7" s="761"/>
      <c r="DG7" s="759" t="s">
        <v>536</v>
      </c>
      <c r="DH7" s="760"/>
      <c r="DI7" s="760"/>
      <c r="DJ7" s="760"/>
      <c r="DK7" s="761"/>
      <c r="DL7" s="759">
        <v>58</v>
      </c>
      <c r="DM7" s="760"/>
      <c r="DN7" s="760"/>
      <c r="DO7" s="760"/>
      <c r="DP7" s="761"/>
      <c r="DQ7" s="759">
        <v>6</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551</v>
      </c>
      <c r="BS8" s="756" t="s">
        <v>548</v>
      </c>
      <c r="BT8" s="757"/>
      <c r="BU8" s="757"/>
      <c r="BV8" s="757"/>
      <c r="BW8" s="757"/>
      <c r="BX8" s="757"/>
      <c r="BY8" s="757"/>
      <c r="BZ8" s="757"/>
      <c r="CA8" s="757"/>
      <c r="CB8" s="757"/>
      <c r="CC8" s="757"/>
      <c r="CD8" s="757"/>
      <c r="CE8" s="757"/>
      <c r="CF8" s="757"/>
      <c r="CG8" s="758"/>
      <c r="CH8" s="769">
        <v>-34</v>
      </c>
      <c r="CI8" s="770"/>
      <c r="CJ8" s="770"/>
      <c r="CK8" s="770"/>
      <c r="CL8" s="771"/>
      <c r="CM8" s="769">
        <v>21</v>
      </c>
      <c r="CN8" s="770"/>
      <c r="CO8" s="770"/>
      <c r="CP8" s="770"/>
      <c r="CQ8" s="771"/>
      <c r="CR8" s="769">
        <v>146</v>
      </c>
      <c r="CS8" s="770"/>
      <c r="CT8" s="770"/>
      <c r="CU8" s="770"/>
      <c r="CV8" s="771"/>
      <c r="CW8" s="769">
        <v>0</v>
      </c>
      <c r="CX8" s="770"/>
      <c r="CY8" s="770"/>
      <c r="CZ8" s="770"/>
      <c r="DA8" s="771"/>
      <c r="DB8" s="769">
        <v>0</v>
      </c>
      <c r="DC8" s="770"/>
      <c r="DD8" s="770"/>
      <c r="DE8" s="770"/>
      <c r="DF8" s="771"/>
      <c r="DG8" s="769" t="s">
        <v>536</v>
      </c>
      <c r="DH8" s="770"/>
      <c r="DI8" s="770"/>
      <c r="DJ8" s="770"/>
      <c r="DK8" s="771"/>
      <c r="DL8" s="769">
        <v>111</v>
      </c>
      <c r="DM8" s="770"/>
      <c r="DN8" s="770"/>
      <c r="DO8" s="770"/>
      <c r="DP8" s="771"/>
      <c r="DQ8" s="769">
        <v>78</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-7</v>
      </c>
      <c r="CI9" s="770"/>
      <c r="CJ9" s="770"/>
      <c r="CK9" s="770"/>
      <c r="CL9" s="771"/>
      <c r="CM9" s="769">
        <v>-76</v>
      </c>
      <c r="CN9" s="770"/>
      <c r="CO9" s="770"/>
      <c r="CP9" s="770"/>
      <c r="CQ9" s="771"/>
      <c r="CR9" s="769">
        <v>42</v>
      </c>
      <c r="CS9" s="770"/>
      <c r="CT9" s="770"/>
      <c r="CU9" s="770"/>
      <c r="CV9" s="771"/>
      <c r="CW9" s="769">
        <v>0</v>
      </c>
      <c r="CX9" s="770"/>
      <c r="CY9" s="770"/>
      <c r="CZ9" s="770"/>
      <c r="DA9" s="771"/>
      <c r="DB9" s="769">
        <v>0</v>
      </c>
      <c r="DC9" s="770"/>
      <c r="DD9" s="770"/>
      <c r="DE9" s="770"/>
      <c r="DF9" s="771"/>
      <c r="DG9" s="769" t="s">
        <v>536</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9">
        <v>0</v>
      </c>
      <c r="CI10" s="770"/>
      <c r="CJ10" s="770"/>
      <c r="CK10" s="770"/>
      <c r="CL10" s="771"/>
      <c r="CM10" s="769">
        <v>30</v>
      </c>
      <c r="CN10" s="770"/>
      <c r="CO10" s="770"/>
      <c r="CP10" s="770"/>
      <c r="CQ10" s="771"/>
      <c r="CR10" s="769">
        <v>30</v>
      </c>
      <c r="CS10" s="770"/>
      <c r="CT10" s="770"/>
      <c r="CU10" s="770"/>
      <c r="CV10" s="771"/>
      <c r="CW10" s="769">
        <v>0</v>
      </c>
      <c r="CX10" s="770"/>
      <c r="CY10" s="770"/>
      <c r="CZ10" s="770"/>
      <c r="DA10" s="771"/>
      <c r="DB10" s="769">
        <v>0</v>
      </c>
      <c r="DC10" s="770"/>
      <c r="DD10" s="770"/>
      <c r="DE10" s="770"/>
      <c r="DF10" s="771"/>
      <c r="DG10" s="769" t="s">
        <v>536</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7485</v>
      </c>
      <c r="R23" s="782"/>
      <c r="S23" s="782"/>
      <c r="T23" s="782"/>
      <c r="U23" s="782"/>
      <c r="V23" s="782">
        <v>7186</v>
      </c>
      <c r="W23" s="782"/>
      <c r="X23" s="782"/>
      <c r="Y23" s="782"/>
      <c r="Z23" s="782"/>
      <c r="AA23" s="782">
        <v>299</v>
      </c>
      <c r="AB23" s="782"/>
      <c r="AC23" s="782"/>
      <c r="AD23" s="782"/>
      <c r="AE23" s="783"/>
      <c r="AF23" s="784">
        <v>263</v>
      </c>
      <c r="AG23" s="782"/>
      <c r="AH23" s="782"/>
      <c r="AI23" s="782"/>
      <c r="AJ23" s="785"/>
      <c r="AK23" s="786"/>
      <c r="AL23" s="787"/>
      <c r="AM23" s="787"/>
      <c r="AN23" s="787"/>
      <c r="AO23" s="787"/>
      <c r="AP23" s="782">
        <v>10307</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351</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1712</v>
      </c>
      <c r="R28" s="811"/>
      <c r="S28" s="811"/>
      <c r="T28" s="811"/>
      <c r="U28" s="811"/>
      <c r="V28" s="811">
        <v>1683</v>
      </c>
      <c r="W28" s="811"/>
      <c r="X28" s="811"/>
      <c r="Y28" s="811"/>
      <c r="Z28" s="811"/>
      <c r="AA28" s="811">
        <v>30</v>
      </c>
      <c r="AB28" s="811"/>
      <c r="AC28" s="811"/>
      <c r="AD28" s="811"/>
      <c r="AE28" s="812"/>
      <c r="AF28" s="813">
        <v>30</v>
      </c>
      <c r="AG28" s="811"/>
      <c r="AH28" s="811"/>
      <c r="AI28" s="811"/>
      <c r="AJ28" s="814"/>
      <c r="AK28" s="815">
        <v>227</v>
      </c>
      <c r="AL28" s="806"/>
      <c r="AM28" s="806"/>
      <c r="AN28" s="806"/>
      <c r="AO28" s="806"/>
      <c r="AP28" s="806">
        <v>0</v>
      </c>
      <c r="AQ28" s="806"/>
      <c r="AR28" s="806"/>
      <c r="AS28" s="806"/>
      <c r="AT28" s="806"/>
      <c r="AU28" s="806">
        <v>0</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152</v>
      </c>
      <c r="R29" s="747"/>
      <c r="S29" s="747"/>
      <c r="T29" s="747"/>
      <c r="U29" s="747"/>
      <c r="V29" s="747">
        <v>147</v>
      </c>
      <c r="W29" s="747"/>
      <c r="X29" s="747"/>
      <c r="Y29" s="747"/>
      <c r="Z29" s="747"/>
      <c r="AA29" s="747">
        <v>5</v>
      </c>
      <c r="AB29" s="747"/>
      <c r="AC29" s="747"/>
      <c r="AD29" s="747"/>
      <c r="AE29" s="748"/>
      <c r="AF29" s="749">
        <v>5</v>
      </c>
      <c r="AG29" s="750"/>
      <c r="AH29" s="750"/>
      <c r="AI29" s="750"/>
      <c r="AJ29" s="751"/>
      <c r="AK29" s="818">
        <v>43</v>
      </c>
      <c r="AL29" s="819"/>
      <c r="AM29" s="819"/>
      <c r="AN29" s="819"/>
      <c r="AO29" s="819"/>
      <c r="AP29" s="819">
        <v>12</v>
      </c>
      <c r="AQ29" s="819"/>
      <c r="AR29" s="819"/>
      <c r="AS29" s="819"/>
      <c r="AT29" s="819"/>
      <c r="AU29" s="819">
        <v>3</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109</v>
      </c>
      <c r="R30" s="747"/>
      <c r="S30" s="747"/>
      <c r="T30" s="747"/>
      <c r="U30" s="747"/>
      <c r="V30" s="747">
        <v>109</v>
      </c>
      <c r="W30" s="747"/>
      <c r="X30" s="747"/>
      <c r="Y30" s="747"/>
      <c r="Z30" s="747"/>
      <c r="AA30" s="747">
        <v>0</v>
      </c>
      <c r="AB30" s="747"/>
      <c r="AC30" s="747"/>
      <c r="AD30" s="747"/>
      <c r="AE30" s="748"/>
      <c r="AF30" s="749">
        <v>0</v>
      </c>
      <c r="AG30" s="750"/>
      <c r="AH30" s="750"/>
      <c r="AI30" s="750"/>
      <c r="AJ30" s="751"/>
      <c r="AK30" s="818">
        <v>57</v>
      </c>
      <c r="AL30" s="819"/>
      <c r="AM30" s="819"/>
      <c r="AN30" s="819"/>
      <c r="AO30" s="819"/>
      <c r="AP30" s="819">
        <v>0</v>
      </c>
      <c r="AQ30" s="819"/>
      <c r="AR30" s="819"/>
      <c r="AS30" s="819"/>
      <c r="AT30" s="819"/>
      <c r="AU30" s="819">
        <v>0</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1348</v>
      </c>
      <c r="R31" s="747"/>
      <c r="S31" s="747"/>
      <c r="T31" s="747"/>
      <c r="U31" s="747"/>
      <c r="V31" s="747">
        <v>1310</v>
      </c>
      <c r="W31" s="747"/>
      <c r="X31" s="747"/>
      <c r="Y31" s="747"/>
      <c r="Z31" s="747"/>
      <c r="AA31" s="747">
        <v>38</v>
      </c>
      <c r="AB31" s="747"/>
      <c r="AC31" s="747"/>
      <c r="AD31" s="747"/>
      <c r="AE31" s="748"/>
      <c r="AF31" s="749">
        <v>38</v>
      </c>
      <c r="AG31" s="750"/>
      <c r="AH31" s="750"/>
      <c r="AI31" s="750"/>
      <c r="AJ31" s="751"/>
      <c r="AK31" s="818">
        <v>218</v>
      </c>
      <c r="AL31" s="819"/>
      <c r="AM31" s="819"/>
      <c r="AN31" s="819"/>
      <c r="AO31" s="819"/>
      <c r="AP31" s="819">
        <v>0</v>
      </c>
      <c r="AQ31" s="819"/>
      <c r="AR31" s="819"/>
      <c r="AS31" s="819"/>
      <c r="AT31" s="819"/>
      <c r="AU31" s="819">
        <v>0</v>
      </c>
      <c r="AV31" s="819"/>
      <c r="AW31" s="819"/>
      <c r="AX31" s="819"/>
      <c r="AY31" s="819"/>
      <c r="AZ31" s="820" t="s">
        <v>536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13</v>
      </c>
      <c r="R32" s="747"/>
      <c r="S32" s="747"/>
      <c r="T32" s="747"/>
      <c r="U32" s="747"/>
      <c r="V32" s="747">
        <v>12</v>
      </c>
      <c r="W32" s="747"/>
      <c r="X32" s="747"/>
      <c r="Y32" s="747"/>
      <c r="Z32" s="747"/>
      <c r="AA32" s="747">
        <v>1</v>
      </c>
      <c r="AB32" s="747"/>
      <c r="AC32" s="747"/>
      <c r="AD32" s="747"/>
      <c r="AE32" s="748"/>
      <c r="AF32" s="749">
        <v>1</v>
      </c>
      <c r="AG32" s="750"/>
      <c r="AH32" s="750"/>
      <c r="AI32" s="750"/>
      <c r="AJ32" s="751"/>
      <c r="AK32" s="818">
        <v>0</v>
      </c>
      <c r="AL32" s="819"/>
      <c r="AM32" s="819"/>
      <c r="AN32" s="819"/>
      <c r="AO32" s="819"/>
      <c r="AP32" s="819">
        <v>0</v>
      </c>
      <c r="AQ32" s="819"/>
      <c r="AR32" s="819"/>
      <c r="AS32" s="819"/>
      <c r="AT32" s="819"/>
      <c r="AU32" s="819">
        <v>0</v>
      </c>
      <c r="AV32" s="819"/>
      <c r="AW32" s="819"/>
      <c r="AX32" s="819"/>
      <c r="AY32" s="819"/>
      <c r="AZ32" s="820" t="s">
        <v>536</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491</v>
      </c>
      <c r="R33" s="747"/>
      <c r="S33" s="747"/>
      <c r="T33" s="747"/>
      <c r="U33" s="747"/>
      <c r="V33" s="747">
        <v>475</v>
      </c>
      <c r="W33" s="747"/>
      <c r="X33" s="747"/>
      <c r="Y33" s="747"/>
      <c r="Z33" s="747"/>
      <c r="AA33" s="747">
        <v>16</v>
      </c>
      <c r="AB33" s="747"/>
      <c r="AC33" s="747"/>
      <c r="AD33" s="747"/>
      <c r="AE33" s="748"/>
      <c r="AF33" s="749">
        <v>71</v>
      </c>
      <c r="AG33" s="750"/>
      <c r="AH33" s="750"/>
      <c r="AI33" s="750"/>
      <c r="AJ33" s="751"/>
      <c r="AK33" s="818">
        <v>199</v>
      </c>
      <c r="AL33" s="819"/>
      <c r="AM33" s="819"/>
      <c r="AN33" s="819"/>
      <c r="AO33" s="819"/>
      <c r="AP33" s="819">
        <v>3181</v>
      </c>
      <c r="AQ33" s="819"/>
      <c r="AR33" s="819"/>
      <c r="AS33" s="819"/>
      <c r="AT33" s="819"/>
      <c r="AU33" s="819">
        <v>2274</v>
      </c>
      <c r="AV33" s="819"/>
      <c r="AW33" s="819"/>
      <c r="AX33" s="819"/>
      <c r="AY33" s="819"/>
      <c r="AZ33" s="820" t="s">
        <v>536</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441</v>
      </c>
      <c r="R34" s="747"/>
      <c r="S34" s="747"/>
      <c r="T34" s="747"/>
      <c r="U34" s="747"/>
      <c r="V34" s="747">
        <v>440</v>
      </c>
      <c r="W34" s="747"/>
      <c r="X34" s="747"/>
      <c r="Y34" s="747"/>
      <c r="Z34" s="747"/>
      <c r="AA34" s="747">
        <v>1</v>
      </c>
      <c r="AB34" s="747"/>
      <c r="AC34" s="747"/>
      <c r="AD34" s="747"/>
      <c r="AE34" s="748"/>
      <c r="AF34" s="749">
        <v>1</v>
      </c>
      <c r="AG34" s="750"/>
      <c r="AH34" s="750"/>
      <c r="AI34" s="750"/>
      <c r="AJ34" s="751"/>
      <c r="AK34" s="818">
        <v>88</v>
      </c>
      <c r="AL34" s="819"/>
      <c r="AM34" s="819"/>
      <c r="AN34" s="819"/>
      <c r="AO34" s="819"/>
      <c r="AP34" s="819">
        <v>1379</v>
      </c>
      <c r="AQ34" s="819"/>
      <c r="AR34" s="819"/>
      <c r="AS34" s="819"/>
      <c r="AT34" s="819"/>
      <c r="AU34" s="819">
        <v>1299</v>
      </c>
      <c r="AV34" s="819"/>
      <c r="AW34" s="819"/>
      <c r="AX34" s="819"/>
      <c r="AY34" s="819"/>
      <c r="AZ34" s="820" t="s">
        <v>536</v>
      </c>
      <c r="BA34" s="820"/>
      <c r="BB34" s="820"/>
      <c r="BC34" s="820"/>
      <c r="BD34" s="820"/>
      <c r="BE34" s="816" t="s">
        <v>390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146</v>
      </c>
      <c r="AG63" s="830"/>
      <c r="AH63" s="830"/>
      <c r="AI63" s="830"/>
      <c r="AJ63" s="831"/>
      <c r="AK63" s="832"/>
      <c r="AL63" s="827"/>
      <c r="AM63" s="827"/>
      <c r="AN63" s="827"/>
      <c r="AO63" s="827"/>
      <c r="AP63" s="830">
        <v>4572</v>
      </c>
      <c r="AQ63" s="830"/>
      <c r="AR63" s="830"/>
      <c r="AS63" s="830"/>
      <c r="AT63" s="830"/>
      <c r="AU63" s="830">
        <v>3576</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394</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395</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892</v>
      </c>
      <c r="R68" s="854"/>
      <c r="S68" s="854"/>
      <c r="T68" s="854"/>
      <c r="U68" s="854"/>
      <c r="V68" s="854">
        <v>845</v>
      </c>
      <c r="W68" s="854"/>
      <c r="X68" s="854"/>
      <c r="Y68" s="854"/>
      <c r="Z68" s="854"/>
      <c r="AA68" s="854">
        <v>47</v>
      </c>
      <c r="AB68" s="854"/>
      <c r="AC68" s="854"/>
      <c r="AD68" s="854"/>
      <c r="AE68" s="854"/>
      <c r="AF68" s="854">
        <v>47</v>
      </c>
      <c r="AG68" s="854"/>
      <c r="AH68" s="854"/>
      <c r="AI68" s="854"/>
      <c r="AJ68" s="854"/>
      <c r="AK68" s="854">
        <v>4</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12664</v>
      </c>
      <c r="R69" s="819"/>
      <c r="S69" s="819"/>
      <c r="T69" s="819"/>
      <c r="U69" s="819"/>
      <c r="V69" s="819">
        <v>11120</v>
      </c>
      <c r="W69" s="819"/>
      <c r="X69" s="819"/>
      <c r="Y69" s="819"/>
      <c r="Z69" s="819"/>
      <c r="AA69" s="819">
        <v>1544</v>
      </c>
      <c r="AB69" s="819"/>
      <c r="AC69" s="819"/>
      <c r="AD69" s="819"/>
      <c r="AE69" s="819"/>
      <c r="AF69" s="819">
        <v>1544</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619</v>
      </c>
      <c r="R70" s="819"/>
      <c r="S70" s="819"/>
      <c r="T70" s="819"/>
      <c r="U70" s="819"/>
      <c r="V70" s="819">
        <v>612</v>
      </c>
      <c r="W70" s="819"/>
      <c r="X70" s="819"/>
      <c r="Y70" s="819"/>
      <c r="Z70" s="819"/>
      <c r="AA70" s="819">
        <v>7</v>
      </c>
      <c r="AB70" s="819"/>
      <c r="AC70" s="819"/>
      <c r="AD70" s="819"/>
      <c r="AE70" s="819"/>
      <c r="AF70" s="819">
        <v>7</v>
      </c>
      <c r="AG70" s="819"/>
      <c r="AH70" s="819"/>
      <c r="AI70" s="819"/>
      <c r="AJ70" s="819"/>
      <c r="AK70" s="819">
        <v>0</v>
      </c>
      <c r="AL70" s="819"/>
      <c r="AM70" s="819"/>
      <c r="AN70" s="819"/>
      <c r="AO70" s="819"/>
      <c r="AP70" s="819">
        <v>606</v>
      </c>
      <c r="AQ70" s="819"/>
      <c r="AR70" s="819"/>
      <c r="AS70" s="819"/>
      <c r="AT70" s="819"/>
      <c r="AU70" s="819">
        <v>303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276</v>
      </c>
      <c r="R71" s="819"/>
      <c r="S71" s="819"/>
      <c r="T71" s="819"/>
      <c r="U71" s="819"/>
      <c r="V71" s="819">
        <v>266</v>
      </c>
      <c r="W71" s="819"/>
      <c r="X71" s="819"/>
      <c r="Y71" s="819"/>
      <c r="Z71" s="819"/>
      <c r="AA71" s="819">
        <v>10</v>
      </c>
      <c r="AB71" s="819"/>
      <c r="AC71" s="819"/>
      <c r="AD71" s="819"/>
      <c r="AE71" s="819"/>
      <c r="AF71" s="819">
        <v>10</v>
      </c>
      <c r="AG71" s="819"/>
      <c r="AH71" s="819"/>
      <c r="AI71" s="819"/>
      <c r="AJ71" s="819"/>
      <c r="AK71" s="819">
        <v>9</v>
      </c>
      <c r="AL71" s="819"/>
      <c r="AM71" s="819"/>
      <c r="AN71" s="819"/>
      <c r="AO71" s="819"/>
      <c r="AP71" s="819">
        <v>21</v>
      </c>
      <c r="AQ71" s="819"/>
      <c r="AR71" s="819"/>
      <c r="AS71" s="819"/>
      <c r="AT71" s="819"/>
      <c r="AU71" s="819">
        <v>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187</v>
      </c>
      <c r="R72" s="819"/>
      <c r="S72" s="819"/>
      <c r="T72" s="819"/>
      <c r="U72" s="819"/>
      <c r="V72" s="819">
        <v>181</v>
      </c>
      <c r="W72" s="819"/>
      <c r="X72" s="819"/>
      <c r="Y72" s="819"/>
      <c r="Z72" s="819"/>
      <c r="AA72" s="819">
        <v>6</v>
      </c>
      <c r="AB72" s="819"/>
      <c r="AC72" s="819"/>
      <c r="AD72" s="819"/>
      <c r="AE72" s="819"/>
      <c r="AF72" s="819">
        <v>6</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542</v>
      </c>
      <c r="C73" s="862"/>
      <c r="D73" s="862"/>
      <c r="E73" s="862"/>
      <c r="F73" s="862"/>
      <c r="G73" s="862"/>
      <c r="H73" s="862"/>
      <c r="I73" s="862"/>
      <c r="J73" s="862"/>
      <c r="K73" s="862"/>
      <c r="L73" s="862"/>
      <c r="M73" s="862"/>
      <c r="N73" s="862"/>
      <c r="O73" s="862"/>
      <c r="P73" s="863"/>
      <c r="Q73" s="864">
        <v>1196</v>
      </c>
      <c r="R73" s="819"/>
      <c r="S73" s="819"/>
      <c r="T73" s="819"/>
      <c r="U73" s="819"/>
      <c r="V73" s="819">
        <v>1186</v>
      </c>
      <c r="W73" s="819"/>
      <c r="X73" s="819"/>
      <c r="Y73" s="819"/>
      <c r="Z73" s="819"/>
      <c r="AA73" s="819">
        <v>10</v>
      </c>
      <c r="AB73" s="819"/>
      <c r="AC73" s="819"/>
      <c r="AD73" s="819"/>
      <c r="AE73" s="819"/>
      <c r="AF73" s="819">
        <v>10</v>
      </c>
      <c r="AG73" s="819"/>
      <c r="AH73" s="819"/>
      <c r="AI73" s="819"/>
      <c r="AJ73" s="819"/>
      <c r="AK73" s="819">
        <v>22</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543</v>
      </c>
      <c r="C74" s="862"/>
      <c r="D74" s="862"/>
      <c r="E74" s="862"/>
      <c r="F74" s="862"/>
      <c r="G74" s="862"/>
      <c r="H74" s="862"/>
      <c r="I74" s="862"/>
      <c r="J74" s="862"/>
      <c r="K74" s="862"/>
      <c r="L74" s="862"/>
      <c r="M74" s="862"/>
      <c r="N74" s="862"/>
      <c r="O74" s="862"/>
      <c r="P74" s="863"/>
      <c r="Q74" s="864">
        <v>110</v>
      </c>
      <c r="R74" s="819"/>
      <c r="S74" s="819"/>
      <c r="T74" s="819"/>
      <c r="U74" s="819"/>
      <c r="V74" s="819">
        <v>101</v>
      </c>
      <c r="W74" s="819"/>
      <c r="X74" s="819"/>
      <c r="Y74" s="819"/>
      <c r="Z74" s="819"/>
      <c r="AA74" s="819">
        <v>9</v>
      </c>
      <c r="AB74" s="819"/>
      <c r="AC74" s="819"/>
      <c r="AD74" s="819"/>
      <c r="AE74" s="819"/>
      <c r="AF74" s="819">
        <v>9</v>
      </c>
      <c r="AG74" s="819"/>
      <c r="AH74" s="819"/>
      <c r="AI74" s="819"/>
      <c r="AJ74" s="819"/>
      <c r="AK74" s="819">
        <v>10</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544</v>
      </c>
      <c r="C75" s="862"/>
      <c r="D75" s="862"/>
      <c r="E75" s="862"/>
      <c r="F75" s="862"/>
      <c r="G75" s="862"/>
      <c r="H75" s="862"/>
      <c r="I75" s="862"/>
      <c r="J75" s="862"/>
      <c r="K75" s="862"/>
      <c r="L75" s="862"/>
      <c r="M75" s="862"/>
      <c r="N75" s="862"/>
      <c r="O75" s="862"/>
      <c r="P75" s="863"/>
      <c r="Q75" s="867">
        <v>13573</v>
      </c>
      <c r="R75" s="868"/>
      <c r="S75" s="868"/>
      <c r="T75" s="868"/>
      <c r="U75" s="818"/>
      <c r="V75" s="869">
        <v>14738</v>
      </c>
      <c r="W75" s="868"/>
      <c r="X75" s="868"/>
      <c r="Y75" s="868"/>
      <c r="Z75" s="818"/>
      <c r="AA75" s="869">
        <v>-1165</v>
      </c>
      <c r="AB75" s="868"/>
      <c r="AC75" s="868"/>
      <c r="AD75" s="868"/>
      <c r="AE75" s="818"/>
      <c r="AF75" s="869">
        <v>1803</v>
      </c>
      <c r="AG75" s="868"/>
      <c r="AH75" s="868"/>
      <c r="AI75" s="868"/>
      <c r="AJ75" s="818"/>
      <c r="AK75" s="869">
        <v>1873</v>
      </c>
      <c r="AL75" s="868"/>
      <c r="AM75" s="868"/>
      <c r="AN75" s="868"/>
      <c r="AO75" s="818"/>
      <c r="AP75" s="869">
        <v>6336</v>
      </c>
      <c r="AQ75" s="868"/>
      <c r="AR75" s="868"/>
      <c r="AS75" s="868"/>
      <c r="AT75" s="818"/>
      <c r="AU75" s="869">
        <v>56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545</v>
      </c>
      <c r="C76" s="862"/>
      <c r="D76" s="862"/>
      <c r="E76" s="862"/>
      <c r="F76" s="862"/>
      <c r="G76" s="862"/>
      <c r="H76" s="862"/>
      <c r="I76" s="862"/>
      <c r="J76" s="862"/>
      <c r="K76" s="862"/>
      <c r="L76" s="862"/>
      <c r="M76" s="862"/>
      <c r="N76" s="862"/>
      <c r="O76" s="862"/>
      <c r="P76" s="863"/>
      <c r="Q76" s="867">
        <v>454</v>
      </c>
      <c r="R76" s="868"/>
      <c r="S76" s="868"/>
      <c r="T76" s="868"/>
      <c r="U76" s="818"/>
      <c r="V76" s="869">
        <v>422</v>
      </c>
      <c r="W76" s="868"/>
      <c r="X76" s="868"/>
      <c r="Y76" s="868"/>
      <c r="Z76" s="818"/>
      <c r="AA76" s="869">
        <v>32</v>
      </c>
      <c r="AB76" s="868"/>
      <c r="AC76" s="868"/>
      <c r="AD76" s="868"/>
      <c r="AE76" s="818"/>
      <c r="AF76" s="869">
        <v>32</v>
      </c>
      <c r="AG76" s="868"/>
      <c r="AH76" s="868"/>
      <c r="AI76" s="868"/>
      <c r="AJ76" s="818"/>
      <c r="AK76" s="869">
        <v>10</v>
      </c>
      <c r="AL76" s="868"/>
      <c r="AM76" s="868"/>
      <c r="AN76" s="868"/>
      <c r="AO76" s="818"/>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546</v>
      </c>
      <c r="C77" s="862"/>
      <c r="D77" s="862"/>
      <c r="E77" s="862"/>
      <c r="F77" s="862"/>
      <c r="G77" s="862"/>
      <c r="H77" s="862"/>
      <c r="I77" s="862"/>
      <c r="J77" s="862"/>
      <c r="K77" s="862"/>
      <c r="L77" s="862"/>
      <c r="M77" s="862"/>
      <c r="N77" s="862"/>
      <c r="O77" s="862"/>
      <c r="P77" s="863"/>
      <c r="Q77" s="867">
        <v>159130</v>
      </c>
      <c r="R77" s="868"/>
      <c r="S77" s="868"/>
      <c r="T77" s="868"/>
      <c r="U77" s="818"/>
      <c r="V77" s="869">
        <v>153912</v>
      </c>
      <c r="W77" s="868"/>
      <c r="X77" s="868"/>
      <c r="Y77" s="868"/>
      <c r="Z77" s="818"/>
      <c r="AA77" s="869">
        <v>5218</v>
      </c>
      <c r="AB77" s="868"/>
      <c r="AC77" s="868"/>
      <c r="AD77" s="868"/>
      <c r="AE77" s="818"/>
      <c r="AF77" s="869">
        <v>5216</v>
      </c>
      <c r="AG77" s="868"/>
      <c r="AH77" s="868"/>
      <c r="AI77" s="868"/>
      <c r="AJ77" s="818"/>
      <c r="AK77" s="869">
        <v>3424</v>
      </c>
      <c r="AL77" s="868"/>
      <c r="AM77" s="868"/>
      <c r="AN77" s="868"/>
      <c r="AO77" s="818"/>
      <c r="AP77" s="869">
        <v>0</v>
      </c>
      <c r="AQ77" s="868"/>
      <c r="AR77" s="868"/>
      <c r="AS77" s="868"/>
      <c r="AT77" s="818"/>
      <c r="AU77" s="869">
        <v>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8684</v>
      </c>
      <c r="AG88" s="830"/>
      <c r="AH88" s="830"/>
      <c r="AI88" s="830"/>
      <c r="AJ88" s="830"/>
      <c r="AK88" s="827"/>
      <c r="AL88" s="827"/>
      <c r="AM88" s="827"/>
      <c r="AN88" s="827"/>
      <c r="AO88" s="827"/>
      <c r="AP88" s="830">
        <v>6963</v>
      </c>
      <c r="AQ88" s="830"/>
      <c r="AR88" s="830"/>
      <c r="AS88" s="830"/>
      <c r="AT88" s="830"/>
      <c r="AU88" s="830">
        <v>361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218</v>
      </c>
      <c r="CS102" s="838"/>
      <c r="CT102" s="838"/>
      <c r="CU102" s="838"/>
      <c r="CV102" s="881"/>
      <c r="CW102" s="880">
        <v>0</v>
      </c>
      <c r="CX102" s="838"/>
      <c r="CY102" s="838"/>
      <c r="CZ102" s="838"/>
      <c r="DA102" s="881"/>
      <c r="DB102" s="880">
        <v>0</v>
      </c>
      <c r="DC102" s="838"/>
      <c r="DD102" s="838"/>
      <c r="DE102" s="838"/>
      <c r="DF102" s="881"/>
      <c r="DG102" s="880" t="s">
        <v>536</v>
      </c>
      <c r="DH102" s="838"/>
      <c r="DI102" s="838"/>
      <c r="DJ102" s="838"/>
      <c r="DK102" s="881"/>
      <c r="DL102" s="880">
        <v>169</v>
      </c>
      <c r="DM102" s="838"/>
      <c r="DN102" s="838"/>
      <c r="DO102" s="838"/>
      <c r="DP102" s="881"/>
      <c r="DQ102" s="880">
        <v>84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289</v>
      </c>
      <c r="AG109" s="883"/>
      <c r="AH109" s="883"/>
      <c r="AI109" s="883"/>
      <c r="AJ109" s="884"/>
      <c r="AK109" s="882" t="s">
        <v>288</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289</v>
      </c>
      <c r="BW109" s="883"/>
      <c r="BX109" s="883"/>
      <c r="BY109" s="883"/>
      <c r="BZ109" s="884"/>
      <c r="CA109" s="882" t="s">
        <v>288</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289</v>
      </c>
      <c r="DM109" s="883"/>
      <c r="DN109" s="883"/>
      <c r="DO109" s="883"/>
      <c r="DP109" s="884"/>
      <c r="DQ109" s="882" t="s">
        <v>288</v>
      </c>
      <c r="DR109" s="883"/>
      <c r="DS109" s="883"/>
      <c r="DT109" s="883"/>
      <c r="DU109" s="884"/>
      <c r="DV109" s="882" t="s">
        <v>406</v>
      </c>
      <c r="DW109" s="883"/>
      <c r="DX109" s="883"/>
      <c r="DY109" s="883"/>
      <c r="DZ109" s="885"/>
    </row>
    <row r="110" spans="1:131" s="197" customFormat="1" ht="26.25" customHeight="1" x14ac:dyDescent="0.15">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1421999</v>
      </c>
      <c r="AB110" s="890"/>
      <c r="AC110" s="890"/>
      <c r="AD110" s="890"/>
      <c r="AE110" s="891"/>
      <c r="AF110" s="892">
        <v>1361073</v>
      </c>
      <c r="AG110" s="890"/>
      <c r="AH110" s="890"/>
      <c r="AI110" s="890"/>
      <c r="AJ110" s="891"/>
      <c r="AK110" s="892">
        <v>1347666</v>
      </c>
      <c r="AL110" s="890"/>
      <c r="AM110" s="890"/>
      <c r="AN110" s="890"/>
      <c r="AO110" s="891"/>
      <c r="AP110" s="893">
        <v>35</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11033247</v>
      </c>
      <c r="BR110" s="927"/>
      <c r="BS110" s="927"/>
      <c r="BT110" s="927"/>
      <c r="BU110" s="927"/>
      <c r="BV110" s="927">
        <v>10728200</v>
      </c>
      <c r="BW110" s="927"/>
      <c r="BX110" s="927"/>
      <c r="BY110" s="927"/>
      <c r="BZ110" s="927"/>
      <c r="CA110" s="927">
        <v>10306809</v>
      </c>
      <c r="CB110" s="927"/>
      <c r="CC110" s="927"/>
      <c r="CD110" s="927"/>
      <c r="CE110" s="927"/>
      <c r="CF110" s="941">
        <v>267.89999999999998</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t="s">
        <v>113</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3450836</v>
      </c>
      <c r="BR112" s="920"/>
      <c r="BS112" s="920"/>
      <c r="BT112" s="920"/>
      <c r="BU112" s="920"/>
      <c r="BV112" s="920">
        <v>3433775</v>
      </c>
      <c r="BW112" s="920"/>
      <c r="BX112" s="920"/>
      <c r="BY112" s="920"/>
      <c r="BZ112" s="920"/>
      <c r="CA112" s="920">
        <v>3575861</v>
      </c>
      <c r="CB112" s="920"/>
      <c r="CC112" s="920"/>
      <c r="CD112" s="920"/>
      <c r="CE112" s="920"/>
      <c r="CF112" s="914">
        <v>92.9</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230930</v>
      </c>
      <c r="AB113" s="934"/>
      <c r="AC113" s="934"/>
      <c r="AD113" s="934"/>
      <c r="AE113" s="935"/>
      <c r="AF113" s="936">
        <v>228346</v>
      </c>
      <c r="AG113" s="934"/>
      <c r="AH113" s="934"/>
      <c r="AI113" s="934"/>
      <c r="AJ113" s="935"/>
      <c r="AK113" s="936">
        <v>253157</v>
      </c>
      <c r="AL113" s="934"/>
      <c r="AM113" s="934"/>
      <c r="AN113" s="934"/>
      <c r="AO113" s="935"/>
      <c r="AP113" s="937">
        <v>6.6</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467389</v>
      </c>
      <c r="BR113" s="920"/>
      <c r="BS113" s="920"/>
      <c r="BT113" s="920"/>
      <c r="BU113" s="920"/>
      <c r="BV113" s="920">
        <v>501557</v>
      </c>
      <c r="BW113" s="920"/>
      <c r="BX113" s="920"/>
      <c r="BY113" s="920"/>
      <c r="BZ113" s="920"/>
      <c r="CA113" s="920">
        <v>361107</v>
      </c>
      <c r="CB113" s="920"/>
      <c r="CC113" s="920"/>
      <c r="CD113" s="920"/>
      <c r="CE113" s="920"/>
      <c r="CF113" s="914">
        <v>9.4</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157336</v>
      </c>
      <c r="AB114" s="959"/>
      <c r="AC114" s="959"/>
      <c r="AD114" s="959"/>
      <c r="AE114" s="960"/>
      <c r="AF114" s="961">
        <v>158531</v>
      </c>
      <c r="AG114" s="959"/>
      <c r="AH114" s="959"/>
      <c r="AI114" s="959"/>
      <c r="AJ114" s="960"/>
      <c r="AK114" s="961">
        <v>152763</v>
      </c>
      <c r="AL114" s="959"/>
      <c r="AM114" s="959"/>
      <c r="AN114" s="959"/>
      <c r="AO114" s="960"/>
      <c r="AP114" s="962">
        <v>4</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1272496</v>
      </c>
      <c r="BR114" s="920"/>
      <c r="BS114" s="920"/>
      <c r="BT114" s="920"/>
      <c r="BU114" s="920"/>
      <c r="BV114" s="920">
        <v>1220380</v>
      </c>
      <c r="BW114" s="920"/>
      <c r="BX114" s="920"/>
      <c r="BY114" s="920"/>
      <c r="BZ114" s="920"/>
      <c r="CA114" s="920">
        <v>1105727</v>
      </c>
      <c r="CB114" s="920"/>
      <c r="CC114" s="920"/>
      <c r="CD114" s="920"/>
      <c r="CE114" s="920"/>
      <c r="CF114" s="914">
        <v>28.7</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657</v>
      </c>
      <c r="AB115" s="934"/>
      <c r="AC115" s="934"/>
      <c r="AD115" s="934"/>
      <c r="AE115" s="935"/>
      <c r="AF115" s="936">
        <v>574</v>
      </c>
      <c r="AG115" s="934"/>
      <c r="AH115" s="934"/>
      <c r="AI115" s="934"/>
      <c r="AJ115" s="935"/>
      <c r="AK115" s="936">
        <v>492</v>
      </c>
      <c r="AL115" s="934"/>
      <c r="AM115" s="934"/>
      <c r="AN115" s="934"/>
      <c r="AO115" s="935"/>
      <c r="AP115" s="937">
        <v>0</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73759</v>
      </c>
      <c r="BR115" s="920"/>
      <c r="BS115" s="920"/>
      <c r="BT115" s="920"/>
      <c r="BU115" s="920"/>
      <c r="BV115" s="920">
        <v>42700</v>
      </c>
      <c r="BW115" s="920"/>
      <c r="BX115" s="920"/>
      <c r="BY115" s="920"/>
      <c r="BZ115" s="920"/>
      <c r="CA115" s="920">
        <v>83671</v>
      </c>
      <c r="CB115" s="920"/>
      <c r="CC115" s="920"/>
      <c r="CD115" s="920"/>
      <c r="CE115" s="920"/>
      <c r="CF115" s="914">
        <v>2.2000000000000002</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1208</v>
      </c>
      <c r="AB116" s="959"/>
      <c r="AC116" s="959"/>
      <c r="AD116" s="959"/>
      <c r="AE116" s="960"/>
      <c r="AF116" s="961">
        <v>537</v>
      </c>
      <c r="AG116" s="959"/>
      <c r="AH116" s="959"/>
      <c r="AI116" s="959"/>
      <c r="AJ116" s="960"/>
      <c r="AK116" s="961">
        <v>435</v>
      </c>
      <c r="AL116" s="959"/>
      <c r="AM116" s="959"/>
      <c r="AN116" s="959"/>
      <c r="AO116" s="960"/>
      <c r="AP116" s="962">
        <v>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x14ac:dyDescent="0.15">
      <c r="A117" s="904" t="s">
        <v>173</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1812130</v>
      </c>
      <c r="AB117" s="966"/>
      <c r="AC117" s="966"/>
      <c r="AD117" s="966"/>
      <c r="AE117" s="967"/>
      <c r="AF117" s="965">
        <v>1749061</v>
      </c>
      <c r="AG117" s="966"/>
      <c r="AH117" s="966"/>
      <c r="AI117" s="966"/>
      <c r="AJ117" s="967"/>
      <c r="AK117" s="965">
        <v>1754513</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433</v>
      </c>
      <c r="BR117" s="986"/>
      <c r="BS117" s="986"/>
      <c r="BT117" s="986"/>
      <c r="BU117" s="986"/>
      <c r="BV117" s="986" t="s">
        <v>433</v>
      </c>
      <c r="BW117" s="986"/>
      <c r="BX117" s="986"/>
      <c r="BY117" s="986"/>
      <c r="BZ117" s="986"/>
      <c r="CA117" s="986" t="s">
        <v>433</v>
      </c>
      <c r="CB117" s="986"/>
      <c r="CC117" s="986"/>
      <c r="CD117" s="986"/>
      <c r="CE117" s="986"/>
      <c r="CF117" s="914" t="s">
        <v>433</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433</v>
      </c>
      <c r="DH117" s="959"/>
      <c r="DI117" s="959"/>
      <c r="DJ117" s="959"/>
      <c r="DK117" s="960"/>
      <c r="DL117" s="961" t="s">
        <v>433</v>
      </c>
      <c r="DM117" s="959"/>
      <c r="DN117" s="959"/>
      <c r="DO117" s="959"/>
      <c r="DP117" s="960"/>
      <c r="DQ117" s="961" t="s">
        <v>433</v>
      </c>
      <c r="DR117" s="959"/>
      <c r="DS117" s="959"/>
      <c r="DT117" s="959"/>
      <c r="DU117" s="960"/>
      <c r="DV117" s="962" t="s">
        <v>433</v>
      </c>
      <c r="DW117" s="963"/>
      <c r="DX117" s="963"/>
      <c r="DY117" s="963"/>
      <c r="DZ117" s="964"/>
    </row>
    <row r="118" spans="1:130" s="197" customFormat="1" ht="26.25" customHeight="1" x14ac:dyDescent="0.15">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289</v>
      </c>
      <c r="AG118" s="883"/>
      <c r="AH118" s="883"/>
      <c r="AI118" s="883"/>
      <c r="AJ118" s="884"/>
      <c r="AK118" s="882" t="s">
        <v>288</v>
      </c>
      <c r="AL118" s="883"/>
      <c r="AM118" s="883"/>
      <c r="AN118" s="883"/>
      <c r="AO118" s="884"/>
      <c r="AP118" s="990" t="s">
        <v>406</v>
      </c>
      <c r="AQ118" s="991"/>
      <c r="AR118" s="991"/>
      <c r="AS118" s="991"/>
      <c r="AT118" s="992"/>
      <c r="AU118" s="902"/>
      <c r="AV118" s="903"/>
      <c r="AW118" s="903"/>
      <c r="AX118" s="903"/>
      <c r="AY118" s="903"/>
      <c r="AZ118" s="228" t="s">
        <v>173</v>
      </c>
      <c r="BA118" s="228"/>
      <c r="BB118" s="228"/>
      <c r="BC118" s="228"/>
      <c r="BD118" s="228"/>
      <c r="BE118" s="228"/>
      <c r="BF118" s="228"/>
      <c r="BG118" s="228"/>
      <c r="BH118" s="228"/>
      <c r="BI118" s="228"/>
      <c r="BJ118" s="228"/>
      <c r="BK118" s="228"/>
      <c r="BL118" s="228"/>
      <c r="BM118" s="228"/>
      <c r="BN118" s="228"/>
      <c r="BO118" s="993" t="s">
        <v>435</v>
      </c>
      <c r="BP118" s="994"/>
      <c r="BQ118" s="985">
        <v>16297727</v>
      </c>
      <c r="BR118" s="986"/>
      <c r="BS118" s="986"/>
      <c r="BT118" s="986"/>
      <c r="BU118" s="986"/>
      <c r="BV118" s="986">
        <v>15926612</v>
      </c>
      <c r="BW118" s="986"/>
      <c r="BX118" s="986"/>
      <c r="BY118" s="986"/>
      <c r="BZ118" s="986"/>
      <c r="CA118" s="986">
        <v>15433175</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x14ac:dyDescent="0.15">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1851973</v>
      </c>
      <c r="BR119" s="927"/>
      <c r="BS119" s="927"/>
      <c r="BT119" s="927"/>
      <c r="BU119" s="927"/>
      <c r="BV119" s="927">
        <v>2441940</v>
      </c>
      <c r="BW119" s="927"/>
      <c r="BX119" s="927"/>
      <c r="BY119" s="927"/>
      <c r="BZ119" s="927"/>
      <c r="CA119" s="927">
        <v>2674971</v>
      </c>
      <c r="CB119" s="927"/>
      <c r="CC119" s="927"/>
      <c r="CD119" s="927"/>
      <c r="CE119" s="927"/>
      <c r="CF119" s="941">
        <v>69.5</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46430</v>
      </c>
      <c r="BR120" s="920"/>
      <c r="BS120" s="920"/>
      <c r="BT120" s="920"/>
      <c r="BU120" s="920"/>
      <c r="BV120" s="920">
        <v>42860</v>
      </c>
      <c r="BW120" s="920"/>
      <c r="BX120" s="920"/>
      <c r="BY120" s="920"/>
      <c r="BZ120" s="920"/>
      <c r="CA120" s="920">
        <v>53290</v>
      </c>
      <c r="CB120" s="920"/>
      <c r="CC120" s="920"/>
      <c r="CD120" s="920"/>
      <c r="CE120" s="920"/>
      <c r="CF120" s="914">
        <v>1.4</v>
      </c>
      <c r="CG120" s="915"/>
      <c r="CH120" s="915"/>
      <c r="CI120" s="915"/>
      <c r="CJ120" s="915"/>
      <c r="CK120" s="1013" t="s">
        <v>441</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2296528</v>
      </c>
      <c r="DH120" s="927"/>
      <c r="DI120" s="927"/>
      <c r="DJ120" s="927"/>
      <c r="DK120" s="927"/>
      <c r="DL120" s="927">
        <v>2198386</v>
      </c>
      <c r="DM120" s="927"/>
      <c r="DN120" s="927"/>
      <c r="DO120" s="927"/>
      <c r="DP120" s="927"/>
      <c r="DQ120" s="927">
        <v>2274291</v>
      </c>
      <c r="DR120" s="927"/>
      <c r="DS120" s="927"/>
      <c r="DT120" s="927"/>
      <c r="DU120" s="927"/>
      <c r="DV120" s="928">
        <v>59.1</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10097517</v>
      </c>
      <c r="BR121" s="986"/>
      <c r="BS121" s="986"/>
      <c r="BT121" s="986"/>
      <c r="BU121" s="986"/>
      <c r="BV121" s="986">
        <v>9888802</v>
      </c>
      <c r="BW121" s="986"/>
      <c r="BX121" s="986"/>
      <c r="BY121" s="986"/>
      <c r="BZ121" s="986"/>
      <c r="CA121" s="986">
        <v>9499200</v>
      </c>
      <c r="CB121" s="986"/>
      <c r="CC121" s="986"/>
      <c r="CD121" s="986"/>
      <c r="CE121" s="986"/>
      <c r="CF121" s="1024">
        <v>246.9</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1150360</v>
      </c>
      <c r="DH121" s="920"/>
      <c r="DI121" s="920"/>
      <c r="DJ121" s="920"/>
      <c r="DK121" s="920"/>
      <c r="DL121" s="920">
        <v>1231445</v>
      </c>
      <c r="DM121" s="920"/>
      <c r="DN121" s="920"/>
      <c r="DO121" s="920"/>
      <c r="DP121" s="920"/>
      <c r="DQ121" s="920">
        <v>1298993</v>
      </c>
      <c r="DR121" s="920"/>
      <c r="DS121" s="920"/>
      <c r="DT121" s="920"/>
      <c r="DU121" s="920"/>
      <c r="DV121" s="921">
        <v>33.799999999999997</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173</v>
      </c>
      <c r="BA122" s="228"/>
      <c r="BB122" s="228"/>
      <c r="BC122" s="228"/>
      <c r="BD122" s="228"/>
      <c r="BE122" s="228"/>
      <c r="BF122" s="228"/>
      <c r="BG122" s="228"/>
      <c r="BH122" s="228"/>
      <c r="BI122" s="228"/>
      <c r="BJ122" s="228"/>
      <c r="BK122" s="228"/>
      <c r="BL122" s="228"/>
      <c r="BM122" s="228"/>
      <c r="BN122" s="228"/>
      <c r="BO122" s="993" t="s">
        <v>444</v>
      </c>
      <c r="BP122" s="994"/>
      <c r="BQ122" s="1034">
        <v>11995920</v>
      </c>
      <c r="BR122" s="1035"/>
      <c r="BS122" s="1035"/>
      <c r="BT122" s="1035"/>
      <c r="BU122" s="1035"/>
      <c r="BV122" s="1035">
        <v>12373602</v>
      </c>
      <c r="BW122" s="1035"/>
      <c r="BX122" s="1035"/>
      <c r="BY122" s="1035"/>
      <c r="BZ122" s="1035"/>
      <c r="CA122" s="1035">
        <v>12227461</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107.7</v>
      </c>
      <c r="BR123" s="1027"/>
      <c r="BS123" s="1027"/>
      <c r="BT123" s="1027"/>
      <c r="BU123" s="1027"/>
      <c r="BV123" s="1027">
        <v>89.5</v>
      </c>
      <c r="BW123" s="1027"/>
      <c r="BX123" s="1027"/>
      <c r="BY123" s="1027"/>
      <c r="BZ123" s="1027"/>
      <c r="CA123" s="1027">
        <v>83.3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657</v>
      </c>
      <c r="AB127" s="959"/>
      <c r="AC127" s="959"/>
      <c r="AD127" s="959"/>
      <c r="AE127" s="960"/>
      <c r="AF127" s="961">
        <v>574</v>
      </c>
      <c r="AG127" s="959"/>
      <c r="AH127" s="959"/>
      <c r="AI127" s="959"/>
      <c r="AJ127" s="960"/>
      <c r="AK127" s="961">
        <v>492</v>
      </c>
      <c r="AL127" s="959"/>
      <c r="AM127" s="959"/>
      <c r="AN127" s="959"/>
      <c r="AO127" s="960"/>
      <c r="AP127" s="962">
        <v>0</v>
      </c>
      <c r="AQ127" s="963"/>
      <c r="AR127" s="963"/>
      <c r="AS127" s="963"/>
      <c r="AT127" s="964"/>
      <c r="AU127" s="233"/>
      <c r="AV127" s="233"/>
      <c r="AW127" s="233"/>
      <c r="AX127" s="886" t="s">
        <v>455</v>
      </c>
      <c r="AY127" s="887"/>
      <c r="AZ127" s="887"/>
      <c r="BA127" s="887"/>
      <c r="BB127" s="887"/>
      <c r="BC127" s="887"/>
      <c r="BD127" s="887"/>
      <c r="BE127" s="888"/>
      <c r="BF127" s="1041" t="s">
        <v>113</v>
      </c>
      <c r="BG127" s="1042"/>
      <c r="BH127" s="1042"/>
      <c r="BI127" s="1042"/>
      <c r="BJ127" s="1042"/>
      <c r="BK127" s="1042"/>
      <c r="BL127" s="1051"/>
      <c r="BM127" s="1041">
        <v>14.97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v>73759</v>
      </c>
      <c r="DH127" s="1048"/>
      <c r="DI127" s="1048"/>
      <c r="DJ127" s="1048"/>
      <c r="DK127" s="1048"/>
      <c r="DL127" s="1048">
        <v>42700</v>
      </c>
      <c r="DM127" s="1048"/>
      <c r="DN127" s="1048"/>
      <c r="DO127" s="1048"/>
      <c r="DP127" s="1048"/>
      <c r="DQ127" s="1048">
        <v>83671</v>
      </c>
      <c r="DR127" s="1048"/>
      <c r="DS127" s="1048"/>
      <c r="DT127" s="1048"/>
      <c r="DU127" s="1048"/>
      <c r="DV127" s="1049">
        <v>2.2000000000000002</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13833</v>
      </c>
      <c r="AB128" s="1090"/>
      <c r="AC128" s="1090"/>
      <c r="AD128" s="1090"/>
      <c r="AE128" s="1091"/>
      <c r="AF128" s="1092">
        <v>5175</v>
      </c>
      <c r="AG128" s="1090"/>
      <c r="AH128" s="1090"/>
      <c r="AI128" s="1090"/>
      <c r="AJ128" s="1091"/>
      <c r="AK128" s="1092">
        <v>5153</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113</v>
      </c>
      <c r="BG128" s="1067"/>
      <c r="BH128" s="1067"/>
      <c r="BI128" s="1067"/>
      <c r="BJ128" s="1067"/>
      <c r="BK128" s="1067"/>
      <c r="BL128" s="1068"/>
      <c r="BM128" s="1066">
        <v>19.97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5200583</v>
      </c>
      <c r="AB129" s="959"/>
      <c r="AC129" s="959"/>
      <c r="AD129" s="959"/>
      <c r="AE129" s="960"/>
      <c r="AF129" s="961">
        <v>5158033</v>
      </c>
      <c r="AG129" s="959"/>
      <c r="AH129" s="959"/>
      <c r="AI129" s="959"/>
      <c r="AJ129" s="960"/>
      <c r="AK129" s="961">
        <v>5044375</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14.3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1208644</v>
      </c>
      <c r="AB130" s="959"/>
      <c r="AC130" s="959"/>
      <c r="AD130" s="959"/>
      <c r="AE130" s="960"/>
      <c r="AF130" s="961">
        <v>1190805</v>
      </c>
      <c r="AG130" s="959"/>
      <c r="AH130" s="959"/>
      <c r="AI130" s="959"/>
      <c r="AJ130" s="960"/>
      <c r="AK130" s="961">
        <v>1196724</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83.3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3991939</v>
      </c>
      <c r="AB131" s="998"/>
      <c r="AC131" s="998"/>
      <c r="AD131" s="998"/>
      <c r="AE131" s="999"/>
      <c r="AF131" s="1000">
        <v>3967228</v>
      </c>
      <c r="AG131" s="998"/>
      <c r="AH131" s="998"/>
      <c r="AI131" s="998"/>
      <c r="AJ131" s="999"/>
      <c r="AK131" s="1000">
        <v>3847651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14.77109244</v>
      </c>
      <c r="AB132" s="1104"/>
      <c r="AC132" s="1104"/>
      <c r="AD132" s="1104"/>
      <c r="AE132" s="1105"/>
      <c r="AF132" s="1106">
        <v>13.941245629999999</v>
      </c>
      <c r="AG132" s="1104"/>
      <c r="AH132" s="1104"/>
      <c r="AI132" s="1104"/>
      <c r="AJ132" s="1105"/>
      <c r="AK132" s="1106">
        <v>14.362945079999999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16.3</v>
      </c>
      <c r="AB133" s="1111"/>
      <c r="AC133" s="1111"/>
      <c r="AD133" s="1111"/>
      <c r="AE133" s="1112"/>
      <c r="AF133" s="1110">
        <v>15.3</v>
      </c>
      <c r="AG133" s="1111"/>
      <c r="AH133" s="1111"/>
      <c r="AI133" s="1111"/>
      <c r="AJ133" s="1112"/>
      <c r="AK133" s="1110">
        <v>14.3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1004177</v>
      </c>
      <c r="L9" s="264">
        <v>109447</v>
      </c>
      <c r="M9" s="265">
        <v>138183</v>
      </c>
      <c r="N9" s="266">
        <v>-20.8</v>
      </c>
    </row>
    <row r="10" spans="1:16" x14ac:dyDescent="0.15">
      <c r="A10" s="248"/>
      <c r="B10" s="244"/>
      <c r="C10" s="244"/>
      <c r="D10" s="244"/>
      <c r="E10" s="244"/>
      <c r="F10" s="244"/>
      <c r="G10" s="1119" t="s">
        <v>477</v>
      </c>
      <c r="H10" s="1120"/>
      <c r="I10" s="1120"/>
      <c r="J10" s="1121"/>
      <c r="K10" s="267">
        <v>90716</v>
      </c>
      <c r="L10" s="268">
        <v>9887</v>
      </c>
      <c r="M10" s="269">
        <v>15438</v>
      </c>
      <c r="N10" s="270">
        <v>-36</v>
      </c>
    </row>
    <row r="11" spans="1:16" ht="13.5" customHeight="1" x14ac:dyDescent="0.15">
      <c r="A11" s="248"/>
      <c r="B11" s="244"/>
      <c r="C11" s="244"/>
      <c r="D11" s="244"/>
      <c r="E11" s="244"/>
      <c r="F11" s="244"/>
      <c r="G11" s="1119" t="s">
        <v>478</v>
      </c>
      <c r="H11" s="1120"/>
      <c r="I11" s="1120"/>
      <c r="J11" s="1121"/>
      <c r="K11" s="267">
        <v>348663</v>
      </c>
      <c r="L11" s="268">
        <v>38001</v>
      </c>
      <c r="M11" s="269">
        <v>22352</v>
      </c>
      <c r="N11" s="270">
        <v>70</v>
      </c>
    </row>
    <row r="12" spans="1:16" ht="13.5" customHeight="1" x14ac:dyDescent="0.15">
      <c r="A12" s="248"/>
      <c r="B12" s="244"/>
      <c r="C12" s="244"/>
      <c r="D12" s="244"/>
      <c r="E12" s="244"/>
      <c r="F12" s="244"/>
      <c r="G12" s="1119" t="s">
        <v>479</v>
      </c>
      <c r="H12" s="1120"/>
      <c r="I12" s="1120"/>
      <c r="J12" s="1121"/>
      <c r="K12" s="267">
        <v>13011</v>
      </c>
      <c r="L12" s="268">
        <v>1418</v>
      </c>
      <c r="M12" s="269">
        <v>2530</v>
      </c>
      <c r="N12" s="270">
        <v>-44</v>
      </c>
    </row>
    <row r="13" spans="1:16" ht="13.5" customHeight="1" x14ac:dyDescent="0.15">
      <c r="A13" s="248"/>
      <c r="B13" s="244"/>
      <c r="C13" s="244"/>
      <c r="D13" s="244"/>
      <c r="E13" s="244"/>
      <c r="F13" s="244"/>
      <c r="G13" s="1119" t="s">
        <v>480</v>
      </c>
      <c r="H13" s="1120"/>
      <c r="I13" s="1120"/>
      <c r="J13" s="1121"/>
      <c r="K13" s="267" t="s">
        <v>481</v>
      </c>
      <c r="L13" s="268" t="s">
        <v>481</v>
      </c>
      <c r="M13" s="269" t="s">
        <v>481</v>
      </c>
      <c r="N13" s="270" t="s">
        <v>481</v>
      </c>
    </row>
    <row r="14" spans="1:16" ht="13.5" customHeight="1" x14ac:dyDescent="0.15">
      <c r="A14" s="248"/>
      <c r="B14" s="244"/>
      <c r="C14" s="244"/>
      <c r="D14" s="244"/>
      <c r="E14" s="244"/>
      <c r="F14" s="244"/>
      <c r="G14" s="1119" t="s">
        <v>482</v>
      </c>
      <c r="H14" s="1120"/>
      <c r="I14" s="1120"/>
      <c r="J14" s="1121"/>
      <c r="K14" s="267">
        <v>142544</v>
      </c>
      <c r="L14" s="268">
        <v>15536</v>
      </c>
      <c r="M14" s="269">
        <v>5605</v>
      </c>
      <c r="N14" s="270">
        <v>177.2</v>
      </c>
    </row>
    <row r="15" spans="1:16" ht="13.5" customHeight="1" x14ac:dyDescent="0.15">
      <c r="A15" s="248"/>
      <c r="B15" s="244"/>
      <c r="C15" s="244"/>
      <c r="D15" s="244"/>
      <c r="E15" s="244"/>
      <c r="F15" s="244"/>
      <c r="G15" s="1119" t="s">
        <v>483</v>
      </c>
      <c r="H15" s="1120"/>
      <c r="I15" s="1120"/>
      <c r="J15" s="1121"/>
      <c r="K15" s="267">
        <v>17919</v>
      </c>
      <c r="L15" s="268">
        <v>1953</v>
      </c>
      <c r="M15" s="269">
        <v>3103</v>
      </c>
      <c r="N15" s="270">
        <v>-37.1</v>
      </c>
    </row>
    <row r="16" spans="1:16" x14ac:dyDescent="0.15">
      <c r="A16" s="248"/>
      <c r="B16" s="244"/>
      <c r="C16" s="244"/>
      <c r="D16" s="244"/>
      <c r="E16" s="244"/>
      <c r="F16" s="244"/>
      <c r="G16" s="1122" t="s">
        <v>484</v>
      </c>
      <c r="H16" s="1123"/>
      <c r="I16" s="1123"/>
      <c r="J16" s="1124"/>
      <c r="K16" s="268">
        <v>-126891</v>
      </c>
      <c r="L16" s="268">
        <v>-13830</v>
      </c>
      <c r="M16" s="269">
        <v>-15159</v>
      </c>
      <c r="N16" s="270">
        <v>-8.8000000000000007</v>
      </c>
    </row>
    <row r="17" spans="1:16" x14ac:dyDescent="0.15">
      <c r="A17" s="248"/>
      <c r="B17" s="244"/>
      <c r="C17" s="244"/>
      <c r="D17" s="244"/>
      <c r="E17" s="244"/>
      <c r="F17" s="244"/>
      <c r="G17" s="1122" t="s">
        <v>173</v>
      </c>
      <c r="H17" s="1123"/>
      <c r="I17" s="1123"/>
      <c r="J17" s="1124"/>
      <c r="K17" s="268">
        <v>1490139</v>
      </c>
      <c r="L17" s="268">
        <v>162413</v>
      </c>
      <c r="M17" s="269">
        <v>172052</v>
      </c>
      <c r="N17" s="270">
        <v>-5.6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12.53</v>
      </c>
      <c r="L21" s="281">
        <v>15.52</v>
      </c>
      <c r="M21" s="282">
        <v>-2.99</v>
      </c>
      <c r="N21" s="249"/>
      <c r="O21" s="283"/>
      <c r="P21" s="279"/>
    </row>
    <row r="22" spans="1:16" s="284" customFormat="1" x14ac:dyDescent="0.15">
      <c r="A22" s="279"/>
      <c r="B22" s="249"/>
      <c r="C22" s="249"/>
      <c r="D22" s="249"/>
      <c r="E22" s="249"/>
      <c r="F22" s="249"/>
      <c r="G22" s="1114" t="s">
        <v>490</v>
      </c>
      <c r="H22" s="1115"/>
      <c r="I22" s="1115"/>
      <c r="J22" s="1116"/>
      <c r="K22" s="285">
        <v>93</v>
      </c>
      <c r="L22" s="286">
        <v>95.8</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493</v>
      </c>
      <c r="H32" s="1131"/>
      <c r="I32" s="1131"/>
      <c r="J32" s="1132"/>
      <c r="K32" s="294">
        <v>1347666</v>
      </c>
      <c r="L32" s="294">
        <v>146885</v>
      </c>
      <c r="M32" s="295">
        <v>106666</v>
      </c>
      <c r="N32" s="296">
        <v>37.700000000000003</v>
      </c>
    </row>
    <row r="33" spans="1:16" ht="13.5" customHeight="1" x14ac:dyDescent="0.15">
      <c r="A33" s="248"/>
      <c r="B33" s="244"/>
      <c r="C33" s="244"/>
      <c r="D33" s="244"/>
      <c r="E33" s="244"/>
      <c r="F33" s="244"/>
      <c r="G33" s="1130" t="s">
        <v>494</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495</v>
      </c>
      <c r="H34" s="1131"/>
      <c r="I34" s="1131"/>
      <c r="J34" s="1132"/>
      <c r="K34" s="294" t="s">
        <v>481</v>
      </c>
      <c r="L34" s="294" t="s">
        <v>481</v>
      </c>
      <c r="M34" s="295">
        <v>439</v>
      </c>
      <c r="N34" s="296" t="s">
        <v>481</v>
      </c>
    </row>
    <row r="35" spans="1:16" ht="27" customHeight="1" x14ac:dyDescent="0.15">
      <c r="A35" s="248"/>
      <c r="B35" s="244"/>
      <c r="C35" s="244"/>
      <c r="D35" s="244"/>
      <c r="E35" s="244"/>
      <c r="F35" s="244"/>
      <c r="G35" s="1130" t="s">
        <v>496</v>
      </c>
      <c r="H35" s="1131"/>
      <c r="I35" s="1131"/>
      <c r="J35" s="1132"/>
      <c r="K35" s="294">
        <v>253157</v>
      </c>
      <c r="L35" s="294">
        <v>27592</v>
      </c>
      <c r="M35" s="295">
        <v>24405</v>
      </c>
      <c r="N35" s="296">
        <v>13.1</v>
      </c>
    </row>
    <row r="36" spans="1:16" ht="27" customHeight="1" x14ac:dyDescent="0.15">
      <c r="A36" s="248"/>
      <c r="B36" s="244"/>
      <c r="C36" s="244"/>
      <c r="D36" s="244"/>
      <c r="E36" s="244"/>
      <c r="F36" s="244"/>
      <c r="G36" s="1130" t="s">
        <v>497</v>
      </c>
      <c r="H36" s="1131"/>
      <c r="I36" s="1131"/>
      <c r="J36" s="1132"/>
      <c r="K36" s="294">
        <v>152763</v>
      </c>
      <c r="L36" s="294">
        <v>16650</v>
      </c>
      <c r="M36" s="295">
        <v>4847</v>
      </c>
      <c r="N36" s="296">
        <v>243.5</v>
      </c>
    </row>
    <row r="37" spans="1:16" ht="13.5" customHeight="1" x14ac:dyDescent="0.15">
      <c r="A37" s="248"/>
      <c r="B37" s="244"/>
      <c r="C37" s="244"/>
      <c r="D37" s="244"/>
      <c r="E37" s="244"/>
      <c r="F37" s="244"/>
      <c r="G37" s="1130" t="s">
        <v>498</v>
      </c>
      <c r="H37" s="1131"/>
      <c r="I37" s="1131"/>
      <c r="J37" s="1132"/>
      <c r="K37" s="294">
        <v>492</v>
      </c>
      <c r="L37" s="294">
        <v>54</v>
      </c>
      <c r="M37" s="295">
        <v>2124</v>
      </c>
      <c r="N37" s="296">
        <v>-97.5</v>
      </c>
    </row>
    <row r="38" spans="1:16" ht="27" customHeight="1" x14ac:dyDescent="0.15">
      <c r="A38" s="248"/>
      <c r="B38" s="244"/>
      <c r="C38" s="244"/>
      <c r="D38" s="244"/>
      <c r="E38" s="244"/>
      <c r="F38" s="244"/>
      <c r="G38" s="1133" t="s">
        <v>499</v>
      </c>
      <c r="H38" s="1134"/>
      <c r="I38" s="1134"/>
      <c r="J38" s="1135"/>
      <c r="K38" s="297">
        <v>435</v>
      </c>
      <c r="L38" s="297">
        <v>47</v>
      </c>
      <c r="M38" s="298">
        <v>33</v>
      </c>
      <c r="N38" s="299">
        <v>42.4</v>
      </c>
      <c r="O38" s="293"/>
    </row>
    <row r="39" spans="1:16" x14ac:dyDescent="0.15">
      <c r="A39" s="248"/>
      <c r="B39" s="244"/>
      <c r="C39" s="244"/>
      <c r="D39" s="244"/>
      <c r="E39" s="244"/>
      <c r="F39" s="244"/>
      <c r="G39" s="1133" t="s">
        <v>500</v>
      </c>
      <c r="H39" s="1134"/>
      <c r="I39" s="1134"/>
      <c r="J39" s="1135"/>
      <c r="K39" s="300">
        <v>-5153</v>
      </c>
      <c r="L39" s="300">
        <v>-562</v>
      </c>
      <c r="M39" s="301">
        <v>-5315</v>
      </c>
      <c r="N39" s="302">
        <v>-89.4</v>
      </c>
      <c r="O39" s="293"/>
    </row>
    <row r="40" spans="1:16" ht="27" customHeight="1" x14ac:dyDescent="0.15">
      <c r="A40" s="248"/>
      <c r="B40" s="244"/>
      <c r="C40" s="244"/>
      <c r="D40" s="244"/>
      <c r="E40" s="244"/>
      <c r="F40" s="244"/>
      <c r="G40" s="1130" t="s">
        <v>501</v>
      </c>
      <c r="H40" s="1131"/>
      <c r="I40" s="1131"/>
      <c r="J40" s="1132"/>
      <c r="K40" s="300">
        <v>-1196724</v>
      </c>
      <c r="L40" s="300">
        <v>-130433</v>
      </c>
      <c r="M40" s="301">
        <v>-96584</v>
      </c>
      <c r="N40" s="302">
        <v>35</v>
      </c>
      <c r="O40" s="293"/>
    </row>
    <row r="41" spans="1:16" x14ac:dyDescent="0.15">
      <c r="A41" s="248"/>
      <c r="B41" s="244"/>
      <c r="C41" s="244"/>
      <c r="D41" s="244"/>
      <c r="E41" s="244"/>
      <c r="F41" s="244"/>
      <c r="G41" s="1136" t="s">
        <v>283</v>
      </c>
      <c r="H41" s="1137"/>
      <c r="I41" s="1137"/>
      <c r="J41" s="1138"/>
      <c r="K41" s="294">
        <v>552636</v>
      </c>
      <c r="L41" s="300">
        <v>60233</v>
      </c>
      <c r="M41" s="301">
        <v>36615</v>
      </c>
      <c r="N41" s="302">
        <v>64.5</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1418246</v>
      </c>
      <c r="J51" s="320">
        <v>141471</v>
      </c>
      <c r="K51" s="321">
        <v>13.5</v>
      </c>
      <c r="L51" s="322">
        <v>147869</v>
      </c>
      <c r="M51" s="323">
        <v>16.3</v>
      </c>
      <c r="N51" s="324">
        <v>-2.8</v>
      </c>
    </row>
    <row r="52" spans="1:14" x14ac:dyDescent="0.15">
      <c r="A52" s="248"/>
      <c r="B52" s="244"/>
      <c r="C52" s="244"/>
      <c r="D52" s="244"/>
      <c r="E52" s="244"/>
      <c r="F52" s="244"/>
      <c r="G52" s="325"/>
      <c r="H52" s="326" t="s">
        <v>512</v>
      </c>
      <c r="I52" s="327">
        <v>612372</v>
      </c>
      <c r="J52" s="328">
        <v>61084</v>
      </c>
      <c r="K52" s="329">
        <v>-19.600000000000001</v>
      </c>
      <c r="L52" s="330">
        <v>63271</v>
      </c>
      <c r="M52" s="331">
        <v>-12.8</v>
      </c>
      <c r="N52" s="332">
        <v>-6.8</v>
      </c>
    </row>
    <row r="53" spans="1:14" x14ac:dyDescent="0.15">
      <c r="A53" s="248"/>
      <c r="B53" s="244"/>
      <c r="C53" s="244"/>
      <c r="D53" s="244"/>
      <c r="E53" s="244"/>
      <c r="F53" s="244"/>
      <c r="G53" s="310" t="s">
        <v>513</v>
      </c>
      <c r="H53" s="311"/>
      <c r="I53" s="319">
        <v>1052136</v>
      </c>
      <c r="J53" s="320">
        <v>108100</v>
      </c>
      <c r="K53" s="321">
        <v>-23.6</v>
      </c>
      <c r="L53" s="322">
        <v>146140</v>
      </c>
      <c r="M53" s="323">
        <v>-1.2</v>
      </c>
      <c r="N53" s="324">
        <v>-22.4</v>
      </c>
    </row>
    <row r="54" spans="1:14" x14ac:dyDescent="0.15">
      <c r="A54" s="248"/>
      <c r="B54" s="244"/>
      <c r="C54" s="244"/>
      <c r="D54" s="244"/>
      <c r="E54" s="244"/>
      <c r="F54" s="244"/>
      <c r="G54" s="325"/>
      <c r="H54" s="326" t="s">
        <v>512</v>
      </c>
      <c r="I54" s="327">
        <v>641900</v>
      </c>
      <c r="J54" s="328">
        <v>65951</v>
      </c>
      <c r="K54" s="329">
        <v>8</v>
      </c>
      <c r="L54" s="330">
        <v>75451</v>
      </c>
      <c r="M54" s="331">
        <v>19.3</v>
      </c>
      <c r="N54" s="332">
        <v>-11.3</v>
      </c>
    </row>
    <row r="55" spans="1:14" x14ac:dyDescent="0.15">
      <c r="A55" s="248"/>
      <c r="B55" s="244"/>
      <c r="C55" s="244"/>
      <c r="D55" s="244"/>
      <c r="E55" s="244"/>
      <c r="F55" s="244"/>
      <c r="G55" s="310" t="s">
        <v>514</v>
      </c>
      <c r="H55" s="311"/>
      <c r="I55" s="319">
        <v>1097097</v>
      </c>
      <c r="J55" s="320">
        <v>115205</v>
      </c>
      <c r="K55" s="321">
        <v>6.6</v>
      </c>
      <c r="L55" s="322">
        <v>146641</v>
      </c>
      <c r="M55" s="323">
        <v>0.3</v>
      </c>
      <c r="N55" s="324">
        <v>6.3</v>
      </c>
    </row>
    <row r="56" spans="1:14" x14ac:dyDescent="0.15">
      <c r="A56" s="248"/>
      <c r="B56" s="244"/>
      <c r="C56" s="244"/>
      <c r="D56" s="244"/>
      <c r="E56" s="244"/>
      <c r="F56" s="244"/>
      <c r="G56" s="325"/>
      <c r="H56" s="326" t="s">
        <v>512</v>
      </c>
      <c r="I56" s="327">
        <v>260810</v>
      </c>
      <c r="J56" s="328">
        <v>27387</v>
      </c>
      <c r="K56" s="329">
        <v>-58.5</v>
      </c>
      <c r="L56" s="330">
        <v>68142</v>
      </c>
      <c r="M56" s="331">
        <v>-9.6999999999999993</v>
      </c>
      <c r="N56" s="332">
        <v>-48.8</v>
      </c>
    </row>
    <row r="57" spans="1:14" x14ac:dyDescent="0.15">
      <c r="A57" s="248"/>
      <c r="B57" s="244"/>
      <c r="C57" s="244"/>
      <c r="D57" s="244"/>
      <c r="E57" s="244"/>
      <c r="F57" s="244"/>
      <c r="G57" s="310" t="s">
        <v>515</v>
      </c>
      <c r="H57" s="311"/>
      <c r="I57" s="319">
        <v>796096</v>
      </c>
      <c r="J57" s="320">
        <v>84556</v>
      </c>
      <c r="K57" s="321">
        <v>-26.6</v>
      </c>
      <c r="L57" s="322">
        <v>174587</v>
      </c>
      <c r="M57" s="323">
        <v>19.100000000000001</v>
      </c>
      <c r="N57" s="324">
        <v>-45.7</v>
      </c>
    </row>
    <row r="58" spans="1:14" x14ac:dyDescent="0.15">
      <c r="A58" s="248"/>
      <c r="B58" s="244"/>
      <c r="C58" s="244"/>
      <c r="D58" s="244"/>
      <c r="E58" s="244"/>
      <c r="F58" s="244"/>
      <c r="G58" s="325"/>
      <c r="H58" s="326" t="s">
        <v>512</v>
      </c>
      <c r="I58" s="327">
        <v>576011</v>
      </c>
      <c r="J58" s="328">
        <v>61180</v>
      </c>
      <c r="K58" s="329">
        <v>123.4</v>
      </c>
      <c r="L58" s="330">
        <v>79695</v>
      </c>
      <c r="M58" s="331">
        <v>17</v>
      </c>
      <c r="N58" s="332">
        <v>106.4</v>
      </c>
    </row>
    <row r="59" spans="1:14" x14ac:dyDescent="0.15">
      <c r="A59" s="248"/>
      <c r="B59" s="244"/>
      <c r="C59" s="244"/>
      <c r="D59" s="244"/>
      <c r="E59" s="244"/>
      <c r="F59" s="244"/>
      <c r="G59" s="310" t="s">
        <v>516</v>
      </c>
      <c r="H59" s="311"/>
      <c r="I59" s="319">
        <v>549642</v>
      </c>
      <c r="J59" s="320">
        <v>59906</v>
      </c>
      <c r="K59" s="321">
        <v>-29.2</v>
      </c>
      <c r="L59" s="322">
        <v>175675</v>
      </c>
      <c r="M59" s="323">
        <v>0.6</v>
      </c>
      <c r="N59" s="324">
        <v>-29.8</v>
      </c>
    </row>
    <row r="60" spans="1:14" x14ac:dyDescent="0.15">
      <c r="A60" s="248"/>
      <c r="B60" s="244"/>
      <c r="C60" s="244"/>
      <c r="D60" s="244"/>
      <c r="E60" s="244"/>
      <c r="F60" s="244"/>
      <c r="G60" s="325"/>
      <c r="H60" s="326" t="s">
        <v>512</v>
      </c>
      <c r="I60" s="333">
        <v>306192</v>
      </c>
      <c r="J60" s="328">
        <v>33372</v>
      </c>
      <c r="K60" s="329">
        <v>-45.5</v>
      </c>
      <c r="L60" s="330">
        <v>87698</v>
      </c>
      <c r="M60" s="331">
        <v>10</v>
      </c>
      <c r="N60" s="332">
        <v>-55.5</v>
      </c>
    </row>
    <row r="61" spans="1:14" x14ac:dyDescent="0.15">
      <c r="A61" s="248"/>
      <c r="B61" s="244"/>
      <c r="C61" s="244"/>
      <c r="D61" s="244"/>
      <c r="E61" s="244"/>
      <c r="F61" s="244"/>
      <c r="G61" s="310" t="s">
        <v>517</v>
      </c>
      <c r="H61" s="334"/>
      <c r="I61" s="335">
        <v>982643</v>
      </c>
      <c r="J61" s="336">
        <v>101848</v>
      </c>
      <c r="K61" s="337">
        <v>-11.9</v>
      </c>
      <c r="L61" s="338">
        <v>158182</v>
      </c>
      <c r="M61" s="339">
        <v>7</v>
      </c>
      <c r="N61" s="324">
        <v>-18.899999999999999</v>
      </c>
    </row>
    <row r="62" spans="1:14" x14ac:dyDescent="0.15">
      <c r="A62" s="248"/>
      <c r="B62" s="244"/>
      <c r="C62" s="244"/>
      <c r="D62" s="244"/>
      <c r="E62" s="244"/>
      <c r="F62" s="244"/>
      <c r="G62" s="325"/>
      <c r="H62" s="326" t="s">
        <v>512</v>
      </c>
      <c r="I62" s="327">
        <v>479457</v>
      </c>
      <c r="J62" s="328">
        <v>49795</v>
      </c>
      <c r="K62" s="329">
        <v>1.6</v>
      </c>
      <c r="L62" s="330">
        <v>74851</v>
      </c>
      <c r="M62" s="331">
        <v>4.8</v>
      </c>
      <c r="N62" s="332">
        <v>-3.2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10.83</v>
      </c>
      <c r="G47" s="12">
        <v>16.07</v>
      </c>
      <c r="H47" s="12">
        <v>20.21</v>
      </c>
      <c r="I47" s="12">
        <v>31.04</v>
      </c>
      <c r="J47" s="13">
        <v>36.9</v>
      </c>
    </row>
    <row r="48" spans="2:10" ht="57.75" customHeight="1" x14ac:dyDescent="0.15">
      <c r="B48" s="14"/>
      <c r="C48" s="1141" t="s">
        <v>4</v>
      </c>
      <c r="D48" s="1141"/>
      <c r="E48" s="1142"/>
      <c r="F48" s="15">
        <v>3.29</v>
      </c>
      <c r="G48" s="16">
        <v>6.34</v>
      </c>
      <c r="H48" s="16">
        <v>5.14</v>
      </c>
      <c r="I48" s="16">
        <v>5.12</v>
      </c>
      <c r="J48" s="17">
        <v>5.21</v>
      </c>
    </row>
    <row r="49" spans="2:10" ht="57.75" customHeight="1" thickBot="1" x14ac:dyDescent="0.2">
      <c r="B49" s="18"/>
      <c r="C49" s="1143" t="s">
        <v>5</v>
      </c>
      <c r="D49" s="1143"/>
      <c r="E49" s="1144"/>
      <c r="F49" s="19">
        <v>8.51</v>
      </c>
      <c r="G49" s="20">
        <v>6.37</v>
      </c>
      <c r="H49" s="20">
        <v>1.2</v>
      </c>
      <c r="I49" s="20">
        <v>5.56</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525</v>
      </c>
      <c r="D34" s="1151"/>
      <c r="E34" s="1152"/>
      <c r="F34" s="32">
        <v>3.28</v>
      </c>
      <c r="G34" s="33">
        <v>6.33</v>
      </c>
      <c r="H34" s="33">
        <v>5.14</v>
      </c>
      <c r="I34" s="33">
        <v>5.1100000000000003</v>
      </c>
      <c r="J34" s="34">
        <v>5.21</v>
      </c>
      <c r="K34" s="22"/>
      <c r="L34" s="22"/>
      <c r="M34" s="22"/>
      <c r="N34" s="22"/>
      <c r="O34" s="22"/>
      <c r="P34" s="22"/>
    </row>
    <row r="35" spans="1:16" ht="39" customHeight="1" x14ac:dyDescent="0.15">
      <c r="A35" s="22"/>
      <c r="B35" s="35"/>
      <c r="C35" s="1145" t="s">
        <v>526</v>
      </c>
      <c r="D35" s="1146"/>
      <c r="E35" s="1147"/>
      <c r="F35" s="36" t="s">
        <v>481</v>
      </c>
      <c r="G35" s="37" t="s">
        <v>481</v>
      </c>
      <c r="H35" s="37">
        <v>0.65</v>
      </c>
      <c r="I35" s="37">
        <v>0.83</v>
      </c>
      <c r="J35" s="38">
        <v>1.4</v>
      </c>
      <c r="K35" s="22"/>
      <c r="L35" s="22"/>
      <c r="M35" s="22"/>
      <c r="N35" s="22"/>
      <c r="O35" s="22"/>
      <c r="P35" s="22"/>
    </row>
    <row r="36" spans="1:16" ht="39" customHeight="1" x14ac:dyDescent="0.15">
      <c r="A36" s="22"/>
      <c r="B36" s="35"/>
      <c r="C36" s="1145" t="s">
        <v>527</v>
      </c>
      <c r="D36" s="1146"/>
      <c r="E36" s="1147"/>
      <c r="F36" s="36">
        <v>0.56999999999999995</v>
      </c>
      <c r="G36" s="37">
        <v>0.59</v>
      </c>
      <c r="H36" s="37">
        <v>0.7</v>
      </c>
      <c r="I36" s="37">
        <v>0.51</v>
      </c>
      <c r="J36" s="38">
        <v>0.75</v>
      </c>
      <c r="K36" s="22"/>
      <c r="L36" s="22"/>
      <c r="M36" s="22"/>
      <c r="N36" s="22"/>
      <c r="O36" s="22"/>
      <c r="P36" s="22"/>
    </row>
    <row r="37" spans="1:16" ht="39" customHeight="1" x14ac:dyDescent="0.15">
      <c r="A37" s="22"/>
      <c r="B37" s="35"/>
      <c r="C37" s="1145" t="s">
        <v>528</v>
      </c>
      <c r="D37" s="1146"/>
      <c r="E37" s="1147"/>
      <c r="F37" s="36">
        <v>0.89</v>
      </c>
      <c r="G37" s="37">
        <v>0.23</v>
      </c>
      <c r="H37" s="37">
        <v>0.49</v>
      </c>
      <c r="I37" s="37">
        <v>0.62</v>
      </c>
      <c r="J37" s="38">
        <v>0.59</v>
      </c>
      <c r="K37" s="22"/>
      <c r="L37" s="22"/>
      <c r="M37" s="22"/>
      <c r="N37" s="22"/>
      <c r="O37" s="22"/>
      <c r="P37" s="22"/>
    </row>
    <row r="38" spans="1:16" ht="39" customHeight="1" x14ac:dyDescent="0.15">
      <c r="A38" s="22"/>
      <c r="B38" s="35"/>
      <c r="C38" s="1145" t="s">
        <v>529</v>
      </c>
      <c r="D38" s="1146"/>
      <c r="E38" s="1147"/>
      <c r="F38" s="36">
        <v>0.01</v>
      </c>
      <c r="G38" s="37">
        <v>0.03</v>
      </c>
      <c r="H38" s="37">
        <v>0.04</v>
      </c>
      <c r="I38" s="37">
        <v>0.06</v>
      </c>
      <c r="J38" s="38">
        <v>0.1</v>
      </c>
      <c r="K38" s="22"/>
      <c r="L38" s="22"/>
      <c r="M38" s="22"/>
      <c r="N38" s="22"/>
      <c r="O38" s="22"/>
      <c r="P38" s="22"/>
    </row>
    <row r="39" spans="1:16" ht="39" customHeight="1" x14ac:dyDescent="0.15">
      <c r="A39" s="22"/>
      <c r="B39" s="35"/>
      <c r="C39" s="1145" t="s">
        <v>530</v>
      </c>
      <c r="D39" s="1146"/>
      <c r="E39" s="1147"/>
      <c r="F39" s="36">
        <v>0.08</v>
      </c>
      <c r="G39" s="37">
        <v>0.06</v>
      </c>
      <c r="H39" s="37">
        <v>0.1</v>
      </c>
      <c r="I39" s="37">
        <v>0.08</v>
      </c>
      <c r="J39" s="38">
        <v>0.02</v>
      </c>
      <c r="K39" s="22"/>
      <c r="L39" s="22"/>
      <c r="M39" s="22"/>
      <c r="N39" s="22"/>
      <c r="O39" s="22"/>
      <c r="P39" s="22"/>
    </row>
    <row r="40" spans="1:16" ht="39" customHeight="1" x14ac:dyDescent="0.15">
      <c r="A40" s="22"/>
      <c r="B40" s="35"/>
      <c r="C40" s="1145" t="s">
        <v>531</v>
      </c>
      <c r="D40" s="1146"/>
      <c r="E40" s="1147"/>
      <c r="F40" s="36">
        <v>0.2</v>
      </c>
      <c r="G40" s="37">
        <v>0.2</v>
      </c>
      <c r="H40" s="37">
        <v>0.12</v>
      </c>
      <c r="I40" s="37">
        <v>0.04</v>
      </c>
      <c r="J40" s="38">
        <v>0.02</v>
      </c>
      <c r="K40" s="22"/>
      <c r="L40" s="22"/>
      <c r="M40" s="22"/>
      <c r="N40" s="22"/>
      <c r="O40" s="22"/>
      <c r="P40" s="22"/>
    </row>
    <row r="41" spans="1:16" ht="39" customHeight="1" x14ac:dyDescent="0.15">
      <c r="A41" s="22"/>
      <c r="B41" s="35"/>
      <c r="C41" s="1145" t="s">
        <v>532</v>
      </c>
      <c r="D41" s="1146"/>
      <c r="E41" s="1147"/>
      <c r="F41" s="36">
        <v>0.02</v>
      </c>
      <c r="G41" s="37">
        <v>0</v>
      </c>
      <c r="H41" s="37">
        <v>0</v>
      </c>
      <c r="I41" s="37">
        <v>0</v>
      </c>
      <c r="J41" s="38">
        <v>0</v>
      </c>
      <c r="K41" s="22"/>
      <c r="L41" s="22"/>
      <c r="M41" s="22"/>
      <c r="N41" s="22"/>
      <c r="O41" s="22"/>
      <c r="P41" s="22"/>
    </row>
    <row r="42" spans="1:16" ht="39" customHeight="1" x14ac:dyDescent="0.15">
      <c r="A42" s="22"/>
      <c r="B42" s="39"/>
      <c r="C42" s="1145" t="s">
        <v>533</v>
      </c>
      <c r="D42" s="1146"/>
      <c r="E42" s="1147"/>
      <c r="F42" s="36" t="s">
        <v>481</v>
      </c>
      <c r="G42" s="37" t="s">
        <v>534</v>
      </c>
      <c r="H42" s="37" t="s">
        <v>481</v>
      </c>
      <c r="I42" s="37" t="s">
        <v>481</v>
      </c>
      <c r="J42" s="38" t="s">
        <v>481</v>
      </c>
      <c r="K42" s="22"/>
      <c r="L42" s="22"/>
      <c r="M42" s="22"/>
      <c r="N42" s="22"/>
      <c r="O42" s="22"/>
      <c r="P42" s="22"/>
    </row>
    <row r="43" spans="1:16" ht="39" customHeight="1" thickBot="1" x14ac:dyDescent="0.2">
      <c r="A43" s="22"/>
      <c r="B43" s="40"/>
      <c r="C43" s="1148" t="s">
        <v>535</v>
      </c>
      <c r="D43" s="1149"/>
      <c r="E43" s="1150"/>
      <c r="F43" s="41">
        <v>0.26</v>
      </c>
      <c r="G43" s="42">
        <v>0</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1678</v>
      </c>
      <c r="L45" s="60">
        <v>1581</v>
      </c>
      <c r="M45" s="60">
        <v>1422</v>
      </c>
      <c r="N45" s="60">
        <v>1361</v>
      </c>
      <c r="O45" s="61">
        <v>1348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171</v>
      </c>
      <c r="L48" s="64">
        <v>226</v>
      </c>
      <c r="M48" s="64">
        <v>231</v>
      </c>
      <c r="N48" s="64">
        <v>228</v>
      </c>
      <c r="O48" s="65">
        <v>253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158</v>
      </c>
      <c r="L49" s="64">
        <v>158</v>
      </c>
      <c r="M49" s="64">
        <v>157</v>
      </c>
      <c r="N49" s="64">
        <v>159</v>
      </c>
      <c r="O49" s="65">
        <v>153</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1</v>
      </c>
      <c r="M50" s="64">
        <v>1</v>
      </c>
      <c r="N50" s="64">
        <v>1</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v>3</v>
      </c>
      <c r="L51" s="64">
        <v>1</v>
      </c>
      <c r="M51" s="64">
        <v>1</v>
      </c>
      <c r="N51" s="64">
        <v>1</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1324</v>
      </c>
      <c r="L52" s="64">
        <v>1298</v>
      </c>
      <c r="M52" s="64">
        <v>1223</v>
      </c>
      <c r="N52" s="64">
        <v>1196</v>
      </c>
      <c r="O52" s="65">
        <v>1203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686</v>
      </c>
      <c r="L53" s="69">
        <v>669</v>
      </c>
      <c r="M53" s="69">
        <v>589</v>
      </c>
      <c r="N53" s="69">
        <v>554</v>
      </c>
      <c r="O53" s="70">
        <v>551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2016-05-06T02:52:35Z</cp:lastPrinted>
  <dcterms:created xsi:type="dcterms:W3CDTF">2016-02-15T00:32:20Z</dcterms:created>
  <dcterms:modified xsi:type="dcterms:W3CDTF">2016-05-06T12:20:01Z</dcterms:modified>
  <cp:category/>
</cp:coreProperties>
</file>