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<sst xmlns="http://schemas.openxmlformats.org/spreadsheetml/2006/main" xmlns:r="http://schemas.openxmlformats.org/officeDocument/2006/relationships" count="535" uniqueCount="535">
  <si>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</si>
  <si>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</si>
  <si>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</si>
  <si>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</si>
  <si>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</si>
  <si>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</si>
  <si>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</si>
  <si>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</si>
  <si>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</si>
  <si>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</si>
  <si>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</si>
  <si>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</si>
  <si>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</si>
  <si>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</si>
  <si>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</si>
  <si>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</si>
  <si>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</si>
  <si>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</si>
  <si>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</si>
  <si>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</si>
  <si>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</si>
  <si>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</si>
  <si>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</si>
  <si>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</si>
  <si>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</si>
  <si>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</si>
  <si>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</si>
  <si>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</si>
  <si>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</si>
  <si>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</si>
  <si>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</si>
  <si>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</si>
  <si>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</si>
  <si>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</si>
  <si>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</si>
  <si>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</si>
  <si>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</si>
  <si>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</si>
  <si>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</si>
  <si>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青森地域広域事務組合</t>
    <rPh sb="8" eb="10">
      <t>クミアイ</t>
    </rPh>
    <phoneticPr fontId="5"/>
  </si>
  <si>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</si>
  <si>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</si>
  <si>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</si>
  <si>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</si>
  <si>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</si>
  <si>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</si>
  <si>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</si>
  <si>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</si>
  <si>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</si>
  <si>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</si>
  <si>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</si>
  <si>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</si>
  <si>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</si>
  <si>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</si>
  <si>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</si>
  <si>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</si>
  <si>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</si>
  <si>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</si>
  <si>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</si>
  <si>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</si>
  <si>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</si>
  <si>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</si>
  <si>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</si>
  <si>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</si>
  <si>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</si>
  <si>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</si>
  <si>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</si>
  <si>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</si>
  <si>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</si>
  <si>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</si>
  <si>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</si>
  <si>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</si>
  <si>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</si>
  <si>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</si>
  <si>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</si>
  <si>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</si>
  <si>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</si>
  <si>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</si>
  <si>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</si>
  <si>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</si>
  <si>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</si>
  <si>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</si>
  <si>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</si>
  <si>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</si>
  <si>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</si>
  <si>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</si>
  <si>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</si>
  <si>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</si>
  <si>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</si>
  <si>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</si>
  <si>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</si>
  <si>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</si>
  <si>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</si>
  <si>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</si>
  <si>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</si>
  <si>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</si>
  <si>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Ⅱ－０</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</si>
  <si>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</si>
  <si>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</si>
  <si>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</si>
  <si>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</si>
  <si>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</si>
  <si>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</si>
  <si>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</si>
  <si>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</si>
  <si>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</si>
  <si>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</si>
  <si>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</si>
  <si>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</si>
  <si>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</si>
  <si>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</si>
  <si>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</si>
  <si>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</si>
  <si>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</si>
  <si>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</si>
  <si>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</si>
  <si>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</si>
  <si>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</si>
  <si>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</si>
  <si>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</si>
  <si>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</si>
  <si>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</si>
  <si>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土木費</t>
  </si>
  <si>
    <t>財産収入</t>
  </si>
  <si>
    <t>青森県</t>
  </si>
  <si>
    <t>市町村類型</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</si>
  <si>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</si>
  <si>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</si>
  <si>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</si>
  <si>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</si>
  <si>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</si>
  <si>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</si>
  <si>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</si>
  <si>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</si>
  <si>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</si>
  <si>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</si>
  <si>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</si>
  <si>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</si>
  <si>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</si>
  <si>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</si>
  <si>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</si>
  <si>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</si>
  <si>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</si>
  <si>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</si>
  <si>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</si>
  <si>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　公債費</t>
  </si>
  <si>
    <t>外ヶ浜町</t>
  </si>
  <si>
    <t>実質収支</t>
  </si>
  <si>
    <t>地方交付税種地</t>
    <rPh sb="0" eb="2">
      <t>チホウ</t>
    </rPh>
    <rPh sb="2" eb="5">
      <t>コウフゼイ</t>
    </rPh>
    <rPh sb="5" eb="6">
      <t>シュ</t>
    </rPh>
    <rPh sb="6" eb="7">
      <t>チ</t>
    </rPh>
    <phoneticPr fontId="5"/>
  </si>
  <si>
    <t>上水道</t>
  </si>
  <si>
    <t>2-1</t>
  </si>
  <si>
    <t>現年</t>
    <rPh sb="0" eb="1">
      <t>ゲン</t>
    </rPh>
    <rPh sb="1" eb="2">
      <t>ネン</t>
    </rPh>
    <phoneticPr fontId="5"/>
  </si>
  <si>
    <t>　　市町村たばこ税</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</si>
  <si>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</si>
  <si>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</si>
  <si>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</si>
  <si>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</si>
  <si>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</si>
  <si>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</si>
  <si>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</si>
  <si>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</si>
  <si>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</si>
  <si>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</si>
  <si>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</si>
  <si>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</si>
  <si>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</si>
  <si>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</si>
  <si>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</si>
  <si>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</si>
  <si>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</si>
  <si>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</si>
  <si>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</si>
  <si>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</si>
  <si>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</si>
  <si>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</si>
  <si>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</si>
  <si>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</si>
  <si>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</si>
  <si>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</si>
  <si>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</si>
  <si>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</si>
  <si>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</si>
  <si>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</si>
  <si>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</si>
  <si>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</si>
  <si>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</si>
  <si>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</si>
  <si>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</si>
  <si>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</si>
  <si>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</si>
  <si>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</si>
  <si>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-12.9</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</si>
  <si>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</si>
  <si>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</si>
  <si>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</si>
  <si>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</si>
  <si>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</si>
  <si>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</si>
  <si>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</si>
  <si>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</si>
  <si>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</si>
  <si>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</si>
  <si>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</si>
  <si>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</si>
  <si>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</si>
  <si>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</si>
  <si>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</si>
  <si>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</si>
  <si>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</si>
  <si>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</si>
  <si>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</si>
  <si>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</si>
  <si>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</si>
  <si>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</si>
  <si>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</si>
  <si>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</si>
  <si>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</si>
  <si>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</si>
  <si>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</si>
  <si>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</si>
  <si>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</si>
  <si>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</si>
  <si>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</si>
  <si>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</si>
  <si>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</si>
  <si>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</si>
  <si>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</si>
  <si>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国有提供交付金(特別区財調交付金)</t>
  </si>
  <si>
    <t>-3.0</t>
  </si>
  <si>
    <t>基準財政需要額</t>
  </si>
  <si>
    <t>うち日本人(％)</t>
  </si>
  <si>
    <t>農林水産業費</t>
  </si>
  <si>
    <t>-3.3</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</si>
  <si>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</si>
  <si>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</si>
  <si>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</si>
  <si>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</si>
  <si>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</si>
  <si>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</si>
  <si>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</si>
  <si>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</si>
  <si>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</si>
  <si>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</si>
  <si>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</si>
  <si>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</si>
  <si>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</si>
  <si>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</si>
  <si>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</si>
  <si>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</si>
  <si>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</si>
  <si>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</si>
  <si>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</si>
  <si>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</si>
  <si>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合併振興基金</t>
  </si>
  <si>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</si>
  <si>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</si>
  <si>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</si>
  <si>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</si>
  <si>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</si>
  <si>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</si>
  <si>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</si>
  <si>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</si>
  <si>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</si>
  <si>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</si>
  <si>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</si>
  <si>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</si>
  <si>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</si>
  <si>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</si>
  <si>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</si>
  <si>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</si>
  <si>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</si>
  <si>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</si>
  <si>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</si>
  <si>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</si>
  <si>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</si>
  <si>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</si>
  <si>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</si>
  <si>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</si>
  <si>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</si>
  <si>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</si>
  <si>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</si>
  <si>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</si>
  <si>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</si>
  <si>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</si>
  <si>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</si>
  <si>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</si>
  <si>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</si>
  <si>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</si>
  <si>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</si>
  <si>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</si>
  <si>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</si>
  <si>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</si>
  <si>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</si>
  <si>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</si>
  <si>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</si>
  <si>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</si>
  <si>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</si>
  <si>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</si>
  <si>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</si>
  <si>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</si>
  <si>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</si>
  <si>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</si>
  <si>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青森県外ヶ浜町</t>
  </si>
  <si>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</si>
  <si>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</si>
  <si>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</si>
  <si>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</si>
  <si>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</si>
  <si>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</si>
  <si>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</si>
  <si>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</si>
  <si>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</si>
  <si>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</si>
  <si>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</si>
  <si>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</si>
  <si>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</si>
  <si>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</si>
  <si>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</si>
  <si>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</si>
  <si>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</si>
  <si>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</si>
  <si>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</si>
  <si>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</si>
  <si>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</si>
  <si>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</si>
  <si>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</si>
  <si>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</si>
  <si>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</si>
  <si>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</si>
  <si>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</si>
  <si>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</si>
  <si>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</si>
  <si>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</si>
  <si>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</si>
  <si>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</si>
  <si>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</si>
  <si>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</si>
  <si>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</si>
  <si>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</si>
  <si>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</si>
  <si>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</si>
  <si>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</si>
  <si>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</si>
  <si>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</si>
  <si>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</si>
  <si>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</si>
  <si>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</si>
  <si>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</si>
  <si>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</si>
  <si>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</si>
  <si>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</si>
  <si>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</si>
  <si>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</si>
  <si>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</si>
  <si>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</si>
  <si>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</si>
  <si>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</si>
  <si>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</si>
  <si>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</si>
  <si>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</si>
  <si>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</si>
  <si>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</si>
  <si>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</si>
  <si>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</si>
  <si>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</si>
  <si>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</si>
  <si>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</si>
  <si>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</si>
  <si>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</si>
  <si>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</si>
  <si>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</si>
  <si>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</si>
  <si>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</si>
  <si>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</si>
  <si>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</si>
  <si>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</si>
  <si>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</si>
  <si>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</si>
  <si>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</si>
  <si>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</si>
  <si>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</si>
  <si>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</si>
  <si>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</si>
  <si>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</si>
  <si>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</si>
  <si>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</si>
  <si>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</si>
  <si>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</si>
  <si>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</si>
  <si>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</si>
  <si>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</si>
  <si>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</si>
  <si>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</si>
  <si>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</si>
  <si>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</si>
  <si>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</si>
  <si>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</si>
  <si>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</si>
  <si>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</si>
  <si>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</si>
  <si>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</si>
  <si>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</si>
  <si>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</si>
  <si>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</si>
  <si>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</si>
  <si>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</si>
  <si>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</si>
  <si>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</si>
  <si>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</si>
  <si>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</si>
  <si>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</si>
  <si>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</si>
  <si>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</si>
  <si>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簡易水道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</si>
  <si>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</si>
  <si>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</si>
  <si>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</si>
  <si>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</si>
  <si>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</si>
  <si>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</si>
  <si>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</si>
  <si>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</si>
  <si>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</si>
  <si>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</si>
  <si>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</si>
  <si>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</si>
  <si>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</si>
  <si>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</si>
  <si>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</si>
  <si>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</si>
  <si>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</si>
  <si>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</si>
  <si>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</si>
  <si>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</si>
  <si>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</si>
  <si>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</si>
  <si>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</si>
  <si>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</si>
  <si>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</si>
  <si>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</si>
  <si>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</si>
  <si>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青森県後期高齢者医療広域連合
（後期高齢者医療特別会計）</t>
  </si>
  <si>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</si>
  <si>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</si>
  <si>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</si>
  <si>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</si>
  <si>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</si>
  <si>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</si>
  <si>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</si>
  <si>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 1.85</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</si>
  <si>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</si>
  <si>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</si>
  <si>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</si>
  <si>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</si>
  <si>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</si>
  <si>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</si>
  <si>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</si>
  <si>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</si>
  <si>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</si>
  <si>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</si>
  <si>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</si>
  <si>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</si>
  <si>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後期高齢者医療特別会計</t>
  </si>
  <si>
    <t>簡易水道事業会計</t>
  </si>
  <si>
    <t>病院事業会計</t>
  </si>
  <si>
    <t>下水道特別会計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</si>
  <si>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</si>
  <si>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</si>
  <si>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</si>
  <si>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</si>
  <si>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</si>
  <si>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</si>
  <si>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</si>
  <si>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</si>
  <si>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</si>
  <si>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</si>
  <si>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</si>
  <si>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</si>
  <si>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</si>
  <si>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</si>
  <si>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</si>
  <si>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</si>
  <si>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</si>
  <si>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</si>
  <si>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</si>
  <si>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</si>
  <si>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</si>
  <si>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</si>
  <si>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</si>
  <si>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</si>
  <si>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</si>
  <si>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</si>
  <si>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</si>
  <si>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</si>
  <si>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</si>
  <si>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</si>
  <si>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公社・
三セク等</t>
    <rPh sb="0" eb="2">
      <t>コウシャ</t>
    </rPh>
    <rPh sb="4" eb="5">
      <t>サン</t>
    </rPh>
    <rPh sb="7" eb="8">
      <t>トウ</t>
    </rPh>
    <phoneticPr fontId="5"/>
  </si>
  <si>
    <t>増減率(%)(B)</t>
    <rPh sb="0" eb="3">
      <t>ゾウゲンリツ</t>
    </rPh>
    <phoneticPr fontId="5"/>
  </si>
  <si>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</si>
  <si>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</si>
  <si>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</si>
  <si>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</si>
  <si>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</si>
  <si>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</si>
  <si>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</si>
  <si>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</si>
  <si>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</si>
  <si>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</si>
  <si>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</si>
  <si>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</si>
  <si>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</si>
  <si>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</si>
  <si>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</si>
  <si>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</si>
  <si>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</si>
  <si>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</si>
  <si>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</si>
  <si>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</si>
  <si>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</si>
  <si>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</si>
  <si>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</si>
  <si>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</si>
  <si>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</si>
  <si>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</si>
  <si>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青森県市町村総合事務組合</t>
    <rPh sb="10" eb="12">
      <t>クミアイ</t>
    </rPh>
    <phoneticPr fontId="5"/>
  </si>
  <si>
    <t>青森県後期高齢者医療広域連合
（一般会計）</t>
  </si>
  <si>
    <t>青森県市町村職員退職手当組合</t>
  </si>
  <si>
    <t>青森県交通災害共済組合</t>
  </si>
  <si>
    <t>青函トンネル記念館</t>
  </si>
  <si>
    <t>津軽半島エコエネ</t>
  </si>
  <si>
    <t>病院支援基金</t>
  </si>
  <si>
    <t>過疎地域持続的発展特別事業基金</t>
  </si>
  <si>
    <t>ふるさと応援基金</t>
  </si>
  <si>
    <t>公共施設整備基金</t>
  </si>
  <si>
    <t>下水道事業会計</t>
    <rPh sb="3" eb="5">
      <t>ジギョウ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</si>
</sst>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0" borderId="84" xfId="12" applyFont="1" applyBorder="1" applyAlignment="1" applyProtection="1">
      <alignment horizontal="left" vertical="center" wrapText="1"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53039</c:v>
                </c:pt>
                <c:pt idx="1">
                  <c:v>54105</c:v>
                </c:pt>
                <c:pt idx="2">
                  <c:v>61396</c:v>
                </c:pt>
                <c:pt idx="3">
                  <c:v>149784</c:v>
                </c:pt>
                <c:pt idx="4">
                  <c:v>218853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2.35</c:v>
                </c:pt>
                <c:pt idx="1">
                  <c:v>2.88</c:v>
                </c:pt>
                <c:pt idx="2">
                  <c:v>3.04</c:v>
                </c:pt>
                <c:pt idx="3">
                  <c:v>3.97</c:v>
                </c:pt>
                <c:pt idx="4">
                  <c:v>3.13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36.4</c:v>
                </c:pt>
                <c:pt idx="1">
                  <c:v>35.159999999999997</c:v>
                </c:pt>
                <c:pt idx="2">
                  <c:v>36.21</c:v>
                </c:pt>
                <c:pt idx="3">
                  <c:v>36.549999999999997</c:v>
                </c:pt>
                <c:pt idx="4">
                  <c:v>35.53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2.88</c:v>
                </c:pt>
                <c:pt idx="1">
                  <c:v>9.e-002</c:v>
                </c:pt>
                <c:pt idx="2">
                  <c:v>2.13</c:v>
                </c:pt>
                <c:pt idx="3">
                  <c:v>3.38</c:v>
                </c:pt>
                <c:pt idx="4">
                  <c:v>-1.85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1.e-002</c:v>
                </c:pt>
                <c:pt idx="4">
                  <c:v>#N/A</c:v>
                </c:pt>
                <c:pt idx="5">
                  <c:v>5.e-002</c:v>
                </c:pt>
                <c:pt idx="6">
                  <c:v>#N/A</c:v>
                </c:pt>
                <c:pt idx="7">
                  <c:v>2.e-002</c:v>
                </c:pt>
                <c:pt idx="8">
                  <c:v>#N/A</c:v>
                </c:pt>
                <c:pt idx="9">
                  <c:v>5.e-002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5.e-002</c:v>
                </c:pt>
                <c:pt idx="2">
                  <c:v>#N/A</c:v>
                </c:pt>
                <c:pt idx="3">
                  <c:v>4.e-002</c:v>
                </c:pt>
                <c:pt idx="4">
                  <c:v>#N/A</c:v>
                </c:pt>
                <c:pt idx="5">
                  <c:v>0.12</c:v>
                </c:pt>
                <c:pt idx="6">
                  <c:v>#N/A</c:v>
                </c:pt>
                <c:pt idx="7">
                  <c:v>4.e-002</c:v>
                </c:pt>
                <c:pt idx="8">
                  <c:v>#N/A</c:v>
                </c:pt>
                <c:pt idx="9">
                  <c:v>9.e-002</c:v>
                </c:pt>
              </c:numCache>
            </c:numRef>
          </c:val>
        </c:ser>
        <c:ser>
          <c:idx val="5"/>
          <c:order val="5"/>
          <c:tx>
            <c:strRef>
              <c:f>データシート!$A$32</c:f>
              <c:strCache>
                <c:ptCount val="1"/>
                <c:pt idx="0">
                  <c:v>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1.e-002</c:v>
                </c:pt>
                <c:pt idx="2">
                  <c:v>#N/A</c:v>
                </c:pt>
                <c:pt idx="3">
                  <c:v>0</c:v>
                </c:pt>
                <c:pt idx="4">
                  <c:v>#N/A</c:v>
                </c:pt>
                <c:pt idx="5">
                  <c:v>5.e-002</c:v>
                </c:pt>
                <c:pt idx="6">
                  <c:v>#N/A</c:v>
                </c:pt>
                <c:pt idx="7">
                  <c:v>0.25</c:v>
                </c:pt>
                <c:pt idx="8">
                  <c:v>#N/A</c:v>
                </c:pt>
                <c:pt idx="9">
                  <c:v>0.32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0.33</c:v>
                </c:pt>
                <c:pt idx="2">
                  <c:v>#N/A</c:v>
                </c:pt>
                <c:pt idx="3">
                  <c:v>0.31</c:v>
                </c:pt>
                <c:pt idx="4">
                  <c:v>#N/A</c:v>
                </c:pt>
                <c:pt idx="5">
                  <c:v>0.41</c:v>
                </c:pt>
                <c:pt idx="6">
                  <c:v>#N/A</c:v>
                </c:pt>
                <c:pt idx="7">
                  <c:v>1.2</c:v>
                </c:pt>
                <c:pt idx="8">
                  <c:v>#N/A</c:v>
                </c:pt>
                <c:pt idx="9">
                  <c:v>0.76</c:v>
                </c:pt>
              </c:numCache>
            </c:numRef>
          </c:val>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2.71</c:v>
                </c:pt>
                <c:pt idx="2">
                  <c:v>#N/A</c:v>
                </c:pt>
                <c:pt idx="3">
                  <c:v>2.38</c:v>
                </c:pt>
                <c:pt idx="4">
                  <c:v>#N/A</c:v>
                </c:pt>
                <c:pt idx="5">
                  <c:v>2.0299999999999998</c:v>
                </c:pt>
                <c:pt idx="6">
                  <c:v>#N/A</c:v>
                </c:pt>
                <c:pt idx="7">
                  <c:v>1.78</c:v>
                </c:pt>
                <c:pt idx="8">
                  <c:v>#N/A</c:v>
                </c:pt>
                <c:pt idx="9">
                  <c:v>1.8199999999999998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2.34</c:v>
                </c:pt>
                <c:pt idx="2">
                  <c:v>#N/A</c:v>
                </c:pt>
                <c:pt idx="3">
                  <c:v>2.87</c:v>
                </c:pt>
                <c:pt idx="4">
                  <c:v>#N/A</c:v>
                </c:pt>
                <c:pt idx="5">
                  <c:v>3.03</c:v>
                </c:pt>
                <c:pt idx="6">
                  <c:v>#N/A</c:v>
                </c:pt>
                <c:pt idx="7">
                  <c:v>3.96</c:v>
                </c:pt>
                <c:pt idx="8">
                  <c:v>#N/A</c:v>
                </c:pt>
                <c:pt idx="9">
                  <c:v>3.13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10.24</c:v>
                </c:pt>
                <c:pt idx="2">
                  <c:v>#N/A</c:v>
                </c:pt>
                <c:pt idx="3">
                  <c:v>10.62</c:v>
                </c:pt>
                <c:pt idx="4">
                  <c:v>#N/A</c:v>
                </c:pt>
                <c:pt idx="5">
                  <c:v>11.84</c:v>
                </c:pt>
                <c:pt idx="6">
                  <c:v>#N/A</c:v>
                </c:pt>
                <c:pt idx="7">
                  <c:v>12.33</c:v>
                </c:pt>
                <c:pt idx="8">
                  <c:v>#N/A</c:v>
                </c:pt>
                <c:pt idx="9">
                  <c:v>10.65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c:v>
                </c:pt>
                <c:pt idx="5">
                  <c:v>755</c:v>
                </c:pt>
                <c:pt idx="8">
                  <c:v>752</c:v>
                </c:pt>
                <c:pt idx="11">
                  <c:v>696</c:v>
                </c:pt>
                <c:pt idx="14">
                  <c:v>655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16</c:v>
                </c:pt>
                <c:pt idx="6">
                  <c:v>17</c:v>
                </c:pt>
                <c:pt idx="9">
                  <c:v>14</c:v>
                </c:pt>
                <c:pt idx="12">
                  <c:v>33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213</c:v>
                </c:pt>
                <c:pt idx="3">
                  <c:v>218</c:v>
                </c:pt>
                <c:pt idx="6">
                  <c:v>209</c:v>
                </c:pt>
                <c:pt idx="9">
                  <c:v>185</c:v>
                </c:pt>
                <c:pt idx="12">
                  <c:v>171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897</c:v>
                </c:pt>
                <c:pt idx="3">
                  <c:v>901</c:v>
                </c:pt>
                <c:pt idx="6">
                  <c:v>900</c:v>
                </c:pt>
                <c:pt idx="9">
                  <c:v>787</c:v>
                </c:pt>
                <c:pt idx="12">
                  <c:v>645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c:v>
                </c:pt>
                <c:pt idx="2">
                  <c:v>#N/A</c:v>
                </c:pt>
                <c:pt idx="3">
                  <c:v>#N/A</c:v>
                </c:pt>
                <c:pt idx="4">
                  <c:v>380</c:v>
                </c:pt>
                <c:pt idx="5">
                  <c:v>#N/A</c:v>
                </c:pt>
                <c:pt idx="6">
                  <c:v>#N/A</c:v>
                </c:pt>
                <c:pt idx="7">
                  <c:v>374</c:v>
                </c:pt>
                <c:pt idx="8">
                  <c:v>#N/A</c:v>
                </c:pt>
                <c:pt idx="9">
                  <c:v>#N/A</c:v>
                </c:pt>
                <c:pt idx="10">
                  <c:v>290</c:v>
                </c:pt>
                <c:pt idx="11">
                  <c:v>#N/A</c:v>
                </c:pt>
                <c:pt idx="12">
                  <c:v>#N/A</c:v>
                </c:pt>
                <c:pt idx="13">
                  <c:v>194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6197</c:v>
                </c:pt>
                <c:pt idx="5">
                  <c:v>5683</c:v>
                </c:pt>
                <c:pt idx="8">
                  <c:v>5235</c:v>
                </c:pt>
                <c:pt idx="11">
                  <c:v>5174</c:v>
                </c:pt>
                <c:pt idx="14">
                  <c:v>4901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292</c:v>
                </c:pt>
                <c:pt idx="5">
                  <c:v>258</c:v>
                </c:pt>
                <c:pt idx="8">
                  <c:v>243</c:v>
                </c:pt>
                <c:pt idx="11">
                  <c:v>217</c:v>
                </c:pt>
                <c:pt idx="14">
                  <c:v>188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2347</c:v>
                </c:pt>
                <c:pt idx="5">
                  <c:v>2515</c:v>
                </c:pt>
                <c:pt idx="8">
                  <c:v>2637</c:v>
                </c:pt>
                <c:pt idx="11">
                  <c:v>2605</c:v>
                </c:pt>
                <c:pt idx="14">
                  <c:v>2606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808</c:v>
                </c:pt>
                <c:pt idx="3">
                  <c:v>829</c:v>
                </c:pt>
                <c:pt idx="6">
                  <c:v>801</c:v>
                </c:pt>
                <c:pt idx="9">
                  <c:v>778</c:v>
                </c:pt>
                <c:pt idx="12">
                  <c:v>806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311</c:v>
                </c:pt>
                <c:pt idx="3">
                  <c:v>327</c:v>
                </c:pt>
                <c:pt idx="6">
                  <c:v>307</c:v>
                </c:pt>
                <c:pt idx="9">
                  <c:v>291</c:v>
                </c:pt>
                <c:pt idx="12">
                  <c:v>272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2602</c:v>
                </c:pt>
                <c:pt idx="3">
                  <c:v>2511</c:v>
                </c:pt>
                <c:pt idx="6">
                  <c:v>2468</c:v>
                </c:pt>
                <c:pt idx="9">
                  <c:v>2404</c:v>
                </c:pt>
                <c:pt idx="12">
                  <c:v>2338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6481</c:v>
                </c:pt>
                <c:pt idx="3">
                  <c:v>5815</c:v>
                </c:pt>
                <c:pt idx="6">
                  <c:v>5104</c:v>
                </c:pt>
                <c:pt idx="9">
                  <c:v>4679</c:v>
                </c:pt>
                <c:pt idx="12">
                  <c:v>4214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1366</c:v>
                </c:pt>
                <c:pt idx="2">
                  <c:v>#N/A</c:v>
                </c:pt>
                <c:pt idx="3">
                  <c:v>#N/A</c:v>
                </c:pt>
                <c:pt idx="4">
                  <c:v>1027</c:v>
                </c:pt>
                <c:pt idx="5">
                  <c:v>#N/A</c:v>
                </c:pt>
                <c:pt idx="6">
                  <c:v>#N/A</c:v>
                </c:pt>
                <c:pt idx="7">
                  <c:v>565</c:v>
                </c:pt>
                <c:pt idx="8">
                  <c:v>#N/A</c:v>
                </c:pt>
                <c:pt idx="9">
                  <c:v>#N/A</c:v>
                </c:pt>
                <c:pt idx="10">
                  <c:v>157</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1450</c:v>
                </c:pt>
                <c:pt idx="1">
                  <c:v>1445</c:v>
                </c:pt>
                <c:pt idx="2">
                  <c:v>1407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878</c:v>
                </c:pt>
                <c:pt idx="1">
                  <c:v>826</c:v>
                </c:pt>
                <c:pt idx="2">
                  <c:v>839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2352</c:v>
                </c:pt>
                <c:pt idx="1">
                  <c:v>2457</c:v>
                </c:pt>
                <c:pt idx="2">
                  <c:v>2241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実質公債費比率は8.9%（単年度5.7%）となり、前年度と比較すると△1.5%（同△4.0%）と減少・改善</a:t>
          </a:r>
          <a:r>
            <a:rPr kumimoji="1" lang="ja-JP" altLang="en-US" sz="1200">
              <a:latin typeface="ＭＳ ゴシック"/>
              <a:ea typeface="ＭＳ ゴシック"/>
            </a:rPr>
            <a:t>傾向となっている。</a:t>
          </a:r>
          <a:endParaRPr kumimoji="1" lang="ja-JP" altLang="en-US" sz="1200">
            <a:latin typeface="ＭＳ ゴシック"/>
            <a:ea typeface="ＭＳ ゴシック"/>
          </a:endParaRPr>
        </a:p>
        <a:p>
          <a:r>
            <a:rPr kumimoji="1" lang="ja-JP" altLang="en-US" sz="1200">
              <a:latin typeface="ＭＳ ゴシック"/>
              <a:ea typeface="ＭＳ ゴシック"/>
            </a:rPr>
            <a:t>　減少要因としては算定の分母（標準税収入額、普通交付税等）がほぼ横ばいとなったことに対し、</a:t>
          </a:r>
          <a:endParaRPr kumimoji="1" lang="ja-JP" altLang="en-US" sz="1200">
            <a:latin typeface="ＭＳ ゴシック"/>
            <a:ea typeface="ＭＳ ゴシック"/>
          </a:endParaRPr>
        </a:p>
        <a:p>
          <a:r>
            <a:rPr kumimoji="1" lang="ja-JP" altLang="en-US" sz="1200">
              <a:latin typeface="ＭＳ ゴシック"/>
              <a:ea typeface="ＭＳ ゴシック"/>
            </a:rPr>
            <a:t>分子に算入された元利償還金が単年度▲142,616千円と大幅に減となった事が挙げられる。</a:t>
          </a:r>
          <a:endParaRPr kumimoji="1" lang="ja-JP" altLang="en-US" sz="1200">
            <a:latin typeface="ＭＳ ゴシック"/>
            <a:ea typeface="ＭＳ ゴシック"/>
          </a:endParaRPr>
        </a:p>
        <a:p>
          <a:r>
            <a:rPr kumimoji="1" lang="ja-JP" altLang="en-US" sz="1200">
              <a:latin typeface="ＭＳ ゴシック"/>
              <a:ea typeface="ＭＳ ゴシック"/>
            </a:rPr>
            <a:t>　当町は従前より類似団体と比較して公債費比率が高止まり傾向となっていたため、計画的な建設</a:t>
          </a:r>
          <a:endParaRPr kumimoji="1" lang="ja-JP" altLang="en-US" sz="1200">
            <a:latin typeface="ＭＳ ゴシック"/>
            <a:ea typeface="ＭＳ ゴシック"/>
          </a:endParaRPr>
        </a:p>
        <a:p>
          <a:r>
            <a:rPr kumimoji="1" lang="ja-JP" altLang="en-US" sz="1200">
              <a:latin typeface="ＭＳ ゴシック"/>
              <a:ea typeface="ＭＳ ゴシック"/>
            </a:rPr>
            <a:t>事業の実施による新発債発行抑制や、減債基金を活用した繰上償還等を実施しており、取り組み</a:t>
          </a:r>
          <a:r>
            <a:rPr kumimoji="1" lang="ja-JP" altLang="en-US" sz="1200">
              <a:latin typeface="ＭＳ ゴシック"/>
              <a:ea typeface="ＭＳ ゴシック"/>
            </a:rPr>
            <a:t>の成果が比率に表れる結果となった。</a:t>
          </a:r>
          <a:endParaRPr kumimoji="1" lang="ja-JP" altLang="en-US" sz="1200">
            <a:latin typeface="ＭＳ ゴシック"/>
            <a:ea typeface="ＭＳ ゴシック"/>
          </a:endParaRPr>
        </a:p>
        <a:p>
          <a:r>
            <a:rPr kumimoji="1" lang="ja-JP" altLang="en-US" sz="1200">
              <a:latin typeface="ＭＳ ゴシック"/>
              <a:ea typeface="ＭＳ ゴシック"/>
            </a:rPr>
            <a:t>　今後は、引続き計画的な事業実施に努め、減債基金を活用した繰上償還を継続し、指標改善の</a:t>
          </a:r>
          <a:endParaRPr kumimoji="1" lang="ja-JP" altLang="en-US" sz="1200">
            <a:latin typeface="ＭＳ ゴシック"/>
            <a:ea typeface="ＭＳ ゴシック"/>
          </a:endParaRPr>
        </a:p>
        <a:p>
          <a:r>
            <a:rPr kumimoji="1" lang="ja-JP" altLang="en-US" sz="1200">
              <a:latin typeface="ＭＳ ゴシック"/>
              <a:ea typeface="ＭＳ ゴシック"/>
            </a:rPr>
            <a:t>取り組みを続ける。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令和6年度決算における将来負担比率は算定されておらず、前年度比△4.7%と比率が改善され</a:t>
          </a:r>
          <a:r>
            <a:rPr kumimoji="1" lang="ja-JP" altLang="en-US" sz="1400">
              <a:latin typeface="ＭＳ ゴシック"/>
              <a:ea typeface="ＭＳ ゴシック"/>
            </a:rPr>
            <a:t>ており、早期健全化基準を下回っている。</a:t>
          </a:r>
          <a:endParaRPr kumimoji="1" lang="ja-JP" altLang="en-US" sz="1400">
            <a:latin typeface="ＭＳ ゴシック"/>
            <a:ea typeface="ＭＳ ゴシック"/>
          </a:endParaRPr>
        </a:p>
        <a:p>
          <a:r>
            <a:rPr kumimoji="1" lang="ja-JP" altLang="en-US" sz="1400">
              <a:latin typeface="ＭＳ ゴシック"/>
              <a:ea typeface="ＭＳ ゴシック"/>
            </a:rPr>
            <a:t>　改善要因としては、指標を算定する分子における地方債現在高が対前年度比で465,111千円減と</a:t>
          </a:r>
          <a:r>
            <a:rPr kumimoji="1" lang="ja-JP" altLang="en-US" sz="1400">
              <a:latin typeface="ＭＳ ゴシック"/>
              <a:ea typeface="ＭＳ ゴシック"/>
            </a:rPr>
            <a:t>なったことが最も大きな要因となっており、これは各地方債残高の償還終了に伴う減の他に、令和6</a:t>
          </a:r>
          <a:r>
            <a:rPr kumimoji="1" lang="ja-JP" altLang="en-US" sz="1400">
              <a:latin typeface="ＭＳ ゴシック"/>
              <a:ea typeface="ＭＳ ゴシック"/>
            </a:rPr>
            <a:t>年度に実施した臨時財政対策債繰上償還分も大きく影響している。</a:t>
          </a:r>
          <a:endParaRPr kumimoji="1" lang="ja-JP" altLang="en-US" sz="1400">
            <a:latin typeface="ＭＳ ゴシック"/>
            <a:ea typeface="ＭＳ ゴシック"/>
          </a:endParaRPr>
        </a:p>
        <a:p>
          <a:r>
            <a:rPr kumimoji="1" lang="ja-JP" altLang="en-US" sz="1400">
              <a:latin typeface="ＭＳ ゴシック"/>
              <a:ea typeface="ＭＳ ゴシック"/>
            </a:rPr>
            <a:t>　今後も、行政改革を更に確実に実行に移し変え、建設事業は計画的な実施による新発債発行の</a:t>
          </a:r>
          <a:r>
            <a:rPr kumimoji="1" lang="ja-JP" altLang="en-US" sz="1400">
              <a:latin typeface="ＭＳ ゴシック"/>
              <a:ea typeface="ＭＳ ゴシック"/>
            </a:rPr>
            <a:t>平準化及びその抑制を図るほか、適正な定員管理による人件費負担の抑制、財政調整基金及び</a:t>
          </a:r>
          <a:r>
            <a:rPr kumimoji="1" lang="ja-JP" altLang="en-US" sz="1400">
              <a:latin typeface="ＭＳ ゴシック"/>
              <a:ea typeface="ＭＳ ゴシック"/>
            </a:rPr>
            <a:t>減債基金現在高の確保、連結実質赤字回避に重要視した取組みに努める必要がある。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青森県外ヶ浜町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・財政調整基金において、除排雪経費等への対応のため、3</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億円を取り崩したが、特別交付税の増等により3</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億円を積み戻すことができた。また、合併振興基金において廃棄物処理施設の基幹改良工事の財源として5.8億円取り崩したこと</a:t>
          </a:r>
          <a:r>
            <a:rPr kumimoji="1" lang="ja-JP" altLang="en-US" sz="1300">
              <a:solidFill>
                <a:schemeClr val="dk1"/>
              </a:solidFill>
              <a:effectLst/>
              <a:latin typeface="ＭＳ ゴシック"/>
              <a:ea typeface="ＭＳ ゴシック"/>
              <a:cs typeface="+mn-cs"/>
            </a:rPr>
            <a:t>等により、基金全体としては約2億4,1</a:t>
          </a:r>
          <a:r>
            <a:rPr kumimoji="1" lang="en-US" altLang="ja-JP" sz="1300">
              <a:solidFill>
                <a:schemeClr val="dk1"/>
              </a:solidFill>
              <a:effectLst/>
              <a:latin typeface="ＭＳ ゴシック"/>
              <a:ea typeface="ＭＳ ゴシック"/>
              <a:cs typeface="+mn-cs"/>
            </a:rPr>
            <a:t>00</a:t>
          </a:r>
          <a:r>
            <a:rPr kumimoji="1" lang="ja-JP" altLang="en-US" sz="1300">
              <a:solidFill>
                <a:schemeClr val="dk1"/>
              </a:solidFill>
              <a:effectLst/>
              <a:latin typeface="ＭＳ ゴシック"/>
              <a:ea typeface="ＭＳ ゴシック"/>
              <a:cs typeface="+mn-cs"/>
            </a:rPr>
            <a:t>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・基金の使途の明確化を図るために、個々の特定目的基金に積み立てていくことを予定している。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・合併振興基金：合併に伴う地域住民の連携強化、地域振興に関する施策の推進</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・ふるさと応援基金：保健・福祉推進、次世代育成、農・漁業等の振興、発展</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・地域振興基金：地域活性化、まちづくりに関する施策の推進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・過疎地域持続的発展特別事業基金：過疎対策事業債等により</a:t>
          </a:r>
          <a:r>
            <a:rPr kumimoji="1" lang="en-US" altLang="ja-JP" sz="1300">
              <a:solidFill>
                <a:schemeClr val="dk1"/>
              </a:solidFill>
              <a:effectLst/>
              <a:latin typeface="ＭＳ ゴシック"/>
              <a:ea typeface="ＭＳ ゴシック"/>
              <a:cs typeface="+mn-cs"/>
            </a:rPr>
            <a:t>8,577</a:t>
          </a:r>
          <a:r>
            <a:rPr kumimoji="1" lang="ja-JP" altLang="en-US" sz="1300">
              <a:solidFill>
                <a:schemeClr val="dk1"/>
              </a:solidFill>
              <a:effectLst/>
              <a:latin typeface="ＭＳ ゴシック"/>
              <a:ea typeface="ＭＳ ゴシック"/>
              <a:cs typeface="+mn-cs"/>
            </a:rPr>
            <a:t>万円積立てたことによる増加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・病院支援基金：特別交付税及び各種交付金等の増分を2億</a:t>
          </a:r>
          <a:r>
            <a:rPr kumimoji="1" lang="en-US" altLang="ja-JP" sz="1300">
              <a:solidFill>
                <a:schemeClr val="dk1"/>
              </a:solidFill>
              <a:effectLst/>
              <a:latin typeface="ＭＳ ゴシック"/>
              <a:ea typeface="ＭＳ ゴシック"/>
              <a:cs typeface="+mn-cs"/>
            </a:rPr>
            <a:t>39</a:t>
          </a:r>
          <a:r>
            <a:rPr kumimoji="1" lang="ja-JP" altLang="en-US" sz="1300">
              <a:solidFill>
                <a:schemeClr val="dk1"/>
              </a:solidFill>
              <a:effectLst/>
              <a:latin typeface="ＭＳ ゴシック"/>
              <a:ea typeface="ＭＳ ゴシック"/>
              <a:cs typeface="+mn-cs"/>
            </a:rPr>
            <a:t>万円積立てたことによる増加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・ふるさと応援基金：ふるさと納税等により</a:t>
          </a:r>
          <a:r>
            <a:rPr kumimoji="1" lang="en-US" altLang="ja-JP" sz="1300">
              <a:solidFill>
                <a:schemeClr val="dk1"/>
              </a:solidFill>
              <a:effectLst/>
              <a:latin typeface="ＭＳ ゴシック"/>
              <a:ea typeface="ＭＳ ゴシック"/>
              <a:cs typeface="+mn-cs"/>
            </a:rPr>
            <a:t>1,485</a:t>
          </a:r>
          <a:r>
            <a:rPr kumimoji="1" lang="ja-JP" altLang="en-US" sz="1300">
              <a:solidFill>
                <a:schemeClr val="dk1"/>
              </a:solidFill>
              <a:effectLst/>
              <a:latin typeface="ＭＳ ゴシック"/>
              <a:ea typeface="ＭＳ ゴシック"/>
              <a:cs typeface="+mn-cs"/>
            </a:rPr>
            <a:t>万円積立てた一方で、教育振興対策特別事業等に6</a:t>
          </a:r>
          <a:r>
            <a:rPr kumimoji="1" lang="en-US" altLang="ja-JP" sz="1300">
              <a:solidFill>
                <a:schemeClr val="dk1"/>
              </a:solidFill>
              <a:effectLst/>
              <a:latin typeface="ＭＳ ゴシック"/>
              <a:ea typeface="ＭＳ ゴシック"/>
              <a:cs typeface="+mn-cs"/>
            </a:rPr>
            <a:t>,2097</a:t>
          </a:r>
          <a:r>
            <a:rPr kumimoji="1" lang="ja-JP" altLang="en-US" sz="1300">
              <a:solidFill>
                <a:schemeClr val="dk1"/>
              </a:solidFill>
              <a:effectLst/>
              <a:latin typeface="ＭＳ ゴシック"/>
              <a:ea typeface="ＭＳ ゴシック"/>
              <a:cs typeface="+mn-cs"/>
            </a:rPr>
            <a:t>万円充当したことによる減少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・合併振興基金：大規模な公共施設整備事業に充当予定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・過疎地域持続的発展特別事業基金：除却事業や集落活性化のための事業等に充当予定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・ふるさと応援基金：福祉、教育、産業等振興のための事業等に充当予定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・決算剰余金を1億</a:t>
          </a:r>
          <a:r>
            <a:rPr kumimoji="1" lang="ja-JP" altLang="en-US" sz="1300">
              <a:solidFill>
                <a:schemeClr val="dk1"/>
              </a:solidFill>
              <a:effectLst/>
              <a:latin typeface="ＭＳ ゴシック"/>
              <a:ea typeface="ＭＳ ゴシック"/>
              <a:cs typeface="+mn-cs"/>
            </a:rPr>
            <a:t>円積立てたことによる増加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・債券運用等による利息収入を308</a:t>
          </a:r>
          <a:r>
            <a:rPr kumimoji="1" lang="ja-JP" altLang="en-US" sz="1300">
              <a:solidFill>
                <a:schemeClr val="dk1"/>
              </a:solidFill>
              <a:effectLst/>
              <a:latin typeface="ＭＳ ゴシック"/>
              <a:ea typeface="ＭＳ ゴシック"/>
              <a:cs typeface="+mn-cs"/>
            </a:rPr>
            <a:t>万円積み立てたことによる増加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・特別交付税等による積立金の増加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・普通交付税の減少見込（</a:t>
          </a:r>
          <a:r>
            <a:rPr kumimoji="1" lang="en-US" altLang="ja-JP" sz="1300">
              <a:solidFill>
                <a:schemeClr val="dk1"/>
              </a:solidFill>
              <a:effectLst/>
              <a:latin typeface="ＭＳ ゴシック"/>
              <a:ea typeface="ＭＳ ゴシック"/>
              <a:cs typeface="+mn-cs"/>
            </a:rPr>
            <a:t>R7</a:t>
          </a:r>
          <a:r>
            <a:rPr kumimoji="1" lang="ja-JP" altLang="en-US" sz="1300">
              <a:solidFill>
                <a:schemeClr val="dk1"/>
              </a:solidFill>
              <a:effectLst/>
              <a:latin typeface="ＭＳ ゴシック"/>
              <a:ea typeface="ＭＳ ゴシック"/>
              <a:cs typeface="+mn-cs"/>
            </a:rPr>
            <a:t>国勢調査人口減少）に伴い減少見込み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・普通交付税臨時財政対策債償還基金費分を2</a:t>
          </a:r>
          <a:r>
            <a:rPr kumimoji="1" lang="en-US" altLang="ja-JP" sz="1300">
              <a:solidFill>
                <a:schemeClr val="dk1"/>
              </a:solidFill>
              <a:effectLst/>
              <a:latin typeface="ＭＳ ゴシック"/>
              <a:ea typeface="ＭＳ ゴシック"/>
              <a:cs typeface="+mn-cs"/>
            </a:rPr>
            <a:t>,187</a:t>
          </a:r>
          <a:r>
            <a:rPr kumimoji="1" lang="ja-JP" altLang="en-US" sz="1300">
              <a:solidFill>
                <a:schemeClr val="dk1"/>
              </a:solidFill>
              <a:effectLst/>
              <a:latin typeface="ＭＳ ゴシック"/>
              <a:ea typeface="ＭＳ ゴシック"/>
              <a:cs typeface="+mn-cs"/>
            </a:rPr>
            <a:t>万円積立てたことによる増加</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・債券運用等による利息収入を</a:t>
          </a:r>
          <a:r>
            <a:rPr kumimoji="1" lang="en-US" altLang="ja-JP" sz="1300">
              <a:solidFill>
                <a:schemeClr val="dk1"/>
              </a:solidFill>
              <a:effectLst/>
              <a:latin typeface="ＭＳ ゴシック"/>
              <a:ea typeface="ＭＳ ゴシック"/>
              <a:cs typeface="+mn-cs"/>
            </a:rPr>
            <a:t>164</a:t>
          </a:r>
          <a:r>
            <a:rPr kumimoji="1" lang="ja-JP" altLang="en-US" sz="1300">
              <a:solidFill>
                <a:schemeClr val="dk1"/>
              </a:solidFill>
              <a:effectLst/>
              <a:latin typeface="ＭＳ ゴシック"/>
              <a:ea typeface="ＭＳ ゴシック"/>
              <a:cs typeface="+mn-cs"/>
            </a:rPr>
            <a:t>万円積立てたことによる増加</a:t>
          </a:r>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・決算において生じた剰余金の一部を積立予定</a:t>
          </a:r>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・繰上償還の実施</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4,996
4,930
230.30
7,081,442
6,957,325
124,117
3,959,380
4,214,280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175"/>
    <xdr:sp macro="" textlink="">
      <xdr:nvSpPr>
        <xdr:cNvPr id="30" name="テキスト ボックス 29"/>
        <xdr:cNvSpPr txBox="1"/>
      </xdr:nvSpPr>
      <xdr:spPr>
        <a:xfrm>
          <a:off x="762000" y="3263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175"/>
    <xdr:sp macro="" textlink="">
      <xdr:nvSpPr>
        <xdr:cNvPr id="31" name="テキスト ボックス 30"/>
        <xdr:cNvSpPr txBox="1"/>
      </xdr:nvSpPr>
      <xdr:spPr>
        <a:xfrm>
          <a:off x="762000" y="3517900"/>
          <a:ext cx="87255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財政力指数は</a:t>
          </a:r>
          <a:r>
            <a:rPr kumimoji="1" lang="en-US" altLang="ja-JP" sz="1100">
              <a:solidFill>
                <a:schemeClr val="dk1"/>
              </a:solidFill>
              <a:effectLst/>
              <a:latin typeface="ＭＳ Ｐゴシック"/>
              <a:ea typeface="ＭＳ Ｐゴシック"/>
              <a:cs typeface="+mn-cs"/>
            </a:rPr>
            <a:t>0.18</a:t>
          </a:r>
          <a:r>
            <a:rPr kumimoji="1" lang="ja-JP" altLang="ja-JP" sz="1100">
              <a:solidFill>
                <a:schemeClr val="dk1"/>
              </a:solidFill>
              <a:effectLst/>
              <a:latin typeface="ＭＳ Ｐゴシック"/>
              <a:ea typeface="ＭＳ Ｐゴシック"/>
              <a:cs typeface="+mn-cs"/>
            </a:rPr>
            <a:t>（前年度同）</a:t>
          </a:r>
          <a:r>
            <a:rPr kumimoji="1" lang="ja-JP" altLang="en-US" sz="1100">
              <a:solidFill>
                <a:schemeClr val="dk1"/>
              </a:solidFill>
              <a:effectLst/>
              <a:latin typeface="ＭＳ Ｐゴシック"/>
              <a:ea typeface="ＭＳ Ｐゴシック"/>
              <a:cs typeface="+mn-cs"/>
            </a:rPr>
            <a:t>と</a:t>
          </a:r>
          <a:r>
            <a:rPr kumimoji="1" lang="ja-JP" altLang="ja-JP" sz="1100">
              <a:solidFill>
                <a:schemeClr val="dk1"/>
              </a:solidFill>
              <a:effectLst/>
              <a:latin typeface="ＭＳ Ｐゴシック"/>
              <a:ea typeface="ＭＳ Ｐゴシック"/>
              <a:cs typeface="+mn-cs"/>
            </a:rPr>
            <a:t>なっており、近年は同程度の数値で推移している。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典型的な過疎地域である当町は、人口減少や、少子高齢化の影響により自主財源の確保が難しい状況であり、財政運営は一層厳しくなることが予想される。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今後も当該指数については横ばい又は微減傾向となる見込みのため、安定的な財政基盤の確立に向けて、事務事業の改善等の取組に努める。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175"/>
    <xdr:sp macro="" textlink="">
      <xdr:nvSpPr>
        <xdr:cNvPr id="55" name="テキスト ボックス 54"/>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175"/>
    <xdr:sp macro="" textlink="">
      <xdr:nvSpPr>
        <xdr:cNvPr id="57" name="テキスト ボックス 56"/>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95885</xdr:rowOff>
    </xdr:from>
    <xdr:to xmlns:xdr="http://schemas.openxmlformats.org/drawingml/2006/spreadsheetDrawing">
      <xdr:col>23</xdr:col>
      <xdr:colOff>133350</xdr:colOff>
      <xdr:row>44</xdr:row>
      <xdr:rowOff>95885</xdr:rowOff>
    </xdr:to>
    <xdr:cxnSp macro="">
      <xdr:nvCxnSpPr>
        <xdr:cNvPr id="70" name="直線コネクタ 69"/>
        <xdr:cNvCxnSpPr/>
      </xdr:nvCxnSpPr>
      <xdr:spPr>
        <a:xfrm>
          <a:off x="4114800" y="76396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71" name="財政力平均値テキスト"/>
        <xdr:cNvSpPr txBox="1"/>
      </xdr:nvSpPr>
      <xdr:spPr>
        <a:xfrm>
          <a:off x="5041900" y="733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95885</xdr:rowOff>
    </xdr:from>
    <xdr:to xmlns:xdr="http://schemas.openxmlformats.org/drawingml/2006/spreadsheetDrawing">
      <xdr:col>19</xdr:col>
      <xdr:colOff>133350</xdr:colOff>
      <xdr:row>44</xdr:row>
      <xdr:rowOff>95885</xdr:rowOff>
    </xdr:to>
    <xdr:cxnSp macro="">
      <xdr:nvCxnSpPr>
        <xdr:cNvPr id="73" name="直線コネクタ 72"/>
        <xdr:cNvCxnSpPr/>
      </xdr:nvCxnSpPr>
      <xdr:spPr>
        <a:xfrm>
          <a:off x="3225800" y="7639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7175"/>
    <xdr:sp macro="" textlink="">
      <xdr:nvSpPr>
        <xdr:cNvPr id="75" name="テキスト ボックス 74"/>
        <xdr:cNvSpPr txBox="1"/>
      </xdr:nvSpPr>
      <xdr:spPr>
        <a:xfrm>
          <a:off x="3733800" y="72548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95885</xdr:rowOff>
    </xdr:from>
    <xdr:to xmlns:xdr="http://schemas.openxmlformats.org/drawingml/2006/spreadsheetDrawing">
      <xdr:col>15</xdr:col>
      <xdr:colOff>82550</xdr:colOff>
      <xdr:row>44</xdr:row>
      <xdr:rowOff>95885</xdr:rowOff>
    </xdr:to>
    <xdr:cxnSp macro="">
      <xdr:nvCxnSpPr>
        <xdr:cNvPr id="76" name="直線コネクタ 75"/>
        <xdr:cNvCxnSpPr/>
      </xdr:nvCxnSpPr>
      <xdr:spPr>
        <a:xfrm>
          <a:off x="2336800" y="7639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7175"/>
    <xdr:sp macro="" textlink="">
      <xdr:nvSpPr>
        <xdr:cNvPr id="78" name="テキスト ボックス 77"/>
        <xdr:cNvSpPr txBox="1"/>
      </xdr:nvSpPr>
      <xdr:spPr>
        <a:xfrm>
          <a:off x="2844800" y="7254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84455</xdr:rowOff>
    </xdr:from>
    <xdr:to xmlns:xdr="http://schemas.openxmlformats.org/drawingml/2006/spreadsheetDrawing">
      <xdr:col>11</xdr:col>
      <xdr:colOff>31750</xdr:colOff>
      <xdr:row>44</xdr:row>
      <xdr:rowOff>95885</xdr:rowOff>
    </xdr:to>
    <xdr:cxnSp macro="">
      <xdr:nvCxnSpPr>
        <xdr:cNvPr id="79" name="直線コネクタ 78"/>
        <xdr:cNvCxnSpPr/>
      </xdr:nvCxnSpPr>
      <xdr:spPr>
        <a:xfrm>
          <a:off x="1447800" y="7628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2000" cy="257175"/>
    <xdr:sp macro="" textlink="">
      <xdr:nvSpPr>
        <xdr:cNvPr id="81" name="テキスト ボックス 80"/>
        <xdr:cNvSpPr txBox="1"/>
      </xdr:nvSpPr>
      <xdr:spPr>
        <a:xfrm>
          <a:off x="1955800" y="7254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7175"/>
    <xdr:sp macro="" textlink="">
      <xdr:nvSpPr>
        <xdr:cNvPr id="83" name="テキスト ボックス 82"/>
        <xdr:cNvSpPr txBox="1"/>
      </xdr:nvSpPr>
      <xdr:spPr>
        <a:xfrm>
          <a:off x="1066800" y="72434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45085</xdr:rowOff>
    </xdr:from>
    <xdr:to xmlns:xdr="http://schemas.openxmlformats.org/drawingml/2006/spreadsheetDrawing">
      <xdr:col>23</xdr:col>
      <xdr:colOff>184150</xdr:colOff>
      <xdr:row>44</xdr:row>
      <xdr:rowOff>146685</xdr:rowOff>
    </xdr:to>
    <xdr:sp macro="" textlink="">
      <xdr:nvSpPr>
        <xdr:cNvPr id="89" name="楕円 88"/>
        <xdr:cNvSpPr/>
      </xdr:nvSpPr>
      <xdr:spPr>
        <a:xfrm>
          <a:off x="49022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112395</xdr:rowOff>
    </xdr:from>
    <xdr:ext cx="762000" cy="257175"/>
    <xdr:sp macro="" textlink="">
      <xdr:nvSpPr>
        <xdr:cNvPr id="90" name="財政力該当値テキスト"/>
        <xdr:cNvSpPr txBox="1"/>
      </xdr:nvSpPr>
      <xdr:spPr>
        <a:xfrm>
          <a:off x="5041900" y="7484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91" name="楕円 90"/>
        <xdr:cNvSpPr/>
      </xdr:nvSpPr>
      <xdr:spPr>
        <a:xfrm>
          <a:off x="40640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132080</xdr:rowOff>
    </xdr:from>
    <xdr:ext cx="736600" cy="257175"/>
    <xdr:sp macro="" textlink="">
      <xdr:nvSpPr>
        <xdr:cNvPr id="92" name="テキスト ボックス 91"/>
        <xdr:cNvSpPr txBox="1"/>
      </xdr:nvSpPr>
      <xdr:spPr>
        <a:xfrm>
          <a:off x="3733800" y="76758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93" name="楕円 92"/>
        <xdr:cNvSpPr/>
      </xdr:nvSpPr>
      <xdr:spPr>
        <a:xfrm>
          <a:off x="31750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132080</xdr:rowOff>
    </xdr:from>
    <xdr:ext cx="762000" cy="257175"/>
    <xdr:sp macro="" textlink="">
      <xdr:nvSpPr>
        <xdr:cNvPr id="94" name="テキスト ボックス 93"/>
        <xdr:cNvSpPr txBox="1"/>
      </xdr:nvSpPr>
      <xdr:spPr>
        <a:xfrm>
          <a:off x="2844800" y="7675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95" name="楕円 94"/>
        <xdr:cNvSpPr/>
      </xdr:nvSpPr>
      <xdr:spPr>
        <a:xfrm>
          <a:off x="2286000" y="7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132080</xdr:rowOff>
    </xdr:from>
    <xdr:ext cx="762000" cy="257175"/>
    <xdr:sp macro="" textlink="">
      <xdr:nvSpPr>
        <xdr:cNvPr id="96" name="テキスト ボックス 95"/>
        <xdr:cNvSpPr txBox="1"/>
      </xdr:nvSpPr>
      <xdr:spPr>
        <a:xfrm>
          <a:off x="1955800" y="7675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33655</xdr:rowOff>
    </xdr:from>
    <xdr:to xmlns:xdr="http://schemas.openxmlformats.org/drawingml/2006/spreadsheetDrawing">
      <xdr:col>7</xdr:col>
      <xdr:colOff>31750</xdr:colOff>
      <xdr:row>44</xdr:row>
      <xdr:rowOff>135255</xdr:rowOff>
    </xdr:to>
    <xdr:sp macro="" textlink="">
      <xdr:nvSpPr>
        <xdr:cNvPr id="97" name="楕円 96"/>
        <xdr:cNvSpPr/>
      </xdr:nvSpPr>
      <xdr:spPr>
        <a:xfrm>
          <a:off x="1397000" y="75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120650</xdr:rowOff>
    </xdr:from>
    <xdr:ext cx="762000" cy="257175"/>
    <xdr:sp macro="" textlink="">
      <xdr:nvSpPr>
        <xdr:cNvPr id="98" name="テキスト ボックス 97"/>
        <xdr:cNvSpPr txBox="1"/>
      </xdr:nvSpPr>
      <xdr:spPr>
        <a:xfrm>
          <a:off x="1066800" y="7664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0" name="テキスト ボックス 99"/>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1" name="テキスト ボックス 100"/>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800">
              <a:latin typeface="ＭＳ Ｐゴシック"/>
              <a:ea typeface="ＭＳ Ｐゴシック"/>
            </a:rPr>
            <a:t>　</a:t>
          </a:r>
          <a:r>
            <a:rPr kumimoji="1" lang="ja-JP" altLang="en-US" sz="900">
              <a:latin typeface="ＭＳ Ｐゴシック"/>
              <a:ea typeface="ＭＳ Ｐゴシック"/>
            </a:rPr>
            <a:t>経常収支比率は87.9</a:t>
          </a:r>
          <a:r>
            <a:rPr kumimoji="1" lang="ja-JP" altLang="en-US" sz="900">
              <a:latin typeface="ＭＳ Ｐゴシック"/>
              <a:ea typeface="ＭＳ Ｐゴシック"/>
            </a:rPr>
            <a:t>％（対前年度比△2.1</a:t>
          </a:r>
          <a:r>
            <a:rPr kumimoji="1" lang="ja-JP" altLang="en-US" sz="900">
              <a:latin typeface="ＭＳ Ｐゴシック"/>
              <a:ea typeface="ＭＳ Ｐゴシック"/>
            </a:rPr>
            <a:t>％）と対前年度比で全国平均、青森県平均が微増である事に対し、当町では大幅に減少した。</a:t>
          </a:r>
          <a:endParaRPr kumimoji="1" lang="en-US" altLang="ja-JP" sz="900">
            <a:latin typeface="ＭＳ Ｐゴシック"/>
            <a:ea typeface="ＭＳ Ｐゴシック"/>
          </a:endParaRPr>
        </a:p>
        <a:p>
          <a:r>
            <a:rPr kumimoji="1" lang="ja-JP" altLang="en-US" sz="900">
              <a:latin typeface="ＭＳ Ｐゴシック"/>
              <a:ea typeface="ＭＳ Ｐゴシック"/>
            </a:rPr>
            <a:t>　分母となる経常収支比率の大部分を占めている普通交付税が+</a:t>
          </a:r>
          <a:r>
            <a:rPr kumimoji="1" lang="en-US" altLang="ja-JP" sz="900">
              <a:latin typeface="ＭＳ Ｐゴシック"/>
              <a:ea typeface="ＭＳ Ｐゴシック"/>
            </a:rPr>
            <a:t>0.31</a:t>
          </a:r>
          <a:r>
            <a:rPr kumimoji="1" lang="ja-JP" altLang="en-US" sz="900">
              <a:latin typeface="ＭＳ Ｐゴシック"/>
              <a:ea typeface="ＭＳ Ｐゴシック"/>
            </a:rPr>
            <a:t>％（+9,648</a:t>
          </a:r>
          <a:r>
            <a:rPr kumimoji="1" lang="ja-JP" altLang="en-US" sz="900">
              <a:latin typeface="ＭＳ Ｐゴシック"/>
              <a:ea typeface="ＭＳ Ｐゴシック"/>
            </a:rPr>
            <a:t>千円）と微増のため歳入に大きな減少要因はないと考えられる。</a:t>
          </a:r>
          <a:endParaRPr kumimoji="1" lang="ja-JP" altLang="en-US" sz="900">
            <a:latin typeface="ＭＳ Ｐゴシック"/>
            <a:ea typeface="ＭＳ Ｐゴシック"/>
          </a:endParaRPr>
        </a:p>
        <a:p>
          <a:r>
            <a:rPr kumimoji="1" lang="ja-JP" altLang="en-US" sz="900">
              <a:latin typeface="ＭＳ Ｐゴシック"/>
              <a:ea typeface="ＭＳ Ｐゴシック"/>
            </a:rPr>
            <a:t>　分子における減少の主な要因としては</a:t>
          </a:r>
          <a:r>
            <a:rPr kumimoji="1" lang="ja-JP" altLang="en-US" sz="900">
              <a:latin typeface="ＭＳ Ｐゴシック"/>
              <a:ea typeface="ＭＳ Ｐゴシック"/>
            </a:rPr>
            <a:t>公債費及び物件費の減が挙げられる。公債費においては、令和5年度に繰上償還をおこなった一般廃棄物処理施設建設事業（H20～H22）</a:t>
          </a:r>
          <a:r>
            <a:rPr kumimoji="1" lang="ja-JP" altLang="en-US" sz="900">
              <a:latin typeface="ＭＳ Ｐゴシック"/>
              <a:ea typeface="ＭＳ Ｐゴシック"/>
            </a:rPr>
            <a:t>の償還終了（△274,580</a:t>
          </a:r>
          <a:r>
            <a:rPr kumimoji="1" lang="ja-JP" altLang="en-US" sz="900">
              <a:latin typeface="ＭＳ Ｐゴシック"/>
              <a:ea typeface="ＭＳ Ｐゴシック"/>
            </a:rPr>
            <a:t>千円）等による減が要因であり、物件費においては、廃棄物処理施設基幹改良事業により9月から2月まで稼働停止していたことによる長期包括運営費委託料の減（△92,637千円）</a:t>
          </a:r>
          <a:r>
            <a:rPr kumimoji="1" lang="ja-JP" altLang="en-US" sz="900">
              <a:latin typeface="ＭＳ Ｐゴシック"/>
              <a:ea typeface="ＭＳ Ｐゴシック"/>
            </a:rPr>
            <a:t>が減少要因である。</a:t>
          </a:r>
          <a:endParaRPr kumimoji="1" lang="ja-JP" altLang="en-US" sz="90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900">
              <a:latin typeface="ＭＳ Ｐゴシック"/>
              <a:ea typeface="ＭＳ Ｐゴシック"/>
            </a:rPr>
            <a:t>　</a:t>
          </a:r>
          <a:r>
            <a:rPr kumimoji="1" lang="ja-JP" altLang="en-US" sz="900">
              <a:latin typeface="ＭＳ Ｐゴシック"/>
              <a:ea typeface="ＭＳ Ｐゴシック"/>
            </a:rPr>
            <a:t>収支均衡型の財政運営のため、今後も施設の統廃合等の提案、適正な定員管理による人件費の抑制に努める。</a:t>
          </a:r>
          <a:endParaRPr kumimoji="1" lang="ja-JP" altLang="en-US" sz="9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4" name="テキスト ボックス 113"/>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175"/>
    <xdr:sp macro="" textlink="">
      <xdr:nvSpPr>
        <xdr:cNvPr id="122" name="テキスト ボックス 121"/>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7175"/>
    <xdr:sp macro="" textlink="">
      <xdr:nvSpPr>
        <xdr:cNvPr id="129" name="財政構造の弾力性最大値テキスト"/>
        <xdr:cNvSpPr txBox="1"/>
      </xdr:nvSpPr>
      <xdr:spPr>
        <a:xfrm>
          <a:off x="5041900" y="9916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133350</xdr:rowOff>
    </xdr:from>
    <xdr:to xmlns:xdr="http://schemas.openxmlformats.org/drawingml/2006/spreadsheetDrawing">
      <xdr:col>23</xdr:col>
      <xdr:colOff>133350</xdr:colOff>
      <xdr:row>64</xdr:row>
      <xdr:rowOff>63500</xdr:rowOff>
    </xdr:to>
    <xdr:cxnSp macro="">
      <xdr:nvCxnSpPr>
        <xdr:cNvPr id="131" name="直線コネクタ 130"/>
        <xdr:cNvCxnSpPr/>
      </xdr:nvCxnSpPr>
      <xdr:spPr>
        <a:xfrm flipV="1">
          <a:off x="4114800" y="109347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78740</xdr:rowOff>
    </xdr:from>
    <xdr:ext cx="762000" cy="259080"/>
    <xdr:sp macro="" textlink="">
      <xdr:nvSpPr>
        <xdr:cNvPr id="132" name="財政構造の弾力性平均値テキスト"/>
        <xdr:cNvSpPr txBox="1"/>
      </xdr:nvSpPr>
      <xdr:spPr>
        <a:xfrm>
          <a:off x="5041900" y="10880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63500</xdr:rowOff>
    </xdr:from>
    <xdr:to xmlns:xdr="http://schemas.openxmlformats.org/drawingml/2006/spreadsheetDrawing">
      <xdr:col>19</xdr:col>
      <xdr:colOff>133350</xdr:colOff>
      <xdr:row>66</xdr:row>
      <xdr:rowOff>19685</xdr:rowOff>
    </xdr:to>
    <xdr:cxnSp macro="">
      <xdr:nvCxnSpPr>
        <xdr:cNvPr id="134" name="直線コネクタ 133"/>
        <xdr:cNvCxnSpPr/>
      </xdr:nvCxnSpPr>
      <xdr:spPr>
        <a:xfrm flipV="1">
          <a:off x="3225800" y="1103630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9080"/>
    <xdr:sp macro="" textlink="">
      <xdr:nvSpPr>
        <xdr:cNvPr id="136" name="テキスト ボックス 135"/>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123825</xdr:rowOff>
    </xdr:from>
    <xdr:to xmlns:xdr="http://schemas.openxmlformats.org/drawingml/2006/spreadsheetDrawing">
      <xdr:col>15</xdr:col>
      <xdr:colOff>82550</xdr:colOff>
      <xdr:row>66</xdr:row>
      <xdr:rowOff>19685</xdr:rowOff>
    </xdr:to>
    <xdr:cxnSp macro="">
      <xdr:nvCxnSpPr>
        <xdr:cNvPr id="137" name="直線コネクタ 136"/>
        <xdr:cNvCxnSpPr/>
      </xdr:nvCxnSpPr>
      <xdr:spPr>
        <a:xfrm>
          <a:off x="2336800" y="1126807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136525</xdr:rowOff>
    </xdr:from>
    <xdr:ext cx="762000" cy="258445"/>
    <xdr:sp macro="" textlink="">
      <xdr:nvSpPr>
        <xdr:cNvPr id="139" name="テキスト ボックス 138"/>
        <xdr:cNvSpPr txBox="1"/>
      </xdr:nvSpPr>
      <xdr:spPr>
        <a:xfrm>
          <a:off x="2844800" y="10594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123825</xdr:rowOff>
    </xdr:from>
    <xdr:to xmlns:xdr="http://schemas.openxmlformats.org/drawingml/2006/spreadsheetDrawing">
      <xdr:col>11</xdr:col>
      <xdr:colOff>31750</xdr:colOff>
      <xdr:row>66</xdr:row>
      <xdr:rowOff>53340</xdr:rowOff>
    </xdr:to>
    <xdr:cxnSp macro="">
      <xdr:nvCxnSpPr>
        <xdr:cNvPr id="140" name="直線コネクタ 139"/>
        <xdr:cNvCxnSpPr/>
      </xdr:nvCxnSpPr>
      <xdr:spPr>
        <a:xfrm flipV="1">
          <a:off x="1447800" y="112680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42" name="テキスト ボックス 141"/>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160655</xdr:rowOff>
    </xdr:from>
    <xdr:ext cx="762000" cy="259080"/>
    <xdr:sp macro="" textlink="">
      <xdr:nvSpPr>
        <xdr:cNvPr id="144" name="テキスト ボックス 143"/>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5" name="テキスト ボックス 144"/>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6" name="テキスト ボックス 145"/>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7" name="テキスト ボックス 146"/>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8" name="テキスト ボックス 147"/>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9" name="テキスト ボックス 148"/>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82550</xdr:rowOff>
    </xdr:from>
    <xdr:to xmlns:xdr="http://schemas.openxmlformats.org/drawingml/2006/spreadsheetDrawing">
      <xdr:col>23</xdr:col>
      <xdr:colOff>184150</xdr:colOff>
      <xdr:row>64</xdr:row>
      <xdr:rowOff>12700</xdr:rowOff>
    </xdr:to>
    <xdr:sp macro="" textlink="">
      <xdr:nvSpPr>
        <xdr:cNvPr id="150" name="楕円 149"/>
        <xdr:cNvSpPr/>
      </xdr:nvSpPr>
      <xdr:spPr>
        <a:xfrm>
          <a:off x="49022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99060</xdr:rowOff>
    </xdr:from>
    <xdr:ext cx="762000" cy="257175"/>
    <xdr:sp macro="" textlink="">
      <xdr:nvSpPr>
        <xdr:cNvPr id="151" name="財政構造の弾力性該当値テキスト"/>
        <xdr:cNvSpPr txBox="1"/>
      </xdr:nvSpPr>
      <xdr:spPr>
        <a:xfrm>
          <a:off x="5041900" y="1072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12700</xdr:rowOff>
    </xdr:from>
    <xdr:to xmlns:xdr="http://schemas.openxmlformats.org/drawingml/2006/spreadsheetDrawing">
      <xdr:col>19</xdr:col>
      <xdr:colOff>184150</xdr:colOff>
      <xdr:row>64</xdr:row>
      <xdr:rowOff>114300</xdr:rowOff>
    </xdr:to>
    <xdr:sp macro="" textlink="">
      <xdr:nvSpPr>
        <xdr:cNvPr id="152" name="楕円 151"/>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99060</xdr:rowOff>
    </xdr:from>
    <xdr:ext cx="736600" cy="257175"/>
    <xdr:sp macro="" textlink="">
      <xdr:nvSpPr>
        <xdr:cNvPr id="153" name="テキスト ボックス 152"/>
        <xdr:cNvSpPr txBox="1"/>
      </xdr:nvSpPr>
      <xdr:spPr>
        <a:xfrm>
          <a:off x="3733800" y="110718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140335</xdr:rowOff>
    </xdr:from>
    <xdr:to xmlns:xdr="http://schemas.openxmlformats.org/drawingml/2006/spreadsheetDrawing">
      <xdr:col>15</xdr:col>
      <xdr:colOff>133350</xdr:colOff>
      <xdr:row>66</xdr:row>
      <xdr:rowOff>70485</xdr:rowOff>
    </xdr:to>
    <xdr:sp macro="" textlink="">
      <xdr:nvSpPr>
        <xdr:cNvPr id="154" name="楕円 153"/>
        <xdr:cNvSpPr/>
      </xdr:nvSpPr>
      <xdr:spPr>
        <a:xfrm>
          <a:off x="3175000" y="112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55245</xdr:rowOff>
    </xdr:from>
    <xdr:ext cx="762000" cy="257175"/>
    <xdr:sp macro="" textlink="">
      <xdr:nvSpPr>
        <xdr:cNvPr id="155" name="テキスト ボックス 154"/>
        <xdr:cNvSpPr txBox="1"/>
      </xdr:nvSpPr>
      <xdr:spPr>
        <a:xfrm>
          <a:off x="2844800" y="113709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73025</xdr:rowOff>
    </xdr:from>
    <xdr:to xmlns:xdr="http://schemas.openxmlformats.org/drawingml/2006/spreadsheetDrawing">
      <xdr:col>11</xdr:col>
      <xdr:colOff>82550</xdr:colOff>
      <xdr:row>66</xdr:row>
      <xdr:rowOff>3175</xdr:rowOff>
    </xdr:to>
    <xdr:sp macro="" textlink="">
      <xdr:nvSpPr>
        <xdr:cNvPr id="156" name="楕円 155"/>
        <xdr:cNvSpPr/>
      </xdr:nvSpPr>
      <xdr:spPr>
        <a:xfrm>
          <a:off x="2286000" y="112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159385</xdr:rowOff>
    </xdr:from>
    <xdr:ext cx="762000" cy="258445"/>
    <xdr:sp macro="" textlink="">
      <xdr:nvSpPr>
        <xdr:cNvPr id="157" name="テキスト ボックス 156"/>
        <xdr:cNvSpPr txBox="1"/>
      </xdr:nvSpPr>
      <xdr:spPr>
        <a:xfrm>
          <a:off x="1955800" y="11303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2540</xdr:rowOff>
    </xdr:from>
    <xdr:to xmlns:xdr="http://schemas.openxmlformats.org/drawingml/2006/spreadsheetDrawing">
      <xdr:col>7</xdr:col>
      <xdr:colOff>31750</xdr:colOff>
      <xdr:row>66</xdr:row>
      <xdr:rowOff>104140</xdr:rowOff>
    </xdr:to>
    <xdr:sp macro="" textlink="">
      <xdr:nvSpPr>
        <xdr:cNvPr id="158" name="楕円 157"/>
        <xdr:cNvSpPr/>
      </xdr:nvSpPr>
      <xdr:spPr>
        <a:xfrm>
          <a:off x="1397000" y="113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88900</xdr:rowOff>
    </xdr:from>
    <xdr:ext cx="762000" cy="257175"/>
    <xdr:sp macro="" textlink="">
      <xdr:nvSpPr>
        <xdr:cNvPr id="159" name="テキスト ボックス 158"/>
        <xdr:cNvSpPr txBox="1"/>
      </xdr:nvSpPr>
      <xdr:spPr>
        <a:xfrm>
          <a:off x="1066800" y="1140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2" name="テキスト ボックス 161"/>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[422,264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r>
          <a:r>
            <a:rPr kumimoji="1" lang="ja-JP" altLang="en-US" sz="1100">
              <a:latin typeface="ＭＳ Ｐゴシック"/>
              <a:ea typeface="ＭＳ Ｐゴシック"/>
            </a:rPr>
            <a:t>当該数値は対前年度比</a:t>
          </a:r>
          <a:r>
            <a:rPr kumimoji="1" lang="en-US" altLang="ja-JP" sz="1100">
              <a:latin typeface="ＭＳ Ｐゴシック"/>
              <a:ea typeface="ＭＳ Ｐゴシック"/>
            </a:rPr>
            <a:t>+7,956</a:t>
          </a:r>
          <a:r>
            <a:rPr kumimoji="1" lang="ja-JP" altLang="en-US" sz="1100">
              <a:latin typeface="ＭＳ Ｐゴシック"/>
              <a:ea typeface="ＭＳ Ｐゴシック"/>
            </a:rPr>
            <a:t>千円（</a:t>
          </a:r>
          <a:r>
            <a:rPr kumimoji="1" lang="en-US" altLang="ja-JP" sz="1100">
              <a:latin typeface="ＭＳ Ｐゴシック"/>
              <a:ea typeface="ＭＳ Ｐゴシック"/>
            </a:rPr>
            <a:t>+1.9%</a:t>
          </a:r>
          <a:r>
            <a:rPr kumimoji="1" lang="ja-JP" altLang="en-US" sz="1100">
              <a:latin typeface="ＭＳ Ｐゴシック"/>
              <a:ea typeface="ＭＳ Ｐゴシック"/>
            </a:rPr>
            <a:t>）の増となっている。</a:t>
          </a:r>
          <a:endParaRPr kumimoji="1" lang="ja-JP" altLang="en-US" sz="1300">
            <a:latin typeface="ＭＳ Ｐゴシック"/>
            <a:ea typeface="ＭＳ Ｐゴシック"/>
          </a:endParaRPr>
        </a:p>
        <a:p>
          <a:r>
            <a:rPr kumimoji="1" lang="ja-JP" altLang="en-US" sz="1100">
              <a:latin typeface="ＭＳ Ｐゴシック"/>
              <a:ea typeface="ＭＳ Ｐゴシック"/>
            </a:rPr>
            <a:t>増加要因は、人口減少（△156</a:t>
          </a:r>
          <a:r>
            <a:rPr kumimoji="1" lang="ja-JP" altLang="en-US" sz="1100">
              <a:latin typeface="ＭＳ Ｐゴシック"/>
              <a:ea typeface="ＭＳ Ｐゴシック"/>
            </a:rPr>
            <a:t>人、△3.03</a:t>
          </a:r>
          <a:r>
            <a:rPr kumimoji="1" lang="ja-JP" altLang="en-US" sz="1100">
              <a:latin typeface="ＭＳ Ｐゴシック"/>
              <a:ea typeface="ＭＳ Ｐゴシック"/>
            </a:rPr>
            <a:t>％）</a:t>
          </a:r>
          <a:r>
            <a:rPr kumimoji="1" lang="ja-JP" altLang="en-US" sz="1100">
              <a:latin typeface="ＭＳ Ｐゴシック"/>
              <a:ea typeface="ＭＳ Ｐゴシック"/>
            </a:rPr>
            <a:t>による。</a:t>
          </a:r>
          <a:endParaRPr kumimoji="1" lang="ja-JP" altLang="en-US" sz="1300">
            <a:latin typeface="ＭＳ Ｐゴシック"/>
            <a:ea typeface="ＭＳ Ｐゴシック"/>
          </a:endParaRPr>
        </a:p>
        <a:p>
          <a:r>
            <a:rPr kumimoji="1" lang="ja-JP" altLang="en-US" sz="1100">
              <a:latin typeface="ＭＳ Ｐゴシック"/>
              <a:ea typeface="ＭＳ Ｐゴシック"/>
            </a:rPr>
            <a:t>経費については、物件費は減（△218,209</a:t>
          </a:r>
          <a:r>
            <a:rPr kumimoji="1" lang="ja-JP" altLang="en-US" sz="1100">
              <a:latin typeface="ＭＳ Ｐゴシック"/>
              <a:ea typeface="ＭＳ Ｐゴシック"/>
            </a:rPr>
            <a:t>千円）であり、人件費は増（+30,101千円）となっている。経費全体では減となるため人口1人当たりの人件費・物件費等決算額増の要因ではない。</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3" name="テキスト ボックス 172"/>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7" name="テキスト ボックス 176"/>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5" name="テキスト ボックス 184"/>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170815</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7175"/>
    <xdr:sp macro="" textlink="">
      <xdr:nvSpPr>
        <xdr:cNvPr id="190" name="人件費・物件費等の状況最大値テキスト"/>
        <xdr:cNvSpPr txBox="1"/>
      </xdr:nvSpPr>
      <xdr:spPr>
        <a:xfrm>
          <a:off x="5041900" y="136309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170815</xdr:rowOff>
    </xdr:from>
    <xdr:to xmlns:xdr="http://schemas.openxmlformats.org/drawingml/2006/spreadsheetDrawing">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167640</xdr:rowOff>
    </xdr:from>
    <xdr:to xmlns:xdr="http://schemas.openxmlformats.org/drawingml/2006/spreadsheetDrawing">
      <xdr:col>23</xdr:col>
      <xdr:colOff>133350</xdr:colOff>
      <xdr:row>84</xdr:row>
      <xdr:rowOff>15875</xdr:rowOff>
    </xdr:to>
    <xdr:cxnSp macro="">
      <xdr:nvCxnSpPr>
        <xdr:cNvPr id="192" name="直線コネクタ 191"/>
        <xdr:cNvCxnSpPr/>
      </xdr:nvCxnSpPr>
      <xdr:spPr>
        <a:xfrm>
          <a:off x="4114800" y="1439799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80010</xdr:rowOff>
    </xdr:from>
    <xdr:ext cx="762000" cy="259080"/>
    <xdr:sp macro="" textlink="">
      <xdr:nvSpPr>
        <xdr:cNvPr id="193" name="人件費・物件費等の状況平均値テキスト"/>
        <xdr:cNvSpPr txBox="1"/>
      </xdr:nvSpPr>
      <xdr:spPr>
        <a:xfrm>
          <a:off x="5041900" y="14138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113030</xdr:rowOff>
    </xdr:from>
    <xdr:to xmlns:xdr="http://schemas.openxmlformats.org/drawingml/2006/spreadsheetDrawing">
      <xdr:col>19</xdr:col>
      <xdr:colOff>133350</xdr:colOff>
      <xdr:row>83</xdr:row>
      <xdr:rowOff>167640</xdr:rowOff>
    </xdr:to>
    <xdr:cxnSp macro="">
      <xdr:nvCxnSpPr>
        <xdr:cNvPr id="195" name="直線コネクタ 194"/>
        <xdr:cNvCxnSpPr/>
      </xdr:nvCxnSpPr>
      <xdr:spPr>
        <a:xfrm>
          <a:off x="3225800" y="1434338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106680</xdr:rowOff>
    </xdr:from>
    <xdr:ext cx="736600" cy="259080"/>
    <xdr:sp macro="" textlink="">
      <xdr:nvSpPr>
        <xdr:cNvPr id="197" name="テキスト ボックス 196"/>
        <xdr:cNvSpPr txBox="1"/>
      </xdr:nvSpPr>
      <xdr:spPr>
        <a:xfrm>
          <a:off x="3733800" y="13994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91440</xdr:rowOff>
    </xdr:from>
    <xdr:to xmlns:xdr="http://schemas.openxmlformats.org/drawingml/2006/spreadsheetDrawing">
      <xdr:col>15</xdr:col>
      <xdr:colOff>82550</xdr:colOff>
      <xdr:row>83</xdr:row>
      <xdr:rowOff>113030</xdr:rowOff>
    </xdr:to>
    <xdr:cxnSp macro="">
      <xdr:nvCxnSpPr>
        <xdr:cNvPr id="198" name="直線コネクタ 197"/>
        <xdr:cNvCxnSpPr/>
      </xdr:nvCxnSpPr>
      <xdr:spPr>
        <a:xfrm>
          <a:off x="2336800" y="143217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77470</xdr:rowOff>
    </xdr:from>
    <xdr:ext cx="762000" cy="257175"/>
    <xdr:sp macro="" textlink="">
      <xdr:nvSpPr>
        <xdr:cNvPr id="200" name="テキスト ボックス 199"/>
        <xdr:cNvSpPr txBox="1"/>
      </xdr:nvSpPr>
      <xdr:spPr>
        <a:xfrm>
          <a:off x="2844800" y="13964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56515</xdr:rowOff>
    </xdr:from>
    <xdr:to xmlns:xdr="http://schemas.openxmlformats.org/drawingml/2006/spreadsheetDrawing">
      <xdr:col>11</xdr:col>
      <xdr:colOff>31750</xdr:colOff>
      <xdr:row>83</xdr:row>
      <xdr:rowOff>91440</xdr:rowOff>
    </xdr:to>
    <xdr:cxnSp macro="">
      <xdr:nvCxnSpPr>
        <xdr:cNvPr id="201" name="直線コネクタ 200"/>
        <xdr:cNvCxnSpPr/>
      </xdr:nvCxnSpPr>
      <xdr:spPr>
        <a:xfrm>
          <a:off x="1447800" y="1428686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52070</xdr:rowOff>
    </xdr:from>
    <xdr:ext cx="762000" cy="257175"/>
    <xdr:sp macro="" textlink="">
      <xdr:nvSpPr>
        <xdr:cNvPr id="203" name="テキスト ボックス 202"/>
        <xdr:cNvSpPr txBox="1"/>
      </xdr:nvSpPr>
      <xdr:spPr>
        <a:xfrm>
          <a:off x="1955800" y="13939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4445</xdr:rowOff>
    </xdr:from>
    <xdr:ext cx="762000" cy="259080"/>
    <xdr:sp macro="" textlink="">
      <xdr:nvSpPr>
        <xdr:cNvPr id="205" name="テキスト ボックス 204"/>
        <xdr:cNvSpPr txBox="1"/>
      </xdr:nvSpPr>
      <xdr:spPr>
        <a:xfrm>
          <a:off x="1066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136525</xdr:rowOff>
    </xdr:from>
    <xdr:to xmlns:xdr="http://schemas.openxmlformats.org/drawingml/2006/spreadsheetDrawing">
      <xdr:col>23</xdr:col>
      <xdr:colOff>184150</xdr:colOff>
      <xdr:row>84</xdr:row>
      <xdr:rowOff>66675</xdr:rowOff>
    </xdr:to>
    <xdr:sp macro="" textlink="">
      <xdr:nvSpPr>
        <xdr:cNvPr id="211" name="楕円 210"/>
        <xdr:cNvSpPr/>
      </xdr:nvSpPr>
      <xdr:spPr>
        <a:xfrm>
          <a:off x="4902200" y="143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109220</xdr:rowOff>
    </xdr:from>
    <xdr:ext cx="762000" cy="257175"/>
    <xdr:sp macro="" textlink="">
      <xdr:nvSpPr>
        <xdr:cNvPr id="212" name="人件費・物件費等の状況該当値テキスト"/>
        <xdr:cNvSpPr txBox="1"/>
      </xdr:nvSpPr>
      <xdr:spPr>
        <a:xfrm>
          <a:off x="5041900" y="143395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116840</xdr:rowOff>
    </xdr:from>
    <xdr:to xmlns:xdr="http://schemas.openxmlformats.org/drawingml/2006/spreadsheetDrawing">
      <xdr:col>19</xdr:col>
      <xdr:colOff>184150</xdr:colOff>
      <xdr:row>84</xdr:row>
      <xdr:rowOff>46990</xdr:rowOff>
    </xdr:to>
    <xdr:sp macro="" textlink="">
      <xdr:nvSpPr>
        <xdr:cNvPr id="213" name="楕円 212"/>
        <xdr:cNvSpPr/>
      </xdr:nvSpPr>
      <xdr:spPr>
        <a:xfrm>
          <a:off x="40640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31750</xdr:rowOff>
    </xdr:from>
    <xdr:ext cx="736600" cy="257175"/>
    <xdr:sp macro="" textlink="">
      <xdr:nvSpPr>
        <xdr:cNvPr id="214" name="テキスト ボックス 213"/>
        <xdr:cNvSpPr txBox="1"/>
      </xdr:nvSpPr>
      <xdr:spPr>
        <a:xfrm>
          <a:off x="3733800" y="144335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414,308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62230</xdr:rowOff>
    </xdr:from>
    <xdr:to xmlns:xdr="http://schemas.openxmlformats.org/drawingml/2006/spreadsheetDrawing">
      <xdr:col>15</xdr:col>
      <xdr:colOff>133350</xdr:colOff>
      <xdr:row>83</xdr:row>
      <xdr:rowOff>163830</xdr:rowOff>
    </xdr:to>
    <xdr:sp macro="" textlink="">
      <xdr:nvSpPr>
        <xdr:cNvPr id="215" name="楕円 214"/>
        <xdr:cNvSpPr/>
      </xdr:nvSpPr>
      <xdr:spPr>
        <a:xfrm>
          <a:off x="3175000" y="142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148590</xdr:rowOff>
    </xdr:from>
    <xdr:ext cx="762000" cy="259080"/>
    <xdr:sp macro="" textlink="">
      <xdr:nvSpPr>
        <xdr:cNvPr id="216" name="テキスト ボックス 215"/>
        <xdr:cNvSpPr txBox="1"/>
      </xdr:nvSpPr>
      <xdr:spPr>
        <a:xfrm>
          <a:off x="2844800" y="14378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40640</xdr:rowOff>
    </xdr:from>
    <xdr:to xmlns:xdr="http://schemas.openxmlformats.org/drawingml/2006/spreadsheetDrawing">
      <xdr:col>11</xdr:col>
      <xdr:colOff>82550</xdr:colOff>
      <xdr:row>83</xdr:row>
      <xdr:rowOff>142240</xdr:rowOff>
    </xdr:to>
    <xdr:sp macro="" textlink="">
      <xdr:nvSpPr>
        <xdr:cNvPr id="217" name="楕円 216"/>
        <xdr:cNvSpPr/>
      </xdr:nvSpPr>
      <xdr:spPr>
        <a:xfrm>
          <a:off x="2286000" y="142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127000</xdr:rowOff>
    </xdr:from>
    <xdr:ext cx="762000" cy="259080"/>
    <xdr:sp macro="" textlink="">
      <xdr:nvSpPr>
        <xdr:cNvPr id="218" name="テキスト ボックス 217"/>
        <xdr:cNvSpPr txBox="1"/>
      </xdr:nvSpPr>
      <xdr:spPr>
        <a:xfrm>
          <a:off x="1955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6350</xdr:rowOff>
    </xdr:from>
    <xdr:to xmlns:xdr="http://schemas.openxmlformats.org/drawingml/2006/spreadsheetDrawing">
      <xdr:col>7</xdr:col>
      <xdr:colOff>31750</xdr:colOff>
      <xdr:row>83</xdr:row>
      <xdr:rowOff>107315</xdr:rowOff>
    </xdr:to>
    <xdr:sp macro="" textlink="">
      <xdr:nvSpPr>
        <xdr:cNvPr id="219" name="楕円 218"/>
        <xdr:cNvSpPr/>
      </xdr:nvSpPr>
      <xdr:spPr>
        <a:xfrm>
          <a:off x="1397000" y="14236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92075</xdr:rowOff>
    </xdr:from>
    <xdr:ext cx="762000" cy="259080"/>
    <xdr:sp macro="" textlink="">
      <xdr:nvSpPr>
        <xdr:cNvPr id="220" name="テキスト ボックス 219"/>
        <xdr:cNvSpPr txBox="1"/>
      </xdr:nvSpPr>
      <xdr:spPr>
        <a:xfrm>
          <a:off x="1066800" y="1432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368,098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3" name="テキスト ボックス 222"/>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当町の給与水準は国との比較において依然として高水準となっている。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退職者不補充等の対応により職員の高齢化、年齢階層の変動が進んでおり、今後も微増または横ばいとなる見込である。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当町では経常収支比率の高止まり等、財政事情を考慮して、独自の給与カットや各種手当の削減を実施してきた経緯もあり、今後も財政状況を勘案し給与水準の抑制に努める。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175"/>
    <xdr:sp macro="" textlink="">
      <xdr:nvSpPr>
        <xdr:cNvPr id="237" name="テキスト ボックス 236"/>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175"/>
    <xdr:sp macro="" textlink="">
      <xdr:nvSpPr>
        <xdr:cNvPr id="239" name="テキスト ボックス 238"/>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7" name="テキスト ボックス 246"/>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7175"/>
    <xdr:sp macro="" textlink="">
      <xdr:nvSpPr>
        <xdr:cNvPr id="250" name="給与水準   （国との比較）最小値テキスト"/>
        <xdr:cNvSpPr txBox="1"/>
      </xdr:nvSpPr>
      <xdr:spPr>
        <a:xfrm>
          <a:off x="17106900" y="152203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86</xdr:row>
      <xdr:rowOff>20955</xdr:rowOff>
    </xdr:to>
    <xdr:cxnSp macro="">
      <xdr:nvCxnSpPr>
        <xdr:cNvPr id="254" name="直線コネクタ 253"/>
        <xdr:cNvCxnSpPr/>
      </xdr:nvCxnSpPr>
      <xdr:spPr>
        <a:xfrm>
          <a:off x="16179800" y="1472565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155575</xdr:rowOff>
    </xdr:from>
    <xdr:ext cx="762000" cy="257175"/>
    <xdr:sp macro="" textlink="">
      <xdr:nvSpPr>
        <xdr:cNvPr id="255" name="給与水準   （国との比較）平均値テキスト"/>
        <xdr:cNvSpPr txBox="1"/>
      </xdr:nvSpPr>
      <xdr:spPr>
        <a:xfrm>
          <a:off x="17106900" y="1438592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163195</xdr:rowOff>
    </xdr:from>
    <xdr:to xmlns:xdr="http://schemas.openxmlformats.org/drawingml/2006/spreadsheetDrawing">
      <xdr:col>77</xdr:col>
      <xdr:colOff>44450</xdr:colOff>
      <xdr:row>85</xdr:row>
      <xdr:rowOff>152400</xdr:rowOff>
    </xdr:to>
    <xdr:cxnSp macro="">
      <xdr:nvCxnSpPr>
        <xdr:cNvPr id="257" name="直線コネクタ 256"/>
        <xdr:cNvCxnSpPr/>
      </xdr:nvCxnSpPr>
      <xdr:spPr>
        <a:xfrm>
          <a:off x="15290800" y="1456499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39370</xdr:rowOff>
    </xdr:from>
    <xdr:ext cx="736600" cy="259080"/>
    <xdr:sp macro="" textlink="">
      <xdr:nvSpPr>
        <xdr:cNvPr id="259" name="テキスト ボックス 258"/>
        <xdr:cNvSpPr txBox="1"/>
      </xdr:nvSpPr>
      <xdr:spPr>
        <a:xfrm>
          <a:off x="15798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163195</xdr:rowOff>
    </xdr:from>
    <xdr:to xmlns:xdr="http://schemas.openxmlformats.org/drawingml/2006/spreadsheetDrawing">
      <xdr:col>72</xdr:col>
      <xdr:colOff>203200</xdr:colOff>
      <xdr:row>85</xdr:row>
      <xdr:rowOff>31750</xdr:rowOff>
    </xdr:to>
    <xdr:cxnSp macro="">
      <xdr:nvCxnSpPr>
        <xdr:cNvPr id="260" name="直線コネクタ 259"/>
        <xdr:cNvCxnSpPr/>
      </xdr:nvCxnSpPr>
      <xdr:spPr>
        <a:xfrm flipV="1">
          <a:off x="14401800" y="145649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39370</xdr:rowOff>
    </xdr:from>
    <xdr:ext cx="762000" cy="259080"/>
    <xdr:sp macro="" textlink="">
      <xdr:nvSpPr>
        <xdr:cNvPr id="262" name="テキスト ボックス 261"/>
        <xdr:cNvSpPr txBox="1"/>
      </xdr:nvSpPr>
      <xdr:spPr>
        <a:xfrm>
          <a:off x="14909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86</xdr:row>
      <xdr:rowOff>74930</xdr:rowOff>
    </xdr:to>
    <xdr:cxnSp macro="">
      <xdr:nvCxnSpPr>
        <xdr:cNvPr id="263" name="直線コネクタ 262"/>
        <xdr:cNvCxnSpPr/>
      </xdr:nvCxnSpPr>
      <xdr:spPr>
        <a:xfrm flipV="1">
          <a:off x="13512800" y="1460500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66040</xdr:rowOff>
    </xdr:from>
    <xdr:ext cx="762000" cy="257175"/>
    <xdr:sp macro="" textlink="">
      <xdr:nvSpPr>
        <xdr:cNvPr id="265" name="テキスト ボックス 264"/>
        <xdr:cNvSpPr txBox="1"/>
      </xdr:nvSpPr>
      <xdr:spPr>
        <a:xfrm>
          <a:off x="14020800" y="142963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152400</xdr:rowOff>
    </xdr:from>
    <xdr:to xmlns:xdr="http://schemas.openxmlformats.org/drawingml/2006/spreadsheetDrawing">
      <xdr:col>64</xdr:col>
      <xdr:colOff>152400</xdr:colOff>
      <xdr:row>85</xdr:row>
      <xdr:rowOff>82550</xdr:rowOff>
    </xdr:to>
    <xdr:sp macro="" textlink="">
      <xdr:nvSpPr>
        <xdr:cNvPr id="266" name="フローチャート: 判断 265"/>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92710</xdr:rowOff>
    </xdr:from>
    <xdr:ext cx="762000" cy="259080"/>
    <xdr:sp macro="" textlink="">
      <xdr:nvSpPr>
        <xdr:cNvPr id="267" name="テキスト ボックス 266"/>
        <xdr:cNvSpPr txBox="1"/>
      </xdr:nvSpPr>
      <xdr:spPr>
        <a:xfrm>
          <a:off x="13131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141605</xdr:rowOff>
    </xdr:from>
    <xdr:to xmlns:xdr="http://schemas.openxmlformats.org/drawingml/2006/spreadsheetDrawing">
      <xdr:col>81</xdr:col>
      <xdr:colOff>95250</xdr:colOff>
      <xdr:row>86</xdr:row>
      <xdr:rowOff>71755</xdr:rowOff>
    </xdr:to>
    <xdr:sp macro="" textlink="">
      <xdr:nvSpPr>
        <xdr:cNvPr id="273" name="楕円 272"/>
        <xdr:cNvSpPr/>
      </xdr:nvSpPr>
      <xdr:spPr>
        <a:xfrm>
          <a:off x="169672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113665</xdr:rowOff>
    </xdr:from>
    <xdr:ext cx="762000" cy="258445"/>
    <xdr:sp macro="" textlink="">
      <xdr:nvSpPr>
        <xdr:cNvPr id="274" name="給与水準   （国との比較）該当値テキスト"/>
        <xdr:cNvSpPr txBox="1"/>
      </xdr:nvSpPr>
      <xdr:spPr>
        <a:xfrm>
          <a:off x="17106900" y="1468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75" name="楕円 274"/>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9080"/>
    <xdr:sp macro="" textlink="">
      <xdr:nvSpPr>
        <xdr:cNvPr id="276" name="テキスト ボックス 275"/>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112395</xdr:rowOff>
    </xdr:from>
    <xdr:to xmlns:xdr="http://schemas.openxmlformats.org/drawingml/2006/spreadsheetDrawing">
      <xdr:col>73</xdr:col>
      <xdr:colOff>44450</xdr:colOff>
      <xdr:row>85</xdr:row>
      <xdr:rowOff>42545</xdr:rowOff>
    </xdr:to>
    <xdr:sp macro="" textlink="">
      <xdr:nvSpPr>
        <xdr:cNvPr id="277" name="楕円 276"/>
        <xdr:cNvSpPr/>
      </xdr:nvSpPr>
      <xdr:spPr>
        <a:xfrm>
          <a:off x="15240000" y="145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27305</xdr:rowOff>
    </xdr:from>
    <xdr:ext cx="762000" cy="259080"/>
    <xdr:sp macro="" textlink="">
      <xdr:nvSpPr>
        <xdr:cNvPr id="278" name="テキスト ボックス 277"/>
        <xdr:cNvSpPr txBox="1"/>
      </xdr:nvSpPr>
      <xdr:spPr>
        <a:xfrm>
          <a:off x="14909800" y="1460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79" name="楕円 278"/>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67310</xdr:rowOff>
    </xdr:from>
    <xdr:ext cx="762000" cy="259080"/>
    <xdr:sp macro="" textlink="">
      <xdr:nvSpPr>
        <xdr:cNvPr id="280" name="テキスト ボックス 279"/>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81" name="楕円 280"/>
        <xdr:cNvSpPr/>
      </xdr:nvSpPr>
      <xdr:spPr>
        <a:xfrm>
          <a:off x="13462000" y="14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110490</xdr:rowOff>
    </xdr:from>
    <xdr:ext cx="762000" cy="257175"/>
    <xdr:sp macro="" textlink="">
      <xdr:nvSpPr>
        <xdr:cNvPr id="282" name="テキスト ボックス 281"/>
        <xdr:cNvSpPr txBox="1"/>
      </xdr:nvSpPr>
      <xdr:spPr>
        <a:xfrm>
          <a:off x="13131800" y="148551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4" name="テキスト ボックス 283"/>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5" name="テキスト ボックス 284"/>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人口千人当たりに対する職員数は、前年度から</a:t>
          </a:r>
          <a:r>
            <a:rPr kumimoji="1" lang="en-US" altLang="ja-JP" sz="1200">
              <a:latin typeface="ＭＳ Ｐゴシック"/>
              <a:ea typeface="ＭＳ Ｐゴシック"/>
            </a:rPr>
            <a:t>0.08</a:t>
          </a:r>
          <a:r>
            <a:rPr kumimoji="1" lang="ja-JP" altLang="en-US" sz="1200">
              <a:latin typeface="ＭＳ Ｐゴシック"/>
              <a:ea typeface="ＭＳ Ｐゴシック"/>
            </a:rPr>
            <a:t>人の減となり、類似団体平均値を下回ったが、全国平均及び青森県内平均値と比較すると高止まりしている。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令和６</a:t>
          </a:r>
          <a:r>
            <a:rPr kumimoji="1" lang="ja-JP" altLang="en-US" sz="1200">
              <a:latin typeface="ＭＳ Ｐゴシック"/>
              <a:ea typeface="ＭＳ Ｐゴシック"/>
            </a:rPr>
            <a:t>年度は職員数が３</a:t>
          </a:r>
          <a:r>
            <a:rPr kumimoji="1" lang="ja-JP" altLang="en-US" sz="1200">
              <a:latin typeface="ＭＳ Ｐゴシック"/>
              <a:ea typeface="ＭＳ Ｐゴシック"/>
            </a:rPr>
            <a:t>人減となったことにより当該指数が減少した。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の推移としては、再任用職員、定年延長の増等の影響により、職員数は微減又は横ばい傾向となるため、適正な人員配置や事務の効率化を図った行政運営を進め、類似団体平均値を維持できるよう定員管理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98" name="テキスト ボックス 297"/>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7175"/>
    <xdr:sp macro="" textlink="">
      <xdr:nvSpPr>
        <xdr:cNvPr id="306" name="テキスト ボックス 305"/>
        <xdr:cNvSpPr txBox="1"/>
      </xdr:nvSpPr>
      <xdr:spPr>
        <a:xfrm>
          <a:off x="1206500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113030</xdr:rowOff>
    </xdr:from>
    <xdr:to xmlns:xdr="http://schemas.openxmlformats.org/drawingml/2006/spreadsheetDrawing">
      <xdr:col>81</xdr:col>
      <xdr:colOff>44450</xdr:colOff>
      <xdr:row>60</xdr:row>
      <xdr:rowOff>116840</xdr:rowOff>
    </xdr:to>
    <xdr:cxnSp macro="">
      <xdr:nvCxnSpPr>
        <xdr:cNvPr id="315" name="直線コネクタ 314"/>
        <xdr:cNvCxnSpPr/>
      </xdr:nvCxnSpPr>
      <xdr:spPr>
        <a:xfrm flipV="1">
          <a:off x="16179800" y="104000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71755</xdr:rowOff>
    </xdr:from>
    <xdr:ext cx="762000" cy="259080"/>
    <xdr:sp macro="" textlink="">
      <xdr:nvSpPr>
        <xdr:cNvPr id="316" name="定員管理の状況平均値テキスト"/>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112395</xdr:rowOff>
    </xdr:from>
    <xdr:to xmlns:xdr="http://schemas.openxmlformats.org/drawingml/2006/spreadsheetDrawing">
      <xdr:col>77</xdr:col>
      <xdr:colOff>44450</xdr:colOff>
      <xdr:row>60</xdr:row>
      <xdr:rowOff>116840</xdr:rowOff>
    </xdr:to>
    <xdr:cxnSp macro="">
      <xdr:nvCxnSpPr>
        <xdr:cNvPr id="318" name="直線コネクタ 317"/>
        <xdr:cNvCxnSpPr/>
      </xdr:nvCxnSpPr>
      <xdr:spPr>
        <a:xfrm>
          <a:off x="15290800" y="103993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160655</xdr:rowOff>
    </xdr:from>
    <xdr:ext cx="736600" cy="259080"/>
    <xdr:sp macro="" textlink="">
      <xdr:nvSpPr>
        <xdr:cNvPr id="320" name="テキスト ボックス 319"/>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88265</xdr:rowOff>
    </xdr:from>
    <xdr:to xmlns:xdr="http://schemas.openxmlformats.org/drawingml/2006/spreadsheetDrawing">
      <xdr:col>72</xdr:col>
      <xdr:colOff>203200</xdr:colOff>
      <xdr:row>60</xdr:row>
      <xdr:rowOff>112395</xdr:rowOff>
    </xdr:to>
    <xdr:cxnSp macro="">
      <xdr:nvCxnSpPr>
        <xdr:cNvPr id="321" name="直線コネクタ 320"/>
        <xdr:cNvCxnSpPr/>
      </xdr:nvCxnSpPr>
      <xdr:spPr>
        <a:xfrm>
          <a:off x="14401800" y="1037526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163830</xdr:rowOff>
    </xdr:from>
    <xdr:ext cx="762000" cy="259080"/>
    <xdr:sp macro="" textlink="">
      <xdr:nvSpPr>
        <xdr:cNvPr id="323" name="テキスト ボックス 322"/>
        <xdr:cNvSpPr txBox="1"/>
      </xdr:nvSpPr>
      <xdr:spPr>
        <a:xfrm>
          <a:off x="14909800" y="10107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59055</xdr:rowOff>
    </xdr:from>
    <xdr:to xmlns:xdr="http://schemas.openxmlformats.org/drawingml/2006/spreadsheetDrawing">
      <xdr:col>68</xdr:col>
      <xdr:colOff>152400</xdr:colOff>
      <xdr:row>60</xdr:row>
      <xdr:rowOff>88265</xdr:rowOff>
    </xdr:to>
    <xdr:cxnSp macro="">
      <xdr:nvCxnSpPr>
        <xdr:cNvPr id="324" name="直線コネクタ 323"/>
        <xdr:cNvCxnSpPr/>
      </xdr:nvCxnSpPr>
      <xdr:spPr>
        <a:xfrm>
          <a:off x="13512800" y="1034605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128270</xdr:rowOff>
    </xdr:from>
    <xdr:ext cx="762000" cy="259080"/>
    <xdr:sp macro="" textlink="">
      <xdr:nvSpPr>
        <xdr:cNvPr id="326" name="テキスト ボックス 325"/>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119380</xdr:rowOff>
    </xdr:from>
    <xdr:ext cx="762000" cy="259080"/>
    <xdr:sp macro="" textlink="">
      <xdr:nvSpPr>
        <xdr:cNvPr id="328" name="テキスト ボックス 327"/>
        <xdr:cNvSpPr txBox="1"/>
      </xdr:nvSpPr>
      <xdr:spPr>
        <a:xfrm>
          <a:off x="13131800" y="1006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29" name="テキスト ボックス 328"/>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0" name="テキスト ボックス 329"/>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1" name="テキスト ボックス 330"/>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2" name="テキスト ボックス 331"/>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3" name="テキスト ボックス 332"/>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62230</xdr:rowOff>
    </xdr:from>
    <xdr:to xmlns:xdr="http://schemas.openxmlformats.org/drawingml/2006/spreadsheetDrawing">
      <xdr:col>81</xdr:col>
      <xdr:colOff>95250</xdr:colOff>
      <xdr:row>60</xdr:row>
      <xdr:rowOff>163830</xdr:rowOff>
    </xdr:to>
    <xdr:sp macro="" textlink="">
      <xdr:nvSpPr>
        <xdr:cNvPr id="334" name="楕円 333"/>
        <xdr:cNvSpPr/>
      </xdr:nvSpPr>
      <xdr:spPr>
        <a:xfrm>
          <a:off x="16967200" y="103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78740</xdr:rowOff>
    </xdr:from>
    <xdr:ext cx="762000" cy="259080"/>
    <xdr:sp macro="" textlink="">
      <xdr:nvSpPr>
        <xdr:cNvPr id="335" name="定員管理の状況該当値テキスト"/>
        <xdr:cNvSpPr txBox="1"/>
      </xdr:nvSpPr>
      <xdr:spPr>
        <a:xfrm>
          <a:off x="17106900" y="1019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66040</xdr:rowOff>
    </xdr:from>
    <xdr:to xmlns:xdr="http://schemas.openxmlformats.org/drawingml/2006/spreadsheetDrawing">
      <xdr:col>77</xdr:col>
      <xdr:colOff>95250</xdr:colOff>
      <xdr:row>60</xdr:row>
      <xdr:rowOff>167640</xdr:rowOff>
    </xdr:to>
    <xdr:sp macro="" textlink="">
      <xdr:nvSpPr>
        <xdr:cNvPr id="336" name="楕円 335"/>
        <xdr:cNvSpPr/>
      </xdr:nvSpPr>
      <xdr:spPr>
        <a:xfrm>
          <a:off x="16129000" y="1035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6350</xdr:rowOff>
    </xdr:from>
    <xdr:ext cx="736600" cy="257175"/>
    <xdr:sp macro="" textlink="">
      <xdr:nvSpPr>
        <xdr:cNvPr id="337" name="テキスト ボックス 336"/>
        <xdr:cNvSpPr txBox="1"/>
      </xdr:nvSpPr>
      <xdr:spPr>
        <a:xfrm>
          <a:off x="15798800" y="101219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61595</xdr:rowOff>
    </xdr:from>
    <xdr:to xmlns:xdr="http://schemas.openxmlformats.org/drawingml/2006/spreadsheetDrawing">
      <xdr:col>73</xdr:col>
      <xdr:colOff>44450</xdr:colOff>
      <xdr:row>60</xdr:row>
      <xdr:rowOff>163195</xdr:rowOff>
    </xdr:to>
    <xdr:sp macro="" textlink="">
      <xdr:nvSpPr>
        <xdr:cNvPr id="338" name="楕円 337"/>
        <xdr:cNvSpPr/>
      </xdr:nvSpPr>
      <xdr:spPr>
        <a:xfrm>
          <a:off x="152400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147955</xdr:rowOff>
    </xdr:from>
    <xdr:ext cx="762000" cy="258445"/>
    <xdr:sp macro="" textlink="">
      <xdr:nvSpPr>
        <xdr:cNvPr id="339" name="テキスト ボックス 338"/>
        <xdr:cNvSpPr txBox="1"/>
      </xdr:nvSpPr>
      <xdr:spPr>
        <a:xfrm>
          <a:off x="149098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37465</xdr:rowOff>
    </xdr:from>
    <xdr:to xmlns:xdr="http://schemas.openxmlformats.org/drawingml/2006/spreadsheetDrawing">
      <xdr:col>68</xdr:col>
      <xdr:colOff>203200</xdr:colOff>
      <xdr:row>60</xdr:row>
      <xdr:rowOff>139065</xdr:rowOff>
    </xdr:to>
    <xdr:sp macro="" textlink="">
      <xdr:nvSpPr>
        <xdr:cNvPr id="340" name="楕円 339"/>
        <xdr:cNvSpPr/>
      </xdr:nvSpPr>
      <xdr:spPr>
        <a:xfrm>
          <a:off x="143510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149225</xdr:rowOff>
    </xdr:from>
    <xdr:ext cx="762000" cy="259080"/>
    <xdr:sp macro="" textlink="">
      <xdr:nvSpPr>
        <xdr:cNvPr id="341" name="テキスト ボックス 340"/>
        <xdr:cNvSpPr txBox="1"/>
      </xdr:nvSpPr>
      <xdr:spPr>
        <a:xfrm>
          <a:off x="14020800" y="1009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8255</xdr:rowOff>
    </xdr:from>
    <xdr:to xmlns:xdr="http://schemas.openxmlformats.org/drawingml/2006/spreadsheetDrawing">
      <xdr:col>64</xdr:col>
      <xdr:colOff>152400</xdr:colOff>
      <xdr:row>60</xdr:row>
      <xdr:rowOff>109855</xdr:rowOff>
    </xdr:to>
    <xdr:sp macro="" textlink="">
      <xdr:nvSpPr>
        <xdr:cNvPr id="342" name="楕円 341"/>
        <xdr:cNvSpPr/>
      </xdr:nvSpPr>
      <xdr:spPr>
        <a:xfrm>
          <a:off x="134620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94615</xdr:rowOff>
    </xdr:from>
    <xdr:ext cx="762000" cy="259080"/>
    <xdr:sp macro="" textlink="">
      <xdr:nvSpPr>
        <xdr:cNvPr id="343" name="テキスト ボックス 342"/>
        <xdr:cNvSpPr txBox="1"/>
      </xdr:nvSpPr>
      <xdr:spPr>
        <a:xfrm>
          <a:off x="13131800" y="1038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6" name="テキスト ボックス 345"/>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実質公債費比率は8.9%となり、前年度比（△1.5%）と減少・改善</a:t>
          </a:r>
          <a:r>
            <a:rPr kumimoji="1" lang="ja-JP" altLang="en-US" sz="1000">
              <a:latin typeface="ＭＳ Ｐゴシック"/>
              <a:ea typeface="ＭＳ Ｐゴシック"/>
            </a:rPr>
            <a:t>傾向となっている。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減少要因としては算定の分母（標準税収入額、普通交付税等）がほぼ横ばいとなったことに対し、</a:t>
          </a:r>
          <a:r>
            <a:rPr kumimoji="1" lang="ja-JP" altLang="en-US" sz="1000">
              <a:latin typeface="ＭＳ Ｐゴシック"/>
              <a:ea typeface="ＭＳ Ｐゴシック"/>
            </a:rPr>
            <a:t>分子に算入された元利償還金が単年度で▲142,616千円と大幅に減となった事が挙げられる。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当町は従前より類似団体と比較して公債費比率が高止まり傾向となっていたため、計画的な建設</a:t>
          </a:r>
          <a:r>
            <a:rPr kumimoji="1" lang="ja-JP" altLang="en-US" sz="1000">
              <a:latin typeface="ＭＳ Ｐゴシック"/>
              <a:ea typeface="ＭＳ Ｐゴシック"/>
            </a:rPr>
            <a:t>事業の実施による新発債発行抑制や、減債基金を活用した繰上償還等を実施しており、取り組み</a:t>
          </a:r>
          <a:r>
            <a:rPr kumimoji="1" lang="ja-JP" altLang="en-US" sz="1000">
              <a:latin typeface="ＭＳ Ｐゴシック"/>
              <a:ea typeface="ＭＳ Ｐゴシック"/>
            </a:rPr>
            <a:t>の成果が比率に表れる結果となった。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今後は、引続き計画的な事業実施に努め、減債基金を活用した繰上償還を継続し、指標改善の</a:t>
          </a:r>
          <a:r>
            <a:rPr kumimoji="1" lang="ja-JP" altLang="en-US" sz="1000">
              <a:latin typeface="ＭＳ Ｐゴシック"/>
              <a:ea typeface="ＭＳ Ｐゴシック"/>
            </a:rPr>
            <a:t>取り組みを続ける。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7175"/>
    <xdr:sp macro="" textlink="">
      <xdr:nvSpPr>
        <xdr:cNvPr id="361" name="テキスト ボックス 360"/>
        <xdr:cNvSpPr txBox="1"/>
      </xdr:nvSpPr>
      <xdr:spPr>
        <a:xfrm>
          <a:off x="12065000" y="7747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7" name="テキスト ボックス 366"/>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7175"/>
    <xdr:sp macro="" textlink="">
      <xdr:nvSpPr>
        <xdr:cNvPr id="373" name="テキスト ボックス 372"/>
        <xdr:cNvSpPr txBox="1"/>
      </xdr:nvSpPr>
      <xdr:spPr>
        <a:xfrm>
          <a:off x="12065000" y="5938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116840</xdr:rowOff>
    </xdr:from>
    <xdr:to xmlns:xdr="http://schemas.openxmlformats.org/drawingml/2006/spreadsheetDrawing">
      <xdr:col>81</xdr:col>
      <xdr:colOff>44450</xdr:colOff>
      <xdr:row>41</xdr:row>
      <xdr:rowOff>96520</xdr:rowOff>
    </xdr:to>
    <xdr:cxnSp macro="">
      <xdr:nvCxnSpPr>
        <xdr:cNvPr id="381" name="直線コネクタ 380"/>
        <xdr:cNvCxnSpPr/>
      </xdr:nvCxnSpPr>
      <xdr:spPr>
        <a:xfrm flipV="1">
          <a:off x="16179800" y="697484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78740</xdr:rowOff>
    </xdr:from>
    <xdr:ext cx="762000" cy="259080"/>
    <xdr:sp macro="" textlink="">
      <xdr:nvSpPr>
        <xdr:cNvPr id="382" name="公債費負担の状況平均値テキスト"/>
        <xdr:cNvSpPr txBox="1"/>
      </xdr:nvSpPr>
      <xdr:spPr>
        <a:xfrm>
          <a:off x="17106900" y="6936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96520</xdr:rowOff>
    </xdr:from>
    <xdr:to xmlns:xdr="http://schemas.openxmlformats.org/drawingml/2006/spreadsheetDrawing">
      <xdr:col>77</xdr:col>
      <xdr:colOff>44450</xdr:colOff>
      <xdr:row>42</xdr:row>
      <xdr:rowOff>35560</xdr:rowOff>
    </xdr:to>
    <xdr:cxnSp macro="">
      <xdr:nvCxnSpPr>
        <xdr:cNvPr id="384" name="直線コネクタ 383"/>
        <xdr:cNvCxnSpPr/>
      </xdr:nvCxnSpPr>
      <xdr:spPr>
        <a:xfrm flipV="1">
          <a:off x="15290800" y="712597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46990</xdr:rowOff>
    </xdr:from>
    <xdr:ext cx="736600" cy="259080"/>
    <xdr:sp macro="" textlink="">
      <xdr:nvSpPr>
        <xdr:cNvPr id="386" name="テキスト ボックス 385"/>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5080</xdr:rowOff>
    </xdr:from>
    <xdr:to xmlns:xdr="http://schemas.openxmlformats.org/drawingml/2006/spreadsheetDrawing">
      <xdr:col>72</xdr:col>
      <xdr:colOff>203200</xdr:colOff>
      <xdr:row>42</xdr:row>
      <xdr:rowOff>35560</xdr:rowOff>
    </xdr:to>
    <xdr:cxnSp macro="">
      <xdr:nvCxnSpPr>
        <xdr:cNvPr id="387" name="直線コネクタ 386"/>
        <xdr:cNvCxnSpPr/>
      </xdr:nvCxnSpPr>
      <xdr:spPr>
        <a:xfrm>
          <a:off x="14401800" y="72059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26670</xdr:rowOff>
    </xdr:from>
    <xdr:ext cx="762000" cy="259080"/>
    <xdr:sp macro="" textlink="">
      <xdr:nvSpPr>
        <xdr:cNvPr id="389" name="テキスト ボックス 388"/>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146685</xdr:rowOff>
    </xdr:from>
    <xdr:to xmlns:xdr="http://schemas.openxmlformats.org/drawingml/2006/spreadsheetDrawing">
      <xdr:col>68</xdr:col>
      <xdr:colOff>152400</xdr:colOff>
      <xdr:row>42</xdr:row>
      <xdr:rowOff>5080</xdr:rowOff>
    </xdr:to>
    <xdr:cxnSp macro="">
      <xdr:nvCxnSpPr>
        <xdr:cNvPr id="390" name="直線コネクタ 389"/>
        <xdr:cNvCxnSpPr/>
      </xdr:nvCxnSpPr>
      <xdr:spPr>
        <a:xfrm>
          <a:off x="13512800" y="71761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6350</xdr:rowOff>
    </xdr:from>
    <xdr:ext cx="762000" cy="257175"/>
    <xdr:sp macro="" textlink="">
      <xdr:nvSpPr>
        <xdr:cNvPr id="392" name="テキスト ボックス 391"/>
        <xdr:cNvSpPr txBox="1"/>
      </xdr:nvSpPr>
      <xdr:spPr>
        <a:xfrm>
          <a:off x="14020800" y="669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6350</xdr:rowOff>
    </xdr:from>
    <xdr:ext cx="762000" cy="257175"/>
    <xdr:sp macro="" textlink="">
      <xdr:nvSpPr>
        <xdr:cNvPr id="394" name="テキスト ボックス 393"/>
        <xdr:cNvSpPr txBox="1"/>
      </xdr:nvSpPr>
      <xdr:spPr>
        <a:xfrm>
          <a:off x="13131800" y="6692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66040</xdr:rowOff>
    </xdr:from>
    <xdr:to xmlns:xdr="http://schemas.openxmlformats.org/drawingml/2006/spreadsheetDrawing">
      <xdr:col>81</xdr:col>
      <xdr:colOff>95250</xdr:colOff>
      <xdr:row>40</xdr:row>
      <xdr:rowOff>167640</xdr:rowOff>
    </xdr:to>
    <xdr:sp macro="" textlink="">
      <xdr:nvSpPr>
        <xdr:cNvPr id="400" name="楕円 399"/>
        <xdr:cNvSpPr/>
      </xdr:nvSpPr>
      <xdr:spPr>
        <a:xfrm>
          <a:off x="169672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82550</xdr:rowOff>
    </xdr:from>
    <xdr:ext cx="762000" cy="259080"/>
    <xdr:sp macro="" textlink="">
      <xdr:nvSpPr>
        <xdr:cNvPr id="401" name="公債費負担の状況該当値テキスト"/>
        <xdr:cNvSpPr txBox="1"/>
      </xdr:nvSpPr>
      <xdr:spPr>
        <a:xfrm>
          <a:off x="1710690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45720</xdr:rowOff>
    </xdr:from>
    <xdr:to xmlns:xdr="http://schemas.openxmlformats.org/drawingml/2006/spreadsheetDrawing">
      <xdr:col>77</xdr:col>
      <xdr:colOff>95250</xdr:colOff>
      <xdr:row>41</xdr:row>
      <xdr:rowOff>147320</xdr:rowOff>
    </xdr:to>
    <xdr:sp macro="" textlink="">
      <xdr:nvSpPr>
        <xdr:cNvPr id="402" name="楕円 401"/>
        <xdr:cNvSpPr/>
      </xdr:nvSpPr>
      <xdr:spPr>
        <a:xfrm>
          <a:off x="16129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132080</xdr:rowOff>
    </xdr:from>
    <xdr:ext cx="736600" cy="257175"/>
    <xdr:sp macro="" textlink="">
      <xdr:nvSpPr>
        <xdr:cNvPr id="403" name="テキスト ボックス 402"/>
        <xdr:cNvSpPr txBox="1"/>
      </xdr:nvSpPr>
      <xdr:spPr>
        <a:xfrm>
          <a:off x="15798800" y="71615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156210</xdr:rowOff>
    </xdr:from>
    <xdr:to xmlns:xdr="http://schemas.openxmlformats.org/drawingml/2006/spreadsheetDrawing">
      <xdr:col>73</xdr:col>
      <xdr:colOff>44450</xdr:colOff>
      <xdr:row>42</xdr:row>
      <xdr:rowOff>86360</xdr:rowOff>
    </xdr:to>
    <xdr:sp macro="" textlink="">
      <xdr:nvSpPr>
        <xdr:cNvPr id="404" name="楕円 403"/>
        <xdr:cNvSpPr/>
      </xdr:nvSpPr>
      <xdr:spPr>
        <a:xfrm>
          <a:off x="152400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71120</xdr:rowOff>
    </xdr:from>
    <xdr:ext cx="762000" cy="259080"/>
    <xdr:sp macro="" textlink="">
      <xdr:nvSpPr>
        <xdr:cNvPr id="405" name="テキスト ボックス 404"/>
        <xdr:cNvSpPr txBox="1"/>
      </xdr:nvSpPr>
      <xdr:spPr>
        <a:xfrm>
          <a:off x="14909800" y="727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125730</xdr:rowOff>
    </xdr:from>
    <xdr:to xmlns:xdr="http://schemas.openxmlformats.org/drawingml/2006/spreadsheetDrawing">
      <xdr:col>68</xdr:col>
      <xdr:colOff>203200</xdr:colOff>
      <xdr:row>42</xdr:row>
      <xdr:rowOff>55880</xdr:rowOff>
    </xdr:to>
    <xdr:sp macro="" textlink="">
      <xdr:nvSpPr>
        <xdr:cNvPr id="406" name="楕円 405"/>
        <xdr:cNvSpPr/>
      </xdr:nvSpPr>
      <xdr:spPr>
        <a:xfrm>
          <a:off x="143510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40640</xdr:rowOff>
    </xdr:from>
    <xdr:ext cx="762000" cy="257175"/>
    <xdr:sp macro="" textlink="">
      <xdr:nvSpPr>
        <xdr:cNvPr id="407" name="テキスト ボックス 406"/>
        <xdr:cNvSpPr txBox="1"/>
      </xdr:nvSpPr>
      <xdr:spPr>
        <a:xfrm>
          <a:off x="14020800" y="72415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95885</xdr:rowOff>
    </xdr:from>
    <xdr:to xmlns:xdr="http://schemas.openxmlformats.org/drawingml/2006/spreadsheetDrawing">
      <xdr:col>64</xdr:col>
      <xdr:colOff>152400</xdr:colOff>
      <xdr:row>42</xdr:row>
      <xdr:rowOff>26035</xdr:rowOff>
    </xdr:to>
    <xdr:sp macro="" textlink="">
      <xdr:nvSpPr>
        <xdr:cNvPr id="408" name="楕円 407"/>
        <xdr:cNvSpPr/>
      </xdr:nvSpPr>
      <xdr:spPr>
        <a:xfrm>
          <a:off x="134620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10795</xdr:rowOff>
    </xdr:from>
    <xdr:ext cx="762000" cy="258445"/>
    <xdr:sp macro="" textlink="">
      <xdr:nvSpPr>
        <xdr:cNvPr id="409" name="テキスト ボックス 408"/>
        <xdr:cNvSpPr txBox="1"/>
      </xdr:nvSpPr>
      <xdr:spPr>
        <a:xfrm>
          <a:off x="13131800" y="7211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2" name="テキスト ボックス 411"/>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将来負担比率は0%</a:t>
          </a:r>
          <a:r>
            <a:rPr kumimoji="1" lang="ja-JP" altLang="en-US" sz="1000">
              <a:solidFill>
                <a:sysClr val="windowText" lastClr="000000"/>
              </a:solidFill>
              <a:latin typeface="ＭＳ Ｐゴシック"/>
              <a:ea typeface="ＭＳ Ｐゴシック"/>
            </a:rPr>
            <a:t>で対前年度比▲4.7</a:t>
          </a:r>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と比率が改善傾向となっている。</a:t>
          </a:r>
          <a:endParaRPr kumimoji="1" lang="ja-JP" altLang="en-US" sz="1300">
            <a:latin typeface="ＭＳ Ｐゴシック"/>
            <a:ea typeface="ＭＳ Ｐゴシック"/>
          </a:endParaRPr>
        </a:p>
        <a:p>
          <a:r>
            <a:rPr kumimoji="1" lang="ja-JP" altLang="en-US" sz="1000">
              <a:latin typeface="ＭＳ Ｐゴシック"/>
              <a:ea typeface="ＭＳ Ｐゴシック"/>
            </a:rPr>
            <a:t>　改善要因としては、指標を算定する分子における地方債現在高が対前年度比（△465,111千円）と</a:t>
          </a:r>
          <a:r>
            <a:rPr kumimoji="1" lang="ja-JP" altLang="en-US" sz="1000">
              <a:latin typeface="ＭＳ Ｐゴシック"/>
              <a:ea typeface="ＭＳ Ｐゴシック"/>
            </a:rPr>
            <a:t>なったことが最も大きな要因となっており、これは各地方債残高の償還終了に伴う減の他に、令和6</a:t>
          </a:r>
          <a:r>
            <a:rPr kumimoji="1" lang="ja-JP" altLang="en-US" sz="1000">
              <a:latin typeface="ＭＳ Ｐゴシック"/>
              <a:ea typeface="ＭＳ Ｐゴシック"/>
            </a:rPr>
            <a:t>年度に実施した臨時財政対策債繰上償還分も大きく影響している。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今後も、行政改革を更に確実に実行に移し変え、建設事業は計画的な実施による新発債発行の</a:t>
          </a:r>
          <a:r>
            <a:rPr kumimoji="1" lang="ja-JP" altLang="en-US" sz="1000">
              <a:latin typeface="ＭＳ Ｐゴシック"/>
              <a:ea typeface="ＭＳ Ｐゴシック"/>
            </a:rPr>
            <a:t>平準化及びその抑制を図るほか、適正な定員管理による人件費負担の抑制、財政調整基金及び</a:t>
          </a:r>
          <a:r>
            <a:rPr kumimoji="1" lang="ja-JP" altLang="en-US" sz="1000">
              <a:latin typeface="ＭＳ Ｐゴシック"/>
              <a:ea typeface="ＭＳ Ｐゴシック"/>
            </a:rPr>
            <a:t>減債基金現在高の確保、連結実質赤字回避に重要視した取組みに努める必要がある。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3" name="テキスト ボックス 422"/>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27" name="テキスト ボックス 426"/>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29" name="テキスト ボックス 428"/>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81915</xdr:rowOff>
    </xdr:to>
    <xdr:cxnSp macro="">
      <xdr:nvCxnSpPr>
        <xdr:cNvPr id="440" name="直線コネクタ 439"/>
        <xdr:cNvCxnSpPr/>
      </xdr:nvCxnSpPr>
      <xdr:spPr>
        <a:xfrm flipV="1">
          <a:off x="17018000" y="2313305"/>
          <a:ext cx="0" cy="1540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53975</xdr:rowOff>
    </xdr:from>
    <xdr:ext cx="762000" cy="257175"/>
    <xdr:sp macro="" textlink="">
      <xdr:nvSpPr>
        <xdr:cNvPr id="441" name="将来負担の状況最小値テキスト"/>
        <xdr:cNvSpPr txBox="1"/>
      </xdr:nvSpPr>
      <xdr:spPr>
        <a:xfrm>
          <a:off x="17106900" y="38258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81915</xdr:rowOff>
    </xdr:from>
    <xdr:to xmlns:xdr="http://schemas.openxmlformats.org/drawingml/2006/spreadsheetDrawing">
      <xdr:col>81</xdr:col>
      <xdr:colOff>133350</xdr:colOff>
      <xdr:row>22</xdr:row>
      <xdr:rowOff>81915</xdr:rowOff>
    </xdr:to>
    <xdr:cxnSp macro="">
      <xdr:nvCxnSpPr>
        <xdr:cNvPr id="442" name="直線コネクタ 441"/>
        <xdr:cNvCxnSpPr/>
      </xdr:nvCxnSpPr>
      <xdr:spPr>
        <a:xfrm>
          <a:off x="16929100" y="385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43"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203200</xdr:colOff>
      <xdr:row>13</xdr:row>
      <xdr:rowOff>138430</xdr:rowOff>
    </xdr:from>
    <xdr:to xmlns:xdr="http://schemas.openxmlformats.org/drawingml/2006/spreadsheetDrawing">
      <xdr:col>77</xdr:col>
      <xdr:colOff>44450</xdr:colOff>
      <xdr:row>14</xdr:row>
      <xdr:rowOff>109220</xdr:rowOff>
    </xdr:to>
    <xdr:cxnSp macro="">
      <xdr:nvCxnSpPr>
        <xdr:cNvPr id="445" name="直線コネクタ 444"/>
        <xdr:cNvCxnSpPr/>
      </xdr:nvCxnSpPr>
      <xdr:spPr>
        <a:xfrm flipV="1">
          <a:off x="15290800" y="236728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7175"/>
    <xdr:sp macro="" textlink="">
      <xdr:nvSpPr>
        <xdr:cNvPr id="446" name="将来負担の状況平均値テキスト"/>
        <xdr:cNvSpPr txBox="1"/>
      </xdr:nvSpPr>
      <xdr:spPr>
        <a:xfrm>
          <a:off x="17106900" y="2235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7" name="フローチャート: 判断 446"/>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14</xdr:row>
      <xdr:rowOff>109220</xdr:rowOff>
    </xdr:from>
    <xdr:to xmlns:xdr="http://schemas.openxmlformats.org/drawingml/2006/spreadsheetDrawing">
      <xdr:col>72</xdr:col>
      <xdr:colOff>203200</xdr:colOff>
      <xdr:row>15</xdr:row>
      <xdr:rowOff>92075</xdr:rowOff>
    </xdr:to>
    <xdr:cxnSp macro="">
      <xdr:nvCxnSpPr>
        <xdr:cNvPr id="448" name="直線コネクタ 447"/>
        <xdr:cNvCxnSpPr/>
      </xdr:nvCxnSpPr>
      <xdr:spPr>
        <a:xfrm flipV="1">
          <a:off x="14401800" y="250952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9" name="フローチャート: 判断 448"/>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175"/>
    <xdr:sp macro="" textlink="">
      <xdr:nvSpPr>
        <xdr:cNvPr id="450" name="テキスト ボックス 449"/>
        <xdr:cNvSpPr txBox="1"/>
      </xdr:nvSpPr>
      <xdr:spPr>
        <a:xfrm>
          <a:off x="15798800" y="20313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92075</xdr:rowOff>
    </xdr:from>
    <xdr:to xmlns:xdr="http://schemas.openxmlformats.org/drawingml/2006/spreadsheetDrawing">
      <xdr:col>68</xdr:col>
      <xdr:colOff>152400</xdr:colOff>
      <xdr:row>16</xdr:row>
      <xdr:rowOff>66675</xdr:rowOff>
    </xdr:to>
    <xdr:cxnSp macro="">
      <xdr:nvCxnSpPr>
        <xdr:cNvPr id="451" name="直線コネクタ 450"/>
        <xdr:cNvCxnSpPr/>
      </xdr:nvCxnSpPr>
      <xdr:spPr>
        <a:xfrm flipV="1">
          <a:off x="13512800" y="266382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2" name="フローチャート: 判断 451"/>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7175"/>
    <xdr:sp macro="" textlink="">
      <xdr:nvSpPr>
        <xdr:cNvPr id="453" name="テキスト ボックス 452"/>
        <xdr:cNvSpPr txBox="1"/>
      </xdr:nvSpPr>
      <xdr:spPr>
        <a:xfrm>
          <a:off x="14909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4" name="フローチャート: 判断 453"/>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7175"/>
    <xdr:sp macro="" textlink="">
      <xdr:nvSpPr>
        <xdr:cNvPr id="455" name="テキスト ボックス 454"/>
        <xdr:cNvSpPr txBox="1"/>
      </xdr:nvSpPr>
      <xdr:spPr>
        <a:xfrm>
          <a:off x="14020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6" name="フローチャート: 判断 455"/>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7175"/>
    <xdr:sp macro="" textlink="">
      <xdr:nvSpPr>
        <xdr:cNvPr id="457" name="テキスト ボックス 456"/>
        <xdr:cNvSpPr txBox="1"/>
      </xdr:nvSpPr>
      <xdr:spPr>
        <a:xfrm>
          <a:off x="13131800" y="2031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87630</xdr:rowOff>
    </xdr:from>
    <xdr:to xmlns:xdr="http://schemas.openxmlformats.org/drawingml/2006/spreadsheetDrawing">
      <xdr:col>77</xdr:col>
      <xdr:colOff>95250</xdr:colOff>
      <xdr:row>14</xdr:row>
      <xdr:rowOff>17780</xdr:rowOff>
    </xdr:to>
    <xdr:sp macro="" textlink="">
      <xdr:nvSpPr>
        <xdr:cNvPr id="463" name="楕円 462"/>
        <xdr:cNvSpPr/>
      </xdr:nvSpPr>
      <xdr:spPr>
        <a:xfrm>
          <a:off x="16129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2540</xdr:rowOff>
    </xdr:from>
    <xdr:ext cx="736600" cy="259080"/>
    <xdr:sp macro="" textlink="">
      <xdr:nvSpPr>
        <xdr:cNvPr id="464" name="テキスト ボックス 463"/>
        <xdr:cNvSpPr txBox="1"/>
      </xdr:nvSpPr>
      <xdr:spPr>
        <a:xfrm>
          <a:off x="15798800" y="240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58420</xdr:rowOff>
    </xdr:from>
    <xdr:to xmlns:xdr="http://schemas.openxmlformats.org/drawingml/2006/spreadsheetDrawing">
      <xdr:col>73</xdr:col>
      <xdr:colOff>44450</xdr:colOff>
      <xdr:row>14</xdr:row>
      <xdr:rowOff>160020</xdr:rowOff>
    </xdr:to>
    <xdr:sp macro="" textlink="">
      <xdr:nvSpPr>
        <xdr:cNvPr id="465" name="楕円 464"/>
        <xdr:cNvSpPr/>
      </xdr:nvSpPr>
      <xdr:spPr>
        <a:xfrm>
          <a:off x="15240000" y="24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144780</xdr:rowOff>
    </xdr:from>
    <xdr:ext cx="762000" cy="257175"/>
    <xdr:sp macro="" textlink="">
      <xdr:nvSpPr>
        <xdr:cNvPr id="466" name="テキスト ボックス 465"/>
        <xdr:cNvSpPr txBox="1"/>
      </xdr:nvSpPr>
      <xdr:spPr>
        <a:xfrm>
          <a:off x="14909800" y="2545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41275</xdr:rowOff>
    </xdr:from>
    <xdr:to xmlns:xdr="http://schemas.openxmlformats.org/drawingml/2006/spreadsheetDrawing">
      <xdr:col>68</xdr:col>
      <xdr:colOff>203200</xdr:colOff>
      <xdr:row>15</xdr:row>
      <xdr:rowOff>143510</xdr:rowOff>
    </xdr:to>
    <xdr:sp macro="" textlink="">
      <xdr:nvSpPr>
        <xdr:cNvPr id="467" name="楕円 466"/>
        <xdr:cNvSpPr/>
      </xdr:nvSpPr>
      <xdr:spPr>
        <a:xfrm>
          <a:off x="14351000" y="261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127635</xdr:rowOff>
    </xdr:from>
    <xdr:ext cx="762000" cy="259080"/>
    <xdr:sp macro="" textlink="">
      <xdr:nvSpPr>
        <xdr:cNvPr id="468" name="テキスト ボックス 467"/>
        <xdr:cNvSpPr txBox="1"/>
      </xdr:nvSpPr>
      <xdr:spPr>
        <a:xfrm>
          <a:off x="14020800" y="269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15875</xdr:rowOff>
    </xdr:from>
    <xdr:to xmlns:xdr="http://schemas.openxmlformats.org/drawingml/2006/spreadsheetDrawing">
      <xdr:col>64</xdr:col>
      <xdr:colOff>152400</xdr:colOff>
      <xdr:row>16</xdr:row>
      <xdr:rowOff>117475</xdr:rowOff>
    </xdr:to>
    <xdr:sp macro="" textlink="">
      <xdr:nvSpPr>
        <xdr:cNvPr id="469" name="楕円 468"/>
        <xdr:cNvSpPr/>
      </xdr:nvSpPr>
      <xdr:spPr>
        <a:xfrm>
          <a:off x="13462000" y="27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102235</xdr:rowOff>
    </xdr:from>
    <xdr:ext cx="762000" cy="258445"/>
    <xdr:sp macro="" textlink="">
      <xdr:nvSpPr>
        <xdr:cNvPr id="470" name="テキスト ボックス 469"/>
        <xdr:cNvSpPr txBox="1"/>
      </xdr:nvSpPr>
      <xdr:spPr>
        <a:xfrm>
          <a:off x="13131800" y="2845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4,996
4,930
230.30
7,081,442
6,957,325
124,117
3,959,380
4,214,280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人件費の経常収支比率は、20.1</a:t>
          </a:r>
          <a:r>
            <a:rPr kumimoji="1" lang="en-US" altLang="ja-JP" sz="1200">
              <a:latin typeface="ＭＳ Ｐゴシック"/>
              <a:ea typeface="ＭＳ Ｐゴシック"/>
            </a:rPr>
            <a:t>%（</a:t>
          </a:r>
          <a:r>
            <a:rPr kumimoji="1" lang="ja-JP" altLang="en-US" sz="1200">
              <a:latin typeface="ＭＳ Ｐゴシック"/>
              <a:ea typeface="ＭＳ Ｐゴシック"/>
            </a:rPr>
            <a:t>前年度比+0.7</a:t>
          </a:r>
          <a:r>
            <a:rPr kumimoji="1" lang="en-US" altLang="ja-JP" sz="1200">
              <a:latin typeface="ＭＳ Ｐゴシック"/>
              <a:ea typeface="ＭＳ Ｐゴシック"/>
            </a:rPr>
            <a:t>%）の微増となったが、</a:t>
          </a:r>
          <a:r>
            <a:rPr kumimoji="1" lang="ja-JP" altLang="en-US" sz="1200">
              <a:latin typeface="ＭＳ Ｐゴシック"/>
              <a:ea typeface="ＭＳ Ｐゴシック"/>
            </a:rPr>
            <a:t>類似団体平均を下回っている。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微増の要因としては、副町長就任による特別職人件費の増が挙げられる。</a:t>
          </a:r>
          <a:endParaRPr kumimoji="1" lang="ja-JP" altLang="en-US" sz="1200">
            <a:latin typeface="ＭＳ Ｐゴシック"/>
            <a:ea typeface="ＭＳ Ｐゴシック"/>
          </a:endParaRPr>
        </a:p>
        <a:p>
          <a:r>
            <a:rPr kumimoji="1" lang="ja-JP" altLang="en-US" sz="1200">
              <a:latin typeface="ＭＳ Ｐゴシック"/>
              <a:ea typeface="ＭＳ Ｐゴシック"/>
            </a:rPr>
            <a:t>　退職者不補充等の対策により近年改善傾向であった当該数値であるが、職員の高齢化や再任用職員の増加、定年の引き上げ等の影響により、令和6年度同様今後も微増傾向となることが見込まれる。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095" cy="259080"/>
    <xdr:sp macro="" textlink="">
      <xdr:nvSpPr>
        <xdr:cNvPr id="49" name="テキスト ボックス 48"/>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095" cy="257175"/>
    <xdr:sp macro="" textlink="">
      <xdr:nvSpPr>
        <xdr:cNvPr id="51" name="テキスト ボックス 50"/>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095" cy="258445"/>
    <xdr:sp macro="" textlink="">
      <xdr:nvSpPr>
        <xdr:cNvPr id="53" name="テキスト ボックス 52"/>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095" cy="259080"/>
    <xdr:sp macro="" textlink="">
      <xdr:nvSpPr>
        <xdr:cNvPr id="55" name="テキスト ボックス 54"/>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095" cy="257175"/>
    <xdr:sp macro="" textlink="">
      <xdr:nvSpPr>
        <xdr:cNvPr id="57" name="テキスト ボックス 56"/>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095" cy="259080"/>
    <xdr:sp macro="" textlink="">
      <xdr:nvSpPr>
        <xdr:cNvPr id="59" name="テキスト ボックス 58"/>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61" name="テキスト ボックス 60"/>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7175"/>
    <xdr:sp macro="" textlink="">
      <xdr:nvSpPr>
        <xdr:cNvPr id="66" name="人件費最大値テキスト"/>
        <xdr:cNvSpPr txBox="1"/>
      </xdr:nvSpPr>
      <xdr:spPr>
        <a:xfrm>
          <a:off x="4914900" y="5438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55245</xdr:rowOff>
    </xdr:from>
    <xdr:to xmlns:xdr="http://schemas.openxmlformats.org/drawingml/2006/spreadsheetDrawing">
      <xdr:col>24</xdr:col>
      <xdr:colOff>25400</xdr:colOff>
      <xdr:row>34</xdr:row>
      <xdr:rowOff>100965</xdr:rowOff>
    </xdr:to>
    <xdr:cxnSp macro="">
      <xdr:nvCxnSpPr>
        <xdr:cNvPr id="68" name="直線コネクタ 67"/>
        <xdr:cNvCxnSpPr/>
      </xdr:nvCxnSpPr>
      <xdr:spPr>
        <a:xfrm>
          <a:off x="3987800" y="58845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7175"/>
    <xdr:sp macro="" textlink="">
      <xdr:nvSpPr>
        <xdr:cNvPr id="69" name="人件費平均値テキスト"/>
        <xdr:cNvSpPr txBox="1"/>
      </xdr:nvSpPr>
      <xdr:spPr>
        <a:xfrm>
          <a:off x="4914900" y="61328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55245</xdr:rowOff>
    </xdr:from>
    <xdr:to xmlns:xdr="http://schemas.openxmlformats.org/drawingml/2006/spreadsheetDrawing">
      <xdr:col>19</xdr:col>
      <xdr:colOff>187325</xdr:colOff>
      <xdr:row>34</xdr:row>
      <xdr:rowOff>113665</xdr:rowOff>
    </xdr:to>
    <xdr:cxnSp macro="">
      <xdr:nvCxnSpPr>
        <xdr:cNvPr id="71" name="直線コネクタ 70"/>
        <xdr:cNvCxnSpPr/>
      </xdr:nvCxnSpPr>
      <xdr:spPr>
        <a:xfrm flipV="1">
          <a:off x="3098800" y="58845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8890</xdr:rowOff>
    </xdr:from>
    <xdr:ext cx="734695" cy="257175"/>
    <xdr:sp macro="" textlink="">
      <xdr:nvSpPr>
        <xdr:cNvPr id="73" name="テキスト ボックス 72"/>
        <xdr:cNvSpPr txBox="1"/>
      </xdr:nvSpPr>
      <xdr:spPr>
        <a:xfrm>
          <a:off x="3606800" y="618109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113665</xdr:rowOff>
    </xdr:from>
    <xdr:to xmlns:xdr="http://schemas.openxmlformats.org/drawingml/2006/spreadsheetDrawing">
      <xdr:col>15</xdr:col>
      <xdr:colOff>98425</xdr:colOff>
      <xdr:row>34</xdr:row>
      <xdr:rowOff>120650</xdr:rowOff>
    </xdr:to>
    <xdr:cxnSp macro="">
      <xdr:nvCxnSpPr>
        <xdr:cNvPr id="74" name="直線コネクタ 73"/>
        <xdr:cNvCxnSpPr/>
      </xdr:nvCxnSpPr>
      <xdr:spPr>
        <a:xfrm flipV="1">
          <a:off x="2209800" y="59429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8890</xdr:rowOff>
    </xdr:from>
    <xdr:ext cx="762000" cy="257175"/>
    <xdr:sp macro="" textlink="">
      <xdr:nvSpPr>
        <xdr:cNvPr id="76" name="テキスト ボックス 75"/>
        <xdr:cNvSpPr txBox="1"/>
      </xdr:nvSpPr>
      <xdr:spPr>
        <a:xfrm>
          <a:off x="2717800" y="6181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120650</xdr:rowOff>
    </xdr:from>
    <xdr:to xmlns:xdr="http://schemas.openxmlformats.org/drawingml/2006/spreadsheetDrawing">
      <xdr:col>11</xdr:col>
      <xdr:colOff>9525</xdr:colOff>
      <xdr:row>34</xdr:row>
      <xdr:rowOff>127000</xdr:rowOff>
    </xdr:to>
    <xdr:cxnSp macro="">
      <xdr:nvCxnSpPr>
        <xdr:cNvPr id="77" name="直線コネクタ 76"/>
        <xdr:cNvCxnSpPr/>
      </xdr:nvCxnSpPr>
      <xdr:spPr>
        <a:xfrm flipV="1">
          <a:off x="1320800" y="59499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2540</xdr:rowOff>
    </xdr:from>
    <xdr:ext cx="760095" cy="259080"/>
    <xdr:sp macro="" textlink="">
      <xdr:nvSpPr>
        <xdr:cNvPr id="79" name="テキスト ボックス 78"/>
        <xdr:cNvSpPr txBox="1"/>
      </xdr:nvSpPr>
      <xdr:spPr>
        <a:xfrm>
          <a:off x="1828800" y="61747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87630</xdr:rowOff>
    </xdr:from>
    <xdr:ext cx="760095" cy="257175"/>
    <xdr:sp macro="" textlink="">
      <xdr:nvSpPr>
        <xdr:cNvPr id="81" name="テキスト ボックス 80"/>
        <xdr:cNvSpPr txBox="1"/>
      </xdr:nvSpPr>
      <xdr:spPr>
        <a:xfrm>
          <a:off x="939800" y="62598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4" name="テキスト ボックス 83"/>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50165</xdr:rowOff>
    </xdr:from>
    <xdr:to xmlns:xdr="http://schemas.openxmlformats.org/drawingml/2006/spreadsheetDrawing">
      <xdr:col>24</xdr:col>
      <xdr:colOff>76200</xdr:colOff>
      <xdr:row>34</xdr:row>
      <xdr:rowOff>151765</xdr:rowOff>
    </xdr:to>
    <xdr:sp macro="" textlink="">
      <xdr:nvSpPr>
        <xdr:cNvPr id="87" name="楕円 86"/>
        <xdr:cNvSpPr/>
      </xdr:nvSpPr>
      <xdr:spPr>
        <a:xfrm>
          <a:off x="47752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66675</xdr:rowOff>
    </xdr:from>
    <xdr:ext cx="762000" cy="257175"/>
    <xdr:sp macro="" textlink="">
      <xdr:nvSpPr>
        <xdr:cNvPr id="88" name="人件費該当値テキスト"/>
        <xdr:cNvSpPr txBox="1"/>
      </xdr:nvSpPr>
      <xdr:spPr>
        <a:xfrm>
          <a:off x="4914900" y="5724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4445</xdr:rowOff>
    </xdr:from>
    <xdr:to xmlns:xdr="http://schemas.openxmlformats.org/drawingml/2006/spreadsheetDrawing">
      <xdr:col>20</xdr:col>
      <xdr:colOff>38100</xdr:colOff>
      <xdr:row>34</xdr:row>
      <xdr:rowOff>106045</xdr:rowOff>
    </xdr:to>
    <xdr:sp macro="" textlink="">
      <xdr:nvSpPr>
        <xdr:cNvPr id="89" name="楕円 88"/>
        <xdr:cNvSpPr/>
      </xdr:nvSpPr>
      <xdr:spPr>
        <a:xfrm>
          <a:off x="39370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116205</xdr:rowOff>
    </xdr:from>
    <xdr:ext cx="734695" cy="259080"/>
    <xdr:sp macro="" textlink="">
      <xdr:nvSpPr>
        <xdr:cNvPr id="90" name="テキスト ボックス 89"/>
        <xdr:cNvSpPr txBox="1"/>
      </xdr:nvSpPr>
      <xdr:spPr>
        <a:xfrm>
          <a:off x="3606800" y="560260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63500</xdr:rowOff>
    </xdr:from>
    <xdr:to xmlns:xdr="http://schemas.openxmlformats.org/drawingml/2006/spreadsheetDrawing">
      <xdr:col>15</xdr:col>
      <xdr:colOff>149225</xdr:colOff>
      <xdr:row>34</xdr:row>
      <xdr:rowOff>164465</xdr:rowOff>
    </xdr:to>
    <xdr:sp macro="" textlink="">
      <xdr:nvSpPr>
        <xdr:cNvPr id="91" name="楕円 90"/>
        <xdr:cNvSpPr/>
      </xdr:nvSpPr>
      <xdr:spPr>
        <a:xfrm>
          <a:off x="30480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3175</xdr:rowOff>
    </xdr:from>
    <xdr:ext cx="762000" cy="259080"/>
    <xdr:sp macro="" textlink="">
      <xdr:nvSpPr>
        <xdr:cNvPr id="92" name="テキスト ボックス 91"/>
        <xdr:cNvSpPr txBox="1"/>
      </xdr:nvSpPr>
      <xdr:spPr>
        <a:xfrm>
          <a:off x="2717800" y="566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69850</xdr:rowOff>
    </xdr:from>
    <xdr:to xmlns:xdr="http://schemas.openxmlformats.org/drawingml/2006/spreadsheetDrawing">
      <xdr:col>11</xdr:col>
      <xdr:colOff>60325</xdr:colOff>
      <xdr:row>34</xdr:row>
      <xdr:rowOff>171450</xdr:rowOff>
    </xdr:to>
    <xdr:sp macro="" textlink="">
      <xdr:nvSpPr>
        <xdr:cNvPr id="93" name="楕円 92"/>
        <xdr:cNvSpPr/>
      </xdr:nvSpPr>
      <xdr:spPr>
        <a:xfrm>
          <a:off x="21590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10160</xdr:rowOff>
    </xdr:from>
    <xdr:ext cx="760095" cy="259080"/>
    <xdr:sp macro="" textlink="">
      <xdr:nvSpPr>
        <xdr:cNvPr id="94" name="テキスト ボックス 93"/>
        <xdr:cNvSpPr txBox="1"/>
      </xdr:nvSpPr>
      <xdr:spPr>
        <a:xfrm>
          <a:off x="1828800" y="5668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76200</xdr:rowOff>
    </xdr:from>
    <xdr:to xmlns:xdr="http://schemas.openxmlformats.org/drawingml/2006/spreadsheetDrawing">
      <xdr:col>6</xdr:col>
      <xdr:colOff>171450</xdr:colOff>
      <xdr:row>35</xdr:row>
      <xdr:rowOff>6350</xdr:rowOff>
    </xdr:to>
    <xdr:sp macro="" textlink="">
      <xdr:nvSpPr>
        <xdr:cNvPr id="95" name="楕円 94"/>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16510</xdr:rowOff>
    </xdr:from>
    <xdr:ext cx="760095" cy="259080"/>
    <xdr:sp macro="" textlink="">
      <xdr:nvSpPr>
        <xdr:cNvPr id="96" name="テキスト ボックス 95"/>
        <xdr:cNvSpPr txBox="1"/>
      </xdr:nvSpPr>
      <xdr:spPr>
        <a:xfrm>
          <a:off x="939800" y="5674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900">
              <a:latin typeface="ＭＳ Ｐゴシック"/>
              <a:ea typeface="ＭＳ Ｐゴシック"/>
            </a:rPr>
            <a:t>物件費の経常収支比率は、18.4</a:t>
          </a:r>
          <a:r>
            <a:rPr kumimoji="1" lang="en-US" altLang="ja-JP" sz="900">
              <a:latin typeface="ＭＳ Ｐゴシック"/>
              <a:ea typeface="ＭＳ Ｐゴシック"/>
            </a:rPr>
            <a:t>%</a:t>
          </a:r>
          <a:r>
            <a:rPr kumimoji="1" lang="ja-JP" altLang="en-US" sz="900">
              <a:latin typeface="ＭＳ Ｐゴシック"/>
              <a:ea typeface="ＭＳ Ｐゴシック"/>
            </a:rPr>
            <a:t>、前年度△</a:t>
          </a:r>
          <a:r>
            <a:rPr kumimoji="1" lang="en-US" altLang="ja-JP" sz="900">
              <a:latin typeface="ＭＳ Ｐゴシック"/>
              <a:ea typeface="ＭＳ Ｐゴシック"/>
            </a:rPr>
            <a:t>1.1%</a:t>
          </a:r>
          <a:r>
            <a:rPr kumimoji="1" lang="ja-JP" altLang="en-US" sz="900">
              <a:latin typeface="ＭＳ Ｐゴシック"/>
              <a:ea typeface="ＭＳ Ｐゴシック"/>
            </a:rPr>
            <a:t>の減となったが、依然として、過去</a:t>
          </a:r>
          <a:r>
            <a:rPr kumimoji="1" lang="en-US" altLang="ja-JP" sz="900">
              <a:latin typeface="ＭＳ Ｐゴシック"/>
              <a:ea typeface="ＭＳ Ｐゴシック"/>
            </a:rPr>
            <a:t>5</a:t>
          </a:r>
          <a:r>
            <a:rPr kumimoji="1" lang="ja-JP" altLang="en-US" sz="900">
              <a:latin typeface="ＭＳ Ｐゴシック"/>
              <a:ea typeface="ＭＳ Ｐゴシック"/>
            </a:rPr>
            <a:t>カ年の類似団体平均より高い水準で推移している。</a:t>
          </a:r>
          <a:endParaRPr kumimoji="1" lang="en-US" altLang="ja-JP" sz="900">
            <a:latin typeface="ＭＳ Ｐゴシック"/>
            <a:ea typeface="ＭＳ Ｐゴシック"/>
          </a:endParaRPr>
        </a:p>
        <a:p>
          <a:r>
            <a:rPr kumimoji="1" lang="ja-JP" altLang="en-US" sz="900">
              <a:latin typeface="ＭＳ Ｐゴシック"/>
              <a:ea typeface="ＭＳ Ｐゴシック"/>
            </a:rPr>
            <a:t>　減少要因としては、</a:t>
          </a:r>
          <a:r>
            <a:rPr kumimoji="1" lang="ja-JP" altLang="en-US" sz="900">
              <a:latin typeface="ＭＳ Ｐゴシック"/>
              <a:ea typeface="ＭＳ Ｐゴシック"/>
            </a:rPr>
            <a:t>例年、物件費の約</a:t>
          </a:r>
          <a:r>
            <a:rPr kumimoji="1" lang="en-US" altLang="ja-JP" sz="900">
              <a:latin typeface="ＭＳ Ｐゴシック"/>
              <a:ea typeface="ＭＳ Ｐゴシック"/>
            </a:rPr>
            <a:t>21.0%</a:t>
          </a:r>
          <a:r>
            <a:rPr kumimoji="1" lang="ja-JP" altLang="en-US" sz="900">
              <a:latin typeface="ＭＳ Ｐゴシック"/>
              <a:ea typeface="ＭＳ Ｐゴシック"/>
            </a:rPr>
            <a:t>を占める町単独運営の廃棄物処理施設の基幹改良事業により稼働期間が減少し、長期包括運営費委託料の減（対前年度比△92,637千円、△40.4%）となったことが挙げられる。</a:t>
          </a:r>
          <a:endParaRPr kumimoji="1" lang="en-US" altLang="ja-JP" sz="900">
            <a:latin typeface="ＭＳ Ｐゴシック"/>
            <a:ea typeface="ＭＳ Ｐゴシック"/>
          </a:endParaRPr>
        </a:p>
        <a:p>
          <a:r>
            <a:rPr kumimoji="1" lang="ja-JP" altLang="en-US" sz="900">
              <a:latin typeface="ＭＳ Ｐゴシック"/>
              <a:ea typeface="ＭＳ Ｐゴシック"/>
            </a:rPr>
            <a:t>　</a:t>
          </a:r>
          <a:r>
            <a:rPr kumimoji="1" lang="ja-JP" altLang="en-US" sz="900">
              <a:latin typeface="ＭＳ Ｐゴシック"/>
              <a:ea typeface="ＭＳ Ｐゴシック"/>
            </a:rPr>
            <a:t>上記により減少はしたものの、</a:t>
          </a:r>
          <a:r>
            <a:rPr kumimoji="1" lang="ja-JP" altLang="en-US" sz="900">
              <a:latin typeface="ＭＳ Ｐゴシック"/>
              <a:ea typeface="ＭＳ Ｐゴシック"/>
            </a:rPr>
            <a:t>廃棄物処理施設に係る運営経費をはじめとする公共施設の管理経費が</a:t>
          </a:r>
          <a:r>
            <a:rPr kumimoji="1" lang="ja-JP" altLang="en-US" sz="900">
              <a:latin typeface="ＭＳ Ｐゴシック"/>
              <a:ea typeface="ＭＳ Ｐゴシック"/>
            </a:rPr>
            <a:t>高止まり要因として</a:t>
          </a:r>
          <a:r>
            <a:rPr kumimoji="1" lang="ja-JP" altLang="en-US" sz="900">
              <a:latin typeface="ＭＳ Ｐゴシック"/>
              <a:ea typeface="ＭＳ Ｐゴシック"/>
            </a:rPr>
            <a:t>挙げられる。</a:t>
          </a:r>
          <a:endParaRPr kumimoji="1" lang="en-US" altLang="ja-JP" sz="900">
            <a:latin typeface="ＭＳ Ｐゴシック"/>
            <a:ea typeface="ＭＳ Ｐゴシック"/>
          </a:endParaRPr>
        </a:p>
        <a:p>
          <a:r>
            <a:rPr kumimoji="1" lang="ja-JP" altLang="en-US" sz="900">
              <a:latin typeface="ＭＳ Ｐゴシック"/>
              <a:ea typeface="ＭＳ Ｐゴシック"/>
            </a:rPr>
            <a:t>　</a:t>
          </a:r>
          <a:r>
            <a:rPr kumimoji="1" lang="ja-JP" altLang="en-US" sz="900">
              <a:latin typeface="ＭＳ Ｐゴシック"/>
              <a:ea typeface="ＭＳ Ｐゴシック"/>
            </a:rPr>
            <a:t>近年、経常収支比率全体が高止まり傾向となっている大きな要因が当該経費にかかるものであり、今後は事務事業の見直しによる委託料の精査や、公共施設管理費の節減及び施設の統廃合も視野に入れた縮減の検討等、より一層コスト削減意識を持って行政運営に努めなければならない。</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8" name="テキスト ボックス 107"/>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10" name="テキスト ボックス 109"/>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6095" cy="257175"/>
    <xdr:sp macro="" textlink="">
      <xdr:nvSpPr>
        <xdr:cNvPr id="112" name="テキスト ボックス 111"/>
        <xdr:cNvSpPr txBox="1"/>
      </xdr:nvSpPr>
      <xdr:spPr>
        <a:xfrm>
          <a:off x="11938000" y="3699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6095" cy="257175"/>
    <xdr:sp macro="" textlink="">
      <xdr:nvSpPr>
        <xdr:cNvPr id="114" name="テキスト ボックス 113"/>
        <xdr:cNvSpPr txBox="1"/>
      </xdr:nvSpPr>
      <xdr:spPr>
        <a:xfrm>
          <a:off x="11938000" y="3413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6095" cy="257175"/>
    <xdr:sp macro="" textlink="">
      <xdr:nvSpPr>
        <xdr:cNvPr id="116" name="テキスト ボックス 115"/>
        <xdr:cNvSpPr txBox="1"/>
      </xdr:nvSpPr>
      <xdr:spPr>
        <a:xfrm>
          <a:off x="11938000" y="3128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8" name="テキスト ボックス 117"/>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6095" cy="257175"/>
    <xdr:sp macro="" textlink="">
      <xdr:nvSpPr>
        <xdr:cNvPr id="120" name="テキスト ボックス 119"/>
        <xdr:cNvSpPr txBox="1"/>
      </xdr:nvSpPr>
      <xdr:spPr>
        <a:xfrm>
          <a:off x="11938000" y="2556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6095" cy="257175"/>
    <xdr:sp macro="" textlink="">
      <xdr:nvSpPr>
        <xdr:cNvPr id="122" name="テキスト ボックス 121"/>
        <xdr:cNvSpPr txBox="1"/>
      </xdr:nvSpPr>
      <xdr:spPr>
        <a:xfrm>
          <a:off x="11938000" y="227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6095" cy="257175"/>
    <xdr:sp macro="" textlink="">
      <xdr:nvSpPr>
        <xdr:cNvPr id="124" name="テキスト ボックス 123"/>
        <xdr:cNvSpPr txBox="1"/>
      </xdr:nvSpPr>
      <xdr:spPr>
        <a:xfrm>
          <a:off x="11938000" y="1985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6" name="テキスト ボックス 125"/>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7175"/>
    <xdr:sp macro="" textlink="">
      <xdr:nvSpPr>
        <xdr:cNvPr id="131" name="物件費最大値テキスト"/>
        <xdr:cNvSpPr txBox="1"/>
      </xdr:nvSpPr>
      <xdr:spPr>
        <a:xfrm>
          <a:off x="16598900" y="2032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50800</xdr:rowOff>
    </xdr:from>
    <xdr:to xmlns:xdr="http://schemas.openxmlformats.org/drawingml/2006/spreadsheetDrawing">
      <xdr:col>82</xdr:col>
      <xdr:colOff>107950</xdr:colOff>
      <xdr:row>19</xdr:row>
      <xdr:rowOff>155575</xdr:rowOff>
    </xdr:to>
    <xdr:cxnSp macro="">
      <xdr:nvCxnSpPr>
        <xdr:cNvPr id="133" name="直線コネクタ 132"/>
        <xdr:cNvCxnSpPr/>
      </xdr:nvCxnSpPr>
      <xdr:spPr>
        <a:xfrm flipV="1">
          <a:off x="15671800" y="330835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168910</xdr:rowOff>
    </xdr:from>
    <xdr:ext cx="762000" cy="257175"/>
    <xdr:sp macro="" textlink="">
      <xdr:nvSpPr>
        <xdr:cNvPr id="134" name="物件費平均値テキスト"/>
        <xdr:cNvSpPr txBox="1"/>
      </xdr:nvSpPr>
      <xdr:spPr>
        <a:xfrm>
          <a:off x="16598900" y="27406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12700</xdr:rowOff>
    </xdr:from>
    <xdr:to xmlns:xdr="http://schemas.openxmlformats.org/drawingml/2006/spreadsheetDrawing">
      <xdr:col>78</xdr:col>
      <xdr:colOff>69850</xdr:colOff>
      <xdr:row>19</xdr:row>
      <xdr:rowOff>155575</xdr:rowOff>
    </xdr:to>
    <xdr:cxnSp macro="">
      <xdr:nvCxnSpPr>
        <xdr:cNvPr id="136" name="直線コネクタ 135"/>
        <xdr:cNvCxnSpPr/>
      </xdr:nvCxnSpPr>
      <xdr:spPr>
        <a:xfrm>
          <a:off x="14782800" y="327025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35560</xdr:rowOff>
    </xdr:from>
    <xdr:ext cx="736600" cy="259080"/>
    <xdr:sp macro="" textlink="">
      <xdr:nvSpPr>
        <xdr:cNvPr id="138" name="テキスト ボックス 137"/>
        <xdr:cNvSpPr txBox="1"/>
      </xdr:nvSpPr>
      <xdr:spPr>
        <a:xfrm>
          <a:off x="15290800" y="2607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155575</xdr:rowOff>
    </xdr:from>
    <xdr:to xmlns:xdr="http://schemas.openxmlformats.org/drawingml/2006/spreadsheetDrawing">
      <xdr:col>73</xdr:col>
      <xdr:colOff>180975</xdr:colOff>
      <xdr:row>19</xdr:row>
      <xdr:rowOff>12700</xdr:rowOff>
    </xdr:to>
    <xdr:cxnSp macro="">
      <xdr:nvCxnSpPr>
        <xdr:cNvPr id="139" name="直線コネクタ 138"/>
        <xdr:cNvCxnSpPr/>
      </xdr:nvCxnSpPr>
      <xdr:spPr>
        <a:xfrm>
          <a:off x="13893800" y="32416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168910</xdr:rowOff>
    </xdr:from>
    <xdr:ext cx="762000" cy="257175"/>
    <xdr:sp macro="" textlink="">
      <xdr:nvSpPr>
        <xdr:cNvPr id="141" name="テキスト ボックス 140"/>
        <xdr:cNvSpPr txBox="1"/>
      </xdr:nvSpPr>
      <xdr:spPr>
        <a:xfrm>
          <a:off x="14401800" y="2569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98425</xdr:rowOff>
    </xdr:from>
    <xdr:to xmlns:xdr="http://schemas.openxmlformats.org/drawingml/2006/spreadsheetDrawing">
      <xdr:col>69</xdr:col>
      <xdr:colOff>92075</xdr:colOff>
      <xdr:row>18</xdr:row>
      <xdr:rowOff>155575</xdr:rowOff>
    </xdr:to>
    <xdr:cxnSp macro="">
      <xdr:nvCxnSpPr>
        <xdr:cNvPr id="142" name="直線コネクタ 141"/>
        <xdr:cNvCxnSpPr/>
      </xdr:nvCxnSpPr>
      <xdr:spPr>
        <a:xfrm>
          <a:off x="13004800" y="31845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83185</xdr:rowOff>
    </xdr:from>
    <xdr:ext cx="760095" cy="259080"/>
    <xdr:sp macro="" textlink="">
      <xdr:nvSpPr>
        <xdr:cNvPr id="144" name="テキスト ボックス 143"/>
        <xdr:cNvSpPr txBox="1"/>
      </xdr:nvSpPr>
      <xdr:spPr>
        <a:xfrm>
          <a:off x="13512800" y="24834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92710</xdr:rowOff>
    </xdr:from>
    <xdr:ext cx="762000" cy="259080"/>
    <xdr:sp macro="" textlink="">
      <xdr:nvSpPr>
        <xdr:cNvPr id="146" name="テキスト ボックス 145"/>
        <xdr:cNvSpPr txBox="1"/>
      </xdr:nvSpPr>
      <xdr:spPr>
        <a:xfrm>
          <a:off x="12623800" y="249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8" name="テキスト ボックス 147"/>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9" name="テキスト ボックス 148"/>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51" name="テキスト ボックス 150"/>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0</xdr:rowOff>
    </xdr:from>
    <xdr:to xmlns:xdr="http://schemas.openxmlformats.org/drawingml/2006/spreadsheetDrawing">
      <xdr:col>82</xdr:col>
      <xdr:colOff>158750</xdr:colOff>
      <xdr:row>19</xdr:row>
      <xdr:rowOff>101600</xdr:rowOff>
    </xdr:to>
    <xdr:sp macro="" textlink="">
      <xdr:nvSpPr>
        <xdr:cNvPr id="152" name="楕円 151"/>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143510</xdr:rowOff>
    </xdr:from>
    <xdr:ext cx="762000" cy="257175"/>
    <xdr:sp macro="" textlink="">
      <xdr:nvSpPr>
        <xdr:cNvPr id="153" name="物件費該当値テキスト"/>
        <xdr:cNvSpPr txBox="1"/>
      </xdr:nvSpPr>
      <xdr:spPr>
        <a:xfrm>
          <a:off x="16598900" y="3229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104775</xdr:rowOff>
    </xdr:from>
    <xdr:to xmlns:xdr="http://schemas.openxmlformats.org/drawingml/2006/spreadsheetDrawing">
      <xdr:col>78</xdr:col>
      <xdr:colOff>120650</xdr:colOff>
      <xdr:row>20</xdr:row>
      <xdr:rowOff>34925</xdr:rowOff>
    </xdr:to>
    <xdr:sp macro="" textlink="">
      <xdr:nvSpPr>
        <xdr:cNvPr id="154" name="楕円 153"/>
        <xdr:cNvSpPr/>
      </xdr:nvSpPr>
      <xdr:spPr>
        <a:xfrm>
          <a:off x="15621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19685</xdr:rowOff>
    </xdr:from>
    <xdr:ext cx="736600" cy="257175"/>
    <xdr:sp macro="" textlink="">
      <xdr:nvSpPr>
        <xdr:cNvPr id="155" name="テキスト ボックス 154"/>
        <xdr:cNvSpPr txBox="1"/>
      </xdr:nvSpPr>
      <xdr:spPr>
        <a:xfrm>
          <a:off x="15290800" y="34486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133350</xdr:rowOff>
    </xdr:from>
    <xdr:to xmlns:xdr="http://schemas.openxmlformats.org/drawingml/2006/spreadsheetDrawing">
      <xdr:col>74</xdr:col>
      <xdr:colOff>31750</xdr:colOff>
      <xdr:row>19</xdr:row>
      <xdr:rowOff>63500</xdr:rowOff>
    </xdr:to>
    <xdr:sp macro="" textlink="">
      <xdr:nvSpPr>
        <xdr:cNvPr id="156" name="楕円 155"/>
        <xdr:cNvSpPr/>
      </xdr:nvSpPr>
      <xdr:spPr>
        <a:xfrm>
          <a:off x="14732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48260</xdr:rowOff>
    </xdr:from>
    <xdr:ext cx="762000" cy="259080"/>
    <xdr:sp macro="" textlink="">
      <xdr:nvSpPr>
        <xdr:cNvPr id="157" name="テキスト ボックス 156"/>
        <xdr:cNvSpPr txBox="1"/>
      </xdr:nvSpPr>
      <xdr:spPr>
        <a:xfrm>
          <a:off x="14401800" y="330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104775</xdr:rowOff>
    </xdr:from>
    <xdr:to xmlns:xdr="http://schemas.openxmlformats.org/drawingml/2006/spreadsheetDrawing">
      <xdr:col>69</xdr:col>
      <xdr:colOff>142875</xdr:colOff>
      <xdr:row>19</xdr:row>
      <xdr:rowOff>34925</xdr:rowOff>
    </xdr:to>
    <xdr:sp macro="" textlink="">
      <xdr:nvSpPr>
        <xdr:cNvPr id="158" name="楕円 157"/>
        <xdr:cNvSpPr/>
      </xdr:nvSpPr>
      <xdr:spPr>
        <a:xfrm>
          <a:off x="138430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19685</xdr:rowOff>
    </xdr:from>
    <xdr:ext cx="760095" cy="257175"/>
    <xdr:sp macro="" textlink="">
      <xdr:nvSpPr>
        <xdr:cNvPr id="159" name="テキスト ボックス 158"/>
        <xdr:cNvSpPr txBox="1"/>
      </xdr:nvSpPr>
      <xdr:spPr>
        <a:xfrm>
          <a:off x="13512800" y="327723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47625</xdr:rowOff>
    </xdr:from>
    <xdr:to xmlns:xdr="http://schemas.openxmlformats.org/drawingml/2006/spreadsheetDrawing">
      <xdr:col>65</xdr:col>
      <xdr:colOff>53975</xdr:colOff>
      <xdr:row>18</xdr:row>
      <xdr:rowOff>149225</xdr:rowOff>
    </xdr:to>
    <xdr:sp macro="" textlink="">
      <xdr:nvSpPr>
        <xdr:cNvPr id="160" name="楕円 159"/>
        <xdr:cNvSpPr/>
      </xdr:nvSpPr>
      <xdr:spPr>
        <a:xfrm>
          <a:off x="12954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133985</xdr:rowOff>
    </xdr:from>
    <xdr:ext cx="762000" cy="257175"/>
    <xdr:sp macro="" textlink="">
      <xdr:nvSpPr>
        <xdr:cNvPr id="161" name="テキスト ボックス 160"/>
        <xdr:cNvSpPr txBox="1"/>
      </xdr:nvSpPr>
      <xdr:spPr>
        <a:xfrm>
          <a:off x="12623800" y="32200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扶助費の経常収支比率は、2.0</a:t>
          </a:r>
          <a:r>
            <a:rPr kumimoji="1" lang="en-US" altLang="ja-JP" sz="1300">
              <a:latin typeface="ＭＳ Ｐゴシック"/>
              <a:ea typeface="ＭＳ Ｐゴシック"/>
            </a:rPr>
            <a:t>%</a:t>
          </a:r>
          <a:r>
            <a:rPr kumimoji="1" lang="ja-JP" altLang="en-US" sz="1300">
              <a:latin typeface="ＭＳ Ｐゴシック"/>
              <a:ea typeface="ＭＳ Ｐゴシック"/>
            </a:rPr>
            <a:t>と前年度比</a:t>
          </a:r>
          <a:r>
            <a:rPr kumimoji="1" lang="en-US" altLang="ja-JP" sz="1300">
              <a:latin typeface="ＭＳ Ｐゴシック"/>
              <a:ea typeface="ＭＳ Ｐゴシック"/>
            </a:rPr>
            <a:t>+0.1%</a:t>
          </a:r>
          <a:r>
            <a:rPr kumimoji="1" lang="ja-JP" altLang="en-US" sz="1300">
              <a:latin typeface="ＭＳ Ｐゴシック"/>
              <a:ea typeface="ＭＳ Ｐゴシック"/>
            </a:rPr>
            <a:t>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国や県の制度に沿った扶助費が多く、近年では町独自の事業として乳幼児医療給付費の無料化（高校終期まで）等、住民ニーズを捉えた施策を実施してきている。　　　　　　　　 　　　　　</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今後も高齢化による扶助費の需要増は避けられないため、より一層住民のニーズを捉えた施策の実施に努める。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73" name="テキスト ボックス 172"/>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75" name="テキスト ボックス 174"/>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7" name="テキスト ボックス 176"/>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9" name="テキスト ボックス 178"/>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81" name="テキスト ボックス 180"/>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83" name="テキスト ボックス 182"/>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85" name="テキスト ボックス 184"/>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7" name="テキスト ボックス 186"/>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7175"/>
    <xdr:sp macro="" textlink="">
      <xdr:nvSpPr>
        <xdr:cNvPr id="190" name="扶助費最小値テキスト"/>
        <xdr:cNvSpPr txBox="1"/>
      </xdr:nvSpPr>
      <xdr:spPr>
        <a:xfrm>
          <a:off x="4914900" y="10443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7175"/>
    <xdr:sp macro="" textlink="">
      <xdr:nvSpPr>
        <xdr:cNvPr id="192" name="扶助費最大値テキスト"/>
        <xdr:cNvSpPr txBox="1"/>
      </xdr:nvSpPr>
      <xdr:spPr>
        <a:xfrm>
          <a:off x="4914900" y="8785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52</xdr:row>
      <xdr:rowOff>146050</xdr:rowOff>
    </xdr:from>
    <xdr:to xmlns:xdr="http://schemas.openxmlformats.org/drawingml/2006/spreadsheetDrawing">
      <xdr:col>24</xdr:col>
      <xdr:colOff>25400</xdr:colOff>
      <xdr:row>52</xdr:row>
      <xdr:rowOff>165100</xdr:rowOff>
    </xdr:to>
    <xdr:cxnSp macro="">
      <xdr:nvCxnSpPr>
        <xdr:cNvPr id="194" name="直線コネクタ 193"/>
        <xdr:cNvCxnSpPr/>
      </xdr:nvCxnSpPr>
      <xdr:spPr>
        <a:xfrm>
          <a:off x="3987800" y="90614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48260</xdr:rowOff>
    </xdr:from>
    <xdr:ext cx="762000" cy="259080"/>
    <xdr:sp macro="" textlink="">
      <xdr:nvSpPr>
        <xdr:cNvPr id="195" name="扶助費平均値テキスト"/>
        <xdr:cNvSpPr txBox="1"/>
      </xdr:nvSpPr>
      <xdr:spPr>
        <a:xfrm>
          <a:off x="4914900" y="9478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127000</xdr:rowOff>
    </xdr:from>
    <xdr:to xmlns:xdr="http://schemas.openxmlformats.org/drawingml/2006/spreadsheetDrawing">
      <xdr:col>19</xdr:col>
      <xdr:colOff>187325</xdr:colOff>
      <xdr:row>52</xdr:row>
      <xdr:rowOff>146050</xdr:rowOff>
    </xdr:to>
    <xdr:cxnSp macro="">
      <xdr:nvCxnSpPr>
        <xdr:cNvPr id="197" name="直線コネクタ 196"/>
        <xdr:cNvCxnSpPr/>
      </xdr:nvCxnSpPr>
      <xdr:spPr>
        <a:xfrm>
          <a:off x="3098800" y="90424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105410</xdr:rowOff>
    </xdr:from>
    <xdr:ext cx="734695" cy="259080"/>
    <xdr:sp macro="" textlink="">
      <xdr:nvSpPr>
        <xdr:cNvPr id="199" name="テキスト ボックス 198"/>
        <xdr:cNvSpPr txBox="1"/>
      </xdr:nvSpPr>
      <xdr:spPr>
        <a:xfrm>
          <a:off x="3606800" y="95351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107950</xdr:rowOff>
    </xdr:from>
    <xdr:to xmlns:xdr="http://schemas.openxmlformats.org/drawingml/2006/spreadsheetDrawing">
      <xdr:col>15</xdr:col>
      <xdr:colOff>98425</xdr:colOff>
      <xdr:row>52</xdr:row>
      <xdr:rowOff>127000</xdr:rowOff>
    </xdr:to>
    <xdr:cxnSp macro="">
      <xdr:nvCxnSpPr>
        <xdr:cNvPr id="200" name="直線コネクタ 199"/>
        <xdr:cNvCxnSpPr/>
      </xdr:nvCxnSpPr>
      <xdr:spPr>
        <a:xfrm>
          <a:off x="2209800" y="9023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67310</xdr:rowOff>
    </xdr:from>
    <xdr:ext cx="762000" cy="259080"/>
    <xdr:sp macro="" textlink="">
      <xdr:nvSpPr>
        <xdr:cNvPr id="202" name="テキスト ボックス 201"/>
        <xdr:cNvSpPr txBox="1"/>
      </xdr:nvSpPr>
      <xdr:spPr>
        <a:xfrm>
          <a:off x="27178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107950</xdr:rowOff>
    </xdr:from>
    <xdr:to xmlns:xdr="http://schemas.openxmlformats.org/drawingml/2006/spreadsheetDrawing">
      <xdr:col>11</xdr:col>
      <xdr:colOff>9525</xdr:colOff>
      <xdr:row>52</xdr:row>
      <xdr:rowOff>127000</xdr:rowOff>
    </xdr:to>
    <xdr:cxnSp macro="">
      <xdr:nvCxnSpPr>
        <xdr:cNvPr id="203" name="直線コネクタ 202"/>
        <xdr:cNvCxnSpPr/>
      </xdr:nvCxnSpPr>
      <xdr:spPr>
        <a:xfrm flipV="1">
          <a:off x="1320800" y="9023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48260</xdr:rowOff>
    </xdr:from>
    <xdr:ext cx="760095" cy="259080"/>
    <xdr:sp macro="" textlink="">
      <xdr:nvSpPr>
        <xdr:cNvPr id="205" name="テキスト ボックス 204"/>
        <xdr:cNvSpPr txBox="1"/>
      </xdr:nvSpPr>
      <xdr:spPr>
        <a:xfrm>
          <a:off x="1828800" y="9478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86360</xdr:rowOff>
    </xdr:from>
    <xdr:ext cx="760095" cy="257175"/>
    <xdr:sp macro="" textlink="">
      <xdr:nvSpPr>
        <xdr:cNvPr id="207" name="テキスト ボックス 206"/>
        <xdr:cNvSpPr txBox="1"/>
      </xdr:nvSpPr>
      <xdr:spPr>
        <a:xfrm>
          <a:off x="939800" y="95161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10" name="テキスト ボックス 209"/>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114300</xdr:rowOff>
    </xdr:from>
    <xdr:to xmlns:xdr="http://schemas.openxmlformats.org/drawingml/2006/spreadsheetDrawing">
      <xdr:col>24</xdr:col>
      <xdr:colOff>76200</xdr:colOff>
      <xdr:row>53</xdr:row>
      <xdr:rowOff>44450</xdr:rowOff>
    </xdr:to>
    <xdr:sp macro="" textlink="">
      <xdr:nvSpPr>
        <xdr:cNvPr id="213" name="楕円 212"/>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214" name="扶助費該当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95250</xdr:rowOff>
    </xdr:from>
    <xdr:to xmlns:xdr="http://schemas.openxmlformats.org/drawingml/2006/spreadsheetDrawing">
      <xdr:col>20</xdr:col>
      <xdr:colOff>38100</xdr:colOff>
      <xdr:row>53</xdr:row>
      <xdr:rowOff>25400</xdr:rowOff>
    </xdr:to>
    <xdr:sp macro="" textlink="">
      <xdr:nvSpPr>
        <xdr:cNvPr id="215" name="楕円 214"/>
        <xdr:cNvSpPr/>
      </xdr:nvSpPr>
      <xdr:spPr>
        <a:xfrm>
          <a:off x="3937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35560</xdr:rowOff>
    </xdr:from>
    <xdr:ext cx="734695" cy="259080"/>
    <xdr:sp macro="" textlink="">
      <xdr:nvSpPr>
        <xdr:cNvPr id="216" name="テキスト ボックス 215"/>
        <xdr:cNvSpPr txBox="1"/>
      </xdr:nvSpPr>
      <xdr:spPr>
        <a:xfrm>
          <a:off x="3606800" y="87795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76200</xdr:rowOff>
    </xdr:from>
    <xdr:to xmlns:xdr="http://schemas.openxmlformats.org/drawingml/2006/spreadsheetDrawing">
      <xdr:col>15</xdr:col>
      <xdr:colOff>149225</xdr:colOff>
      <xdr:row>53</xdr:row>
      <xdr:rowOff>6350</xdr:rowOff>
    </xdr:to>
    <xdr:sp macro="" textlink="">
      <xdr:nvSpPr>
        <xdr:cNvPr id="217" name="楕円 216"/>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16510</xdr:rowOff>
    </xdr:from>
    <xdr:ext cx="762000" cy="259080"/>
    <xdr:sp macro="" textlink="">
      <xdr:nvSpPr>
        <xdr:cNvPr id="218" name="テキスト ボックス 217"/>
        <xdr:cNvSpPr txBox="1"/>
      </xdr:nvSpPr>
      <xdr:spPr>
        <a:xfrm>
          <a:off x="27178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57150</xdr:rowOff>
    </xdr:from>
    <xdr:to xmlns:xdr="http://schemas.openxmlformats.org/drawingml/2006/spreadsheetDrawing">
      <xdr:col>11</xdr:col>
      <xdr:colOff>60325</xdr:colOff>
      <xdr:row>52</xdr:row>
      <xdr:rowOff>158750</xdr:rowOff>
    </xdr:to>
    <xdr:sp macro="" textlink="">
      <xdr:nvSpPr>
        <xdr:cNvPr id="219" name="楕円 218"/>
        <xdr:cNvSpPr/>
      </xdr:nvSpPr>
      <xdr:spPr>
        <a:xfrm>
          <a:off x="2159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50</xdr:row>
      <xdr:rowOff>168910</xdr:rowOff>
    </xdr:from>
    <xdr:ext cx="760095" cy="257175"/>
    <xdr:sp macro="" textlink="">
      <xdr:nvSpPr>
        <xdr:cNvPr id="220" name="テキスト ボックス 219"/>
        <xdr:cNvSpPr txBox="1"/>
      </xdr:nvSpPr>
      <xdr:spPr>
        <a:xfrm>
          <a:off x="1828800" y="87414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76200</xdr:rowOff>
    </xdr:from>
    <xdr:to xmlns:xdr="http://schemas.openxmlformats.org/drawingml/2006/spreadsheetDrawing">
      <xdr:col>6</xdr:col>
      <xdr:colOff>171450</xdr:colOff>
      <xdr:row>53</xdr:row>
      <xdr:rowOff>6350</xdr:rowOff>
    </xdr:to>
    <xdr:sp macro="" textlink="">
      <xdr:nvSpPr>
        <xdr:cNvPr id="221" name="楕円 220"/>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16510</xdr:rowOff>
    </xdr:from>
    <xdr:ext cx="760095" cy="259080"/>
    <xdr:sp macro="" textlink="">
      <xdr:nvSpPr>
        <xdr:cNvPr id="222" name="テキスト ボックス 221"/>
        <xdr:cNvSpPr txBox="1"/>
      </xdr:nvSpPr>
      <xdr:spPr>
        <a:xfrm>
          <a:off x="939800" y="8760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その他経費は対前年度比+1.3%であり、</a:t>
          </a:r>
          <a:r>
            <a:rPr kumimoji="1" lang="ja-JP" altLang="en-US" sz="1100">
              <a:latin typeface="ＭＳ Ｐゴシック"/>
              <a:ea typeface="ＭＳ Ｐゴシック"/>
            </a:rPr>
            <a:t>依然として類似団体平均を上回っている。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増加要因としては、下水道事業会計及び簡易水道事業会計への出資金の増や前年度比で降雪量が増となったことによる</a:t>
          </a:r>
          <a:r>
            <a:rPr kumimoji="1" lang="ja-JP" altLang="en-US" sz="1100">
              <a:latin typeface="ＭＳ Ｐゴシック"/>
              <a:ea typeface="ＭＳ Ｐゴシック"/>
            </a:rPr>
            <a:t>除排雪経費（維持補修費）の増</a:t>
          </a:r>
          <a:r>
            <a:rPr kumimoji="1" lang="ja-JP" altLang="en-US" sz="1100">
              <a:latin typeface="ＭＳ Ｐゴシック"/>
              <a:ea typeface="ＭＳ Ｐゴシック"/>
            </a:rPr>
            <a:t>が大きいと考えられる。</a:t>
          </a:r>
          <a:endParaRPr kumimoji="1" lang="en-US" altLang="ja-JP" sz="1100">
            <a:latin typeface="ＭＳ Ｐゴシック"/>
            <a:ea typeface="ＭＳ Ｐゴシック"/>
          </a:endParaRPr>
        </a:p>
        <a:p>
          <a:r>
            <a:rPr kumimoji="1" lang="ja-JP" altLang="en-US" sz="1100">
              <a:latin typeface="ＭＳ Ｐゴシック"/>
              <a:ea typeface="ＭＳ Ｐゴシック"/>
            </a:rPr>
            <a:t>　上記の増加要因となった事業が当該経費の高止まりの要因となっている。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しかし、高止まり要因となっている事業については、町民生活に直結する事業内容であることを鑑み、今後も横ばい傾向となる見込みである。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4" name="テキスト ボックス 233"/>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6" name="テキスト ボックス 235"/>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8" name="テキスト ボックス 237"/>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40" name="テキスト ボックス 239"/>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42" name="テキスト ボックス 241"/>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44" name="テキスト ボックス 243"/>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46" name="テキスト ボックス 245"/>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8890</xdr:rowOff>
    </xdr:from>
    <xdr:to xmlns:xdr="http://schemas.openxmlformats.org/drawingml/2006/spreadsheetDrawing">
      <xdr:col>82</xdr:col>
      <xdr:colOff>107950</xdr:colOff>
      <xdr:row>59</xdr:row>
      <xdr:rowOff>107950</xdr:rowOff>
    </xdr:to>
    <xdr:cxnSp macro="">
      <xdr:nvCxnSpPr>
        <xdr:cNvPr id="254" name="直線コネクタ 253"/>
        <xdr:cNvCxnSpPr/>
      </xdr:nvCxnSpPr>
      <xdr:spPr>
        <a:xfrm>
          <a:off x="15671800" y="1012444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27940</xdr:rowOff>
    </xdr:from>
    <xdr:ext cx="762000" cy="259080"/>
    <xdr:sp macro="" textlink="">
      <xdr:nvSpPr>
        <xdr:cNvPr id="255" name="その他平均値テキスト"/>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8890</xdr:rowOff>
    </xdr:from>
    <xdr:to xmlns:xdr="http://schemas.openxmlformats.org/drawingml/2006/spreadsheetDrawing">
      <xdr:col>78</xdr:col>
      <xdr:colOff>69850</xdr:colOff>
      <xdr:row>61</xdr:row>
      <xdr:rowOff>16510</xdr:rowOff>
    </xdr:to>
    <xdr:cxnSp macro="">
      <xdr:nvCxnSpPr>
        <xdr:cNvPr id="257" name="直線コネクタ 256"/>
        <xdr:cNvCxnSpPr/>
      </xdr:nvCxnSpPr>
      <xdr:spPr>
        <a:xfrm flipV="1">
          <a:off x="14782800" y="1012444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6600" cy="259080"/>
    <xdr:sp macro="" textlink="">
      <xdr:nvSpPr>
        <xdr:cNvPr id="259" name="テキスト ボックス 258"/>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61</xdr:row>
      <xdr:rowOff>1270</xdr:rowOff>
    </xdr:from>
    <xdr:to xmlns:xdr="http://schemas.openxmlformats.org/drawingml/2006/spreadsheetDrawing">
      <xdr:col>73</xdr:col>
      <xdr:colOff>180975</xdr:colOff>
      <xdr:row>61</xdr:row>
      <xdr:rowOff>16510</xdr:rowOff>
    </xdr:to>
    <xdr:cxnSp macro="">
      <xdr:nvCxnSpPr>
        <xdr:cNvPr id="260" name="直線コネクタ 259"/>
        <xdr:cNvCxnSpPr/>
      </xdr:nvCxnSpPr>
      <xdr:spPr>
        <a:xfrm>
          <a:off x="13893800" y="104597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88900</xdr:rowOff>
    </xdr:from>
    <xdr:ext cx="762000" cy="257175"/>
    <xdr:sp macro="" textlink="">
      <xdr:nvSpPr>
        <xdr:cNvPr id="262" name="テキスト ボックス 261"/>
        <xdr:cNvSpPr txBox="1"/>
      </xdr:nvSpPr>
      <xdr:spPr>
        <a:xfrm>
          <a:off x="14401800" y="9690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61</xdr:row>
      <xdr:rowOff>1270</xdr:rowOff>
    </xdr:from>
    <xdr:to xmlns:xdr="http://schemas.openxmlformats.org/drawingml/2006/spreadsheetDrawing">
      <xdr:col>69</xdr:col>
      <xdr:colOff>92075</xdr:colOff>
      <xdr:row>61</xdr:row>
      <xdr:rowOff>54610</xdr:rowOff>
    </xdr:to>
    <xdr:cxnSp macro="">
      <xdr:nvCxnSpPr>
        <xdr:cNvPr id="263" name="直線コネクタ 262"/>
        <xdr:cNvCxnSpPr/>
      </xdr:nvCxnSpPr>
      <xdr:spPr>
        <a:xfrm flipV="1">
          <a:off x="13004800" y="104597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60095" cy="259080"/>
    <xdr:sp macro="" textlink="">
      <xdr:nvSpPr>
        <xdr:cNvPr id="265" name="テキスト ボックス 264"/>
        <xdr:cNvSpPr txBox="1"/>
      </xdr:nvSpPr>
      <xdr:spPr>
        <a:xfrm>
          <a:off x="13512800" y="9682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127000</xdr:rowOff>
    </xdr:from>
    <xdr:ext cx="762000" cy="259080"/>
    <xdr:sp macro="" textlink="">
      <xdr:nvSpPr>
        <xdr:cNvPr id="267" name="テキスト ボックス 266"/>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9" name="テキスト ボックス 268"/>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70" name="テキスト ボックス 269"/>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72" name="テキスト ボックス 271"/>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57150</xdr:rowOff>
    </xdr:from>
    <xdr:to xmlns:xdr="http://schemas.openxmlformats.org/drawingml/2006/spreadsheetDrawing">
      <xdr:col>82</xdr:col>
      <xdr:colOff>158750</xdr:colOff>
      <xdr:row>59</xdr:row>
      <xdr:rowOff>158750</xdr:rowOff>
    </xdr:to>
    <xdr:sp macro="" textlink="">
      <xdr:nvSpPr>
        <xdr:cNvPr id="273" name="楕円 272"/>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29210</xdr:rowOff>
    </xdr:from>
    <xdr:ext cx="762000" cy="257175"/>
    <xdr:sp macro="" textlink="">
      <xdr:nvSpPr>
        <xdr:cNvPr id="274" name="その他該当値テキスト"/>
        <xdr:cNvSpPr txBox="1"/>
      </xdr:nvSpPr>
      <xdr:spPr>
        <a:xfrm>
          <a:off x="16598900" y="1014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129540</xdr:rowOff>
    </xdr:from>
    <xdr:to xmlns:xdr="http://schemas.openxmlformats.org/drawingml/2006/spreadsheetDrawing">
      <xdr:col>78</xdr:col>
      <xdr:colOff>120650</xdr:colOff>
      <xdr:row>59</xdr:row>
      <xdr:rowOff>59690</xdr:rowOff>
    </xdr:to>
    <xdr:sp macro="" textlink="">
      <xdr:nvSpPr>
        <xdr:cNvPr id="275" name="楕円 274"/>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44450</xdr:rowOff>
    </xdr:from>
    <xdr:ext cx="736600" cy="259080"/>
    <xdr:sp macro="" textlink="">
      <xdr:nvSpPr>
        <xdr:cNvPr id="276" name="テキスト ボックス 275"/>
        <xdr:cNvSpPr txBox="1"/>
      </xdr:nvSpPr>
      <xdr:spPr>
        <a:xfrm>
          <a:off x="15290800" y="1016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60</xdr:row>
      <xdr:rowOff>137160</xdr:rowOff>
    </xdr:from>
    <xdr:to xmlns:xdr="http://schemas.openxmlformats.org/drawingml/2006/spreadsheetDrawing">
      <xdr:col>74</xdr:col>
      <xdr:colOff>31750</xdr:colOff>
      <xdr:row>61</xdr:row>
      <xdr:rowOff>67310</xdr:rowOff>
    </xdr:to>
    <xdr:sp macro="" textlink="">
      <xdr:nvSpPr>
        <xdr:cNvPr id="277" name="楕円 276"/>
        <xdr:cNvSpPr/>
      </xdr:nvSpPr>
      <xdr:spPr>
        <a:xfrm>
          <a:off x="14732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52070</xdr:rowOff>
    </xdr:from>
    <xdr:ext cx="762000" cy="257175"/>
    <xdr:sp macro="" textlink="">
      <xdr:nvSpPr>
        <xdr:cNvPr id="278" name="テキスト ボックス 277"/>
        <xdr:cNvSpPr txBox="1"/>
      </xdr:nvSpPr>
      <xdr:spPr>
        <a:xfrm>
          <a:off x="14401800" y="10510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60</xdr:row>
      <xdr:rowOff>121920</xdr:rowOff>
    </xdr:from>
    <xdr:to xmlns:xdr="http://schemas.openxmlformats.org/drawingml/2006/spreadsheetDrawing">
      <xdr:col>69</xdr:col>
      <xdr:colOff>142875</xdr:colOff>
      <xdr:row>61</xdr:row>
      <xdr:rowOff>52070</xdr:rowOff>
    </xdr:to>
    <xdr:sp macro="" textlink="">
      <xdr:nvSpPr>
        <xdr:cNvPr id="279" name="楕円 278"/>
        <xdr:cNvSpPr/>
      </xdr:nvSpPr>
      <xdr:spPr>
        <a:xfrm>
          <a:off x="13843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61</xdr:row>
      <xdr:rowOff>36830</xdr:rowOff>
    </xdr:from>
    <xdr:ext cx="760095" cy="259080"/>
    <xdr:sp macro="" textlink="">
      <xdr:nvSpPr>
        <xdr:cNvPr id="280" name="テキスト ボックス 279"/>
        <xdr:cNvSpPr txBox="1"/>
      </xdr:nvSpPr>
      <xdr:spPr>
        <a:xfrm>
          <a:off x="13512800" y="104952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61</xdr:row>
      <xdr:rowOff>3810</xdr:rowOff>
    </xdr:from>
    <xdr:to xmlns:xdr="http://schemas.openxmlformats.org/drawingml/2006/spreadsheetDrawing">
      <xdr:col>65</xdr:col>
      <xdr:colOff>53975</xdr:colOff>
      <xdr:row>61</xdr:row>
      <xdr:rowOff>105410</xdr:rowOff>
    </xdr:to>
    <xdr:sp macro="" textlink="">
      <xdr:nvSpPr>
        <xdr:cNvPr id="281" name="楕円 280"/>
        <xdr:cNvSpPr/>
      </xdr:nvSpPr>
      <xdr:spPr>
        <a:xfrm>
          <a:off x="12954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90170</xdr:rowOff>
    </xdr:from>
    <xdr:ext cx="762000" cy="259080"/>
    <xdr:sp macro="" textlink="">
      <xdr:nvSpPr>
        <xdr:cNvPr id="282" name="テキスト ボックス 281"/>
        <xdr:cNvSpPr txBox="1"/>
      </xdr:nvSpPr>
      <xdr:spPr>
        <a:xfrm>
          <a:off x="12623800" y="1054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補助費等の経常収支比率は</a:t>
          </a:r>
          <a:r>
            <a:rPr kumimoji="1" lang="en-US" altLang="ja-JP" sz="1200">
              <a:latin typeface="ＭＳ Ｐゴシック"/>
              <a:ea typeface="ＭＳ Ｐゴシック"/>
            </a:rPr>
            <a:t>16.9%</a:t>
          </a:r>
          <a:r>
            <a:rPr kumimoji="1" lang="ja-JP" altLang="en-US" sz="1200">
              <a:latin typeface="ＭＳ Ｐゴシック"/>
              <a:ea typeface="ＭＳ Ｐゴシック"/>
            </a:rPr>
            <a:t>、前年度比</a:t>
          </a:r>
          <a:r>
            <a:rPr kumimoji="1" lang="en-US" altLang="ja-JP" sz="1200">
              <a:latin typeface="ＭＳ Ｐゴシック"/>
              <a:ea typeface="ＭＳ Ｐゴシック"/>
            </a:rPr>
            <a:t>+0.4%</a:t>
          </a:r>
          <a:r>
            <a:rPr kumimoji="1" lang="ja-JP" altLang="en-US" sz="1200">
              <a:latin typeface="ＭＳ Ｐゴシック"/>
              <a:ea typeface="ＭＳ Ｐゴシック"/>
            </a:rPr>
            <a:t>の微増であり、類似団体の平均を下回っている。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当町では</a:t>
          </a:r>
          <a:r>
            <a:rPr kumimoji="1" lang="ja-JP" altLang="en-US" sz="1200">
              <a:latin typeface="ＭＳ Ｐゴシック"/>
              <a:ea typeface="ＭＳ Ｐゴシック"/>
            </a:rPr>
            <a:t>、各企業会計に対する補助費等が近年の高止まりに大きく影響しており、抜本的な経営方針の見直しを実施し経費の抑制に努める必要がある。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4" name="テキスト ボックス 293"/>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6" name="テキスト ボックス 295"/>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6095" cy="257175"/>
    <xdr:sp macro="" textlink="">
      <xdr:nvSpPr>
        <xdr:cNvPr id="298" name="テキスト ボックス 297"/>
        <xdr:cNvSpPr txBox="1"/>
      </xdr:nvSpPr>
      <xdr:spPr>
        <a:xfrm>
          <a:off x="11938000" y="6842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300" name="テキスト ボックス 299"/>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6095" cy="257175"/>
    <xdr:sp macro="" textlink="">
      <xdr:nvSpPr>
        <xdr:cNvPr id="302" name="テキスト ボックス 301"/>
        <xdr:cNvSpPr txBox="1"/>
      </xdr:nvSpPr>
      <xdr:spPr>
        <a:xfrm>
          <a:off x="11938000" y="5699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04" name="テキスト ボックス 303"/>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41275</xdr:rowOff>
    </xdr:from>
    <xdr:to xmlns:xdr="http://schemas.openxmlformats.org/drawingml/2006/spreadsheetDrawing">
      <xdr:col>82</xdr:col>
      <xdr:colOff>107950</xdr:colOff>
      <xdr:row>36</xdr:row>
      <xdr:rowOff>64135</xdr:rowOff>
    </xdr:to>
    <xdr:cxnSp macro="">
      <xdr:nvCxnSpPr>
        <xdr:cNvPr id="311" name="直線コネクタ 310"/>
        <xdr:cNvCxnSpPr/>
      </xdr:nvCxnSpPr>
      <xdr:spPr>
        <a:xfrm>
          <a:off x="15671800" y="621347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162560</xdr:rowOff>
    </xdr:from>
    <xdr:ext cx="762000" cy="259080"/>
    <xdr:sp macro="" textlink="">
      <xdr:nvSpPr>
        <xdr:cNvPr id="312" name="補助費等平均値テキスト"/>
        <xdr:cNvSpPr txBox="1"/>
      </xdr:nvSpPr>
      <xdr:spPr>
        <a:xfrm>
          <a:off x="16598900" y="6163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29845</xdr:rowOff>
    </xdr:from>
    <xdr:to xmlns:xdr="http://schemas.openxmlformats.org/drawingml/2006/spreadsheetDrawing">
      <xdr:col>78</xdr:col>
      <xdr:colOff>69850</xdr:colOff>
      <xdr:row>36</xdr:row>
      <xdr:rowOff>41275</xdr:rowOff>
    </xdr:to>
    <xdr:cxnSp macro="">
      <xdr:nvCxnSpPr>
        <xdr:cNvPr id="314" name="直線コネクタ 313"/>
        <xdr:cNvCxnSpPr/>
      </xdr:nvCxnSpPr>
      <xdr:spPr>
        <a:xfrm>
          <a:off x="14782800" y="62020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144145</xdr:rowOff>
    </xdr:from>
    <xdr:to xmlns:xdr="http://schemas.openxmlformats.org/drawingml/2006/spreadsheetDrawing">
      <xdr:col>73</xdr:col>
      <xdr:colOff>180975</xdr:colOff>
      <xdr:row>36</xdr:row>
      <xdr:rowOff>29845</xdr:rowOff>
    </xdr:to>
    <xdr:cxnSp macro="">
      <xdr:nvCxnSpPr>
        <xdr:cNvPr id="317" name="直線コネクタ 316"/>
        <xdr:cNvCxnSpPr/>
      </xdr:nvCxnSpPr>
      <xdr:spPr>
        <a:xfrm>
          <a:off x="13893800" y="61448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170815</xdr:rowOff>
    </xdr:from>
    <xdr:ext cx="762000" cy="258445"/>
    <xdr:sp macro="" textlink="">
      <xdr:nvSpPr>
        <xdr:cNvPr id="319" name="テキスト ボックス 318"/>
        <xdr:cNvSpPr txBox="1"/>
      </xdr:nvSpPr>
      <xdr:spPr>
        <a:xfrm>
          <a:off x="144018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144145</xdr:rowOff>
    </xdr:from>
    <xdr:to xmlns:xdr="http://schemas.openxmlformats.org/drawingml/2006/spreadsheetDrawing">
      <xdr:col>69</xdr:col>
      <xdr:colOff>92075</xdr:colOff>
      <xdr:row>36</xdr:row>
      <xdr:rowOff>41275</xdr:rowOff>
    </xdr:to>
    <xdr:cxnSp macro="">
      <xdr:nvCxnSpPr>
        <xdr:cNvPr id="320" name="直線コネクタ 319"/>
        <xdr:cNvCxnSpPr/>
      </xdr:nvCxnSpPr>
      <xdr:spPr>
        <a:xfrm flipV="1">
          <a:off x="13004800" y="61448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125095</xdr:rowOff>
    </xdr:from>
    <xdr:ext cx="760095" cy="258445"/>
    <xdr:sp macro="" textlink="">
      <xdr:nvSpPr>
        <xdr:cNvPr id="322" name="テキスト ボックス 321"/>
        <xdr:cNvSpPr txBox="1"/>
      </xdr:nvSpPr>
      <xdr:spPr>
        <a:xfrm>
          <a:off x="13512800" y="57829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5080</xdr:rowOff>
    </xdr:from>
    <xdr:ext cx="762000" cy="259080"/>
    <xdr:sp macro="" textlink="">
      <xdr:nvSpPr>
        <xdr:cNvPr id="324" name="テキスト ボックス 323"/>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6" name="テキスト ボックス 325"/>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7" name="テキスト ボックス 326"/>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9" name="テキスト ボックス 328"/>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13335</xdr:rowOff>
    </xdr:from>
    <xdr:to xmlns:xdr="http://schemas.openxmlformats.org/drawingml/2006/spreadsheetDrawing">
      <xdr:col>82</xdr:col>
      <xdr:colOff>158750</xdr:colOff>
      <xdr:row>36</xdr:row>
      <xdr:rowOff>114935</xdr:rowOff>
    </xdr:to>
    <xdr:sp macro="" textlink="">
      <xdr:nvSpPr>
        <xdr:cNvPr id="330" name="楕円 329"/>
        <xdr:cNvSpPr/>
      </xdr:nvSpPr>
      <xdr:spPr>
        <a:xfrm>
          <a:off x="16459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29845</xdr:rowOff>
    </xdr:from>
    <xdr:ext cx="762000" cy="257175"/>
    <xdr:sp macro="" textlink="">
      <xdr:nvSpPr>
        <xdr:cNvPr id="331" name="補助費等該当値テキスト"/>
        <xdr:cNvSpPr txBox="1"/>
      </xdr:nvSpPr>
      <xdr:spPr>
        <a:xfrm>
          <a:off x="16598900" y="60305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161925</xdr:rowOff>
    </xdr:from>
    <xdr:to xmlns:xdr="http://schemas.openxmlformats.org/drawingml/2006/spreadsheetDrawing">
      <xdr:col>78</xdr:col>
      <xdr:colOff>120650</xdr:colOff>
      <xdr:row>36</xdr:row>
      <xdr:rowOff>92075</xdr:rowOff>
    </xdr:to>
    <xdr:sp macro="" textlink="">
      <xdr:nvSpPr>
        <xdr:cNvPr id="332" name="楕円 331"/>
        <xdr:cNvSpPr/>
      </xdr:nvSpPr>
      <xdr:spPr>
        <a:xfrm>
          <a:off x="15621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76835</xdr:rowOff>
    </xdr:from>
    <xdr:ext cx="736600" cy="257175"/>
    <xdr:sp macro="" textlink="">
      <xdr:nvSpPr>
        <xdr:cNvPr id="333" name="テキスト ボックス 332"/>
        <xdr:cNvSpPr txBox="1"/>
      </xdr:nvSpPr>
      <xdr:spPr>
        <a:xfrm>
          <a:off x="15290800" y="62490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150495</xdr:rowOff>
    </xdr:from>
    <xdr:to xmlns:xdr="http://schemas.openxmlformats.org/drawingml/2006/spreadsheetDrawing">
      <xdr:col>74</xdr:col>
      <xdr:colOff>31750</xdr:colOff>
      <xdr:row>36</xdr:row>
      <xdr:rowOff>80645</xdr:rowOff>
    </xdr:to>
    <xdr:sp macro="" textlink="">
      <xdr:nvSpPr>
        <xdr:cNvPr id="334" name="楕円 333"/>
        <xdr:cNvSpPr/>
      </xdr:nvSpPr>
      <xdr:spPr>
        <a:xfrm>
          <a:off x="14732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65405</xdr:rowOff>
    </xdr:from>
    <xdr:ext cx="762000" cy="257175"/>
    <xdr:sp macro="" textlink="">
      <xdr:nvSpPr>
        <xdr:cNvPr id="335" name="テキスト ボックス 334"/>
        <xdr:cNvSpPr txBox="1"/>
      </xdr:nvSpPr>
      <xdr:spPr>
        <a:xfrm>
          <a:off x="14401800" y="6237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93345</xdr:rowOff>
    </xdr:from>
    <xdr:to xmlns:xdr="http://schemas.openxmlformats.org/drawingml/2006/spreadsheetDrawing">
      <xdr:col>69</xdr:col>
      <xdr:colOff>142875</xdr:colOff>
      <xdr:row>36</xdr:row>
      <xdr:rowOff>23495</xdr:rowOff>
    </xdr:to>
    <xdr:sp macro="" textlink="">
      <xdr:nvSpPr>
        <xdr:cNvPr id="336" name="楕円 335"/>
        <xdr:cNvSpPr/>
      </xdr:nvSpPr>
      <xdr:spPr>
        <a:xfrm>
          <a:off x="13843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8255</xdr:rowOff>
    </xdr:from>
    <xdr:ext cx="760095" cy="257175"/>
    <xdr:sp macro="" textlink="">
      <xdr:nvSpPr>
        <xdr:cNvPr id="337" name="テキスト ボックス 336"/>
        <xdr:cNvSpPr txBox="1"/>
      </xdr:nvSpPr>
      <xdr:spPr>
        <a:xfrm>
          <a:off x="13512800" y="61804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161925</xdr:rowOff>
    </xdr:from>
    <xdr:to xmlns:xdr="http://schemas.openxmlformats.org/drawingml/2006/spreadsheetDrawing">
      <xdr:col>65</xdr:col>
      <xdr:colOff>53975</xdr:colOff>
      <xdr:row>36</xdr:row>
      <xdr:rowOff>92075</xdr:rowOff>
    </xdr:to>
    <xdr:sp macro="" textlink="">
      <xdr:nvSpPr>
        <xdr:cNvPr id="338" name="楕円 337"/>
        <xdr:cNvSpPr/>
      </xdr:nvSpPr>
      <xdr:spPr>
        <a:xfrm>
          <a:off x="12954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76835</xdr:rowOff>
    </xdr:from>
    <xdr:ext cx="762000" cy="257175"/>
    <xdr:sp macro="" textlink="">
      <xdr:nvSpPr>
        <xdr:cNvPr id="339" name="テキスト ボックス 338"/>
        <xdr:cNvSpPr txBox="1"/>
      </xdr:nvSpPr>
      <xdr:spPr>
        <a:xfrm>
          <a:off x="12623800" y="6249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公債費の経常収支比率は15.5</a:t>
          </a:r>
          <a:r>
            <a:rPr kumimoji="1" lang="en-US" altLang="ja-JP" sz="1200">
              <a:latin typeface="ＭＳ Ｐゴシック"/>
              <a:ea typeface="ＭＳ Ｐゴシック"/>
            </a:rPr>
            <a:t>%</a:t>
          </a:r>
          <a:r>
            <a:rPr kumimoji="1" lang="ja-JP" altLang="en-US" sz="1200">
              <a:latin typeface="ＭＳ Ｐゴシック"/>
              <a:ea typeface="ＭＳ Ｐゴシック"/>
            </a:rPr>
            <a:t>、前年度比△3</a:t>
          </a:r>
          <a:r>
            <a:rPr kumimoji="1" lang="en-US" altLang="ja-JP" sz="1200">
              <a:latin typeface="ＭＳ Ｐゴシック"/>
              <a:ea typeface="ＭＳ Ｐゴシック"/>
            </a:rPr>
            <a:t>.5%</a:t>
          </a:r>
          <a:r>
            <a:rPr kumimoji="1" lang="ja-JP" altLang="en-US" sz="1200">
              <a:latin typeface="ＭＳ Ｐゴシック"/>
              <a:ea typeface="ＭＳ Ｐゴシック"/>
            </a:rPr>
            <a:t>と改善傾向であり、類似団体平均値を下回った。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近年改善傾向となった要因としては、計画的な普通建設事業の実施による新発債の発行抑制や、後年度の公債費負担軽減を目的とした繰上償還の実施によるものである。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今後は、令和8年より工事が始まる外ヶ浜分署建設事業等の大規模事業が控えており、公債費は増加傾向で推移すると見込まれている。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1" name="テキスト ボックス 350"/>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53" name="テキスト ボックス 352"/>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55" name="テキスト ボックス 354"/>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7" name="テキスト ボックス 356"/>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9" name="テキスト ボックス 358"/>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61" name="テキスト ボックス 360"/>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63" name="テキスト ボックス 362"/>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69850</xdr:rowOff>
    </xdr:from>
    <xdr:to xmlns:xdr="http://schemas.openxmlformats.org/drawingml/2006/spreadsheetDrawing">
      <xdr:col>24</xdr:col>
      <xdr:colOff>25400</xdr:colOff>
      <xdr:row>77</xdr:row>
      <xdr:rowOff>31750</xdr:rowOff>
    </xdr:to>
    <xdr:cxnSp macro="">
      <xdr:nvCxnSpPr>
        <xdr:cNvPr id="371" name="直線コネクタ 370"/>
        <xdr:cNvCxnSpPr/>
      </xdr:nvCxnSpPr>
      <xdr:spPr>
        <a:xfrm flipV="1">
          <a:off x="3987800" y="131000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7175"/>
    <xdr:sp macro="" textlink="">
      <xdr:nvSpPr>
        <xdr:cNvPr id="372" name="公債費平均値テキスト"/>
        <xdr:cNvSpPr txBox="1"/>
      </xdr:nvSpPr>
      <xdr:spPr>
        <a:xfrm>
          <a:off x="4914900" y="131165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31750</xdr:rowOff>
    </xdr:from>
    <xdr:to xmlns:xdr="http://schemas.openxmlformats.org/drawingml/2006/spreadsheetDrawing">
      <xdr:col>19</xdr:col>
      <xdr:colOff>187325</xdr:colOff>
      <xdr:row>77</xdr:row>
      <xdr:rowOff>127000</xdr:rowOff>
    </xdr:to>
    <xdr:cxnSp macro="">
      <xdr:nvCxnSpPr>
        <xdr:cNvPr id="374" name="直線コネクタ 373"/>
        <xdr:cNvCxnSpPr/>
      </xdr:nvCxnSpPr>
      <xdr:spPr>
        <a:xfrm flipV="1">
          <a:off x="3098800" y="132334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69850</xdr:rowOff>
    </xdr:from>
    <xdr:ext cx="734695" cy="259080"/>
    <xdr:sp macro="" textlink="">
      <xdr:nvSpPr>
        <xdr:cNvPr id="376" name="テキスト ボックス 375"/>
        <xdr:cNvSpPr txBox="1"/>
      </xdr:nvSpPr>
      <xdr:spPr>
        <a:xfrm>
          <a:off x="3606800" y="129286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127000</xdr:rowOff>
    </xdr:from>
    <xdr:to xmlns:xdr="http://schemas.openxmlformats.org/drawingml/2006/spreadsheetDrawing">
      <xdr:col>15</xdr:col>
      <xdr:colOff>98425</xdr:colOff>
      <xdr:row>77</xdr:row>
      <xdr:rowOff>130810</xdr:rowOff>
    </xdr:to>
    <xdr:cxnSp macro="">
      <xdr:nvCxnSpPr>
        <xdr:cNvPr id="377" name="直線コネクタ 376"/>
        <xdr:cNvCxnSpPr/>
      </xdr:nvCxnSpPr>
      <xdr:spPr>
        <a:xfrm flipV="1">
          <a:off x="2209800" y="133286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104140</xdr:rowOff>
    </xdr:from>
    <xdr:ext cx="762000" cy="259080"/>
    <xdr:sp macro="" textlink="">
      <xdr:nvSpPr>
        <xdr:cNvPr id="379" name="テキスト ボックス 378"/>
        <xdr:cNvSpPr txBox="1"/>
      </xdr:nvSpPr>
      <xdr:spPr>
        <a:xfrm>
          <a:off x="2717800" y="1296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130810</xdr:rowOff>
    </xdr:from>
    <xdr:to xmlns:xdr="http://schemas.openxmlformats.org/drawingml/2006/spreadsheetDrawing">
      <xdr:col>11</xdr:col>
      <xdr:colOff>9525</xdr:colOff>
      <xdr:row>77</xdr:row>
      <xdr:rowOff>153670</xdr:rowOff>
    </xdr:to>
    <xdr:cxnSp macro="">
      <xdr:nvCxnSpPr>
        <xdr:cNvPr id="380" name="直線コネクタ 379"/>
        <xdr:cNvCxnSpPr/>
      </xdr:nvCxnSpPr>
      <xdr:spPr>
        <a:xfrm flipV="1">
          <a:off x="1320800" y="13332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58420</xdr:rowOff>
    </xdr:from>
    <xdr:ext cx="760095" cy="259080"/>
    <xdr:sp macro="" textlink="">
      <xdr:nvSpPr>
        <xdr:cNvPr id="382" name="テキスト ボックス 381"/>
        <xdr:cNvSpPr txBox="1"/>
      </xdr:nvSpPr>
      <xdr:spPr>
        <a:xfrm>
          <a:off x="1828800" y="12917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60095" cy="259080"/>
    <xdr:sp macro="" textlink="">
      <xdr:nvSpPr>
        <xdr:cNvPr id="384" name="テキスト ボックス 383"/>
        <xdr:cNvSpPr txBox="1"/>
      </xdr:nvSpPr>
      <xdr:spPr>
        <a:xfrm>
          <a:off x="939800" y="129400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7" name="テキスト ボックス 386"/>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19050</xdr:rowOff>
    </xdr:from>
    <xdr:to xmlns:xdr="http://schemas.openxmlformats.org/drawingml/2006/spreadsheetDrawing">
      <xdr:col>24</xdr:col>
      <xdr:colOff>76200</xdr:colOff>
      <xdr:row>76</xdr:row>
      <xdr:rowOff>120650</xdr:rowOff>
    </xdr:to>
    <xdr:sp macro="" textlink="">
      <xdr:nvSpPr>
        <xdr:cNvPr id="390" name="楕円 389"/>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35560</xdr:rowOff>
    </xdr:from>
    <xdr:ext cx="762000" cy="259080"/>
    <xdr:sp macro="" textlink="">
      <xdr:nvSpPr>
        <xdr:cNvPr id="391" name="公債費該当値テキスト"/>
        <xdr:cNvSpPr txBox="1"/>
      </xdr:nvSpPr>
      <xdr:spPr>
        <a:xfrm>
          <a:off x="4914900" y="12894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152400</xdr:rowOff>
    </xdr:from>
    <xdr:to xmlns:xdr="http://schemas.openxmlformats.org/drawingml/2006/spreadsheetDrawing">
      <xdr:col>20</xdr:col>
      <xdr:colOff>38100</xdr:colOff>
      <xdr:row>77</xdr:row>
      <xdr:rowOff>82550</xdr:rowOff>
    </xdr:to>
    <xdr:sp macro="" textlink="">
      <xdr:nvSpPr>
        <xdr:cNvPr id="392" name="楕円 391"/>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67310</xdr:rowOff>
    </xdr:from>
    <xdr:ext cx="734695" cy="259080"/>
    <xdr:sp macro="" textlink="">
      <xdr:nvSpPr>
        <xdr:cNvPr id="393" name="テキスト ボックス 392"/>
        <xdr:cNvSpPr txBox="1"/>
      </xdr:nvSpPr>
      <xdr:spPr>
        <a:xfrm>
          <a:off x="3606800" y="13268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76200</xdr:rowOff>
    </xdr:from>
    <xdr:to xmlns:xdr="http://schemas.openxmlformats.org/drawingml/2006/spreadsheetDrawing">
      <xdr:col>15</xdr:col>
      <xdr:colOff>149225</xdr:colOff>
      <xdr:row>78</xdr:row>
      <xdr:rowOff>6350</xdr:rowOff>
    </xdr:to>
    <xdr:sp macro="" textlink="">
      <xdr:nvSpPr>
        <xdr:cNvPr id="394" name="楕円 393"/>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162560</xdr:rowOff>
    </xdr:from>
    <xdr:ext cx="762000" cy="259080"/>
    <xdr:sp macro="" textlink="">
      <xdr:nvSpPr>
        <xdr:cNvPr id="395" name="テキスト ボックス 394"/>
        <xdr:cNvSpPr txBox="1"/>
      </xdr:nvSpPr>
      <xdr:spPr>
        <a:xfrm>
          <a:off x="27178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80010</xdr:rowOff>
    </xdr:from>
    <xdr:to xmlns:xdr="http://schemas.openxmlformats.org/drawingml/2006/spreadsheetDrawing">
      <xdr:col>11</xdr:col>
      <xdr:colOff>60325</xdr:colOff>
      <xdr:row>78</xdr:row>
      <xdr:rowOff>10160</xdr:rowOff>
    </xdr:to>
    <xdr:sp macro="" textlink="">
      <xdr:nvSpPr>
        <xdr:cNvPr id="396" name="楕円 395"/>
        <xdr:cNvSpPr/>
      </xdr:nvSpPr>
      <xdr:spPr>
        <a:xfrm>
          <a:off x="2159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166370</xdr:rowOff>
    </xdr:from>
    <xdr:ext cx="760095" cy="257175"/>
    <xdr:sp macro="" textlink="">
      <xdr:nvSpPr>
        <xdr:cNvPr id="397" name="テキスト ボックス 396"/>
        <xdr:cNvSpPr txBox="1"/>
      </xdr:nvSpPr>
      <xdr:spPr>
        <a:xfrm>
          <a:off x="1828800" y="133680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102870</xdr:rowOff>
    </xdr:from>
    <xdr:to xmlns:xdr="http://schemas.openxmlformats.org/drawingml/2006/spreadsheetDrawing">
      <xdr:col>6</xdr:col>
      <xdr:colOff>171450</xdr:colOff>
      <xdr:row>78</xdr:row>
      <xdr:rowOff>33020</xdr:rowOff>
    </xdr:to>
    <xdr:sp macro="" textlink="">
      <xdr:nvSpPr>
        <xdr:cNvPr id="398" name="楕円 397"/>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17780</xdr:rowOff>
    </xdr:from>
    <xdr:ext cx="760095" cy="257175"/>
    <xdr:sp macro="" textlink="">
      <xdr:nvSpPr>
        <xdr:cNvPr id="399" name="テキスト ボックス 398"/>
        <xdr:cNvSpPr txBox="1"/>
      </xdr:nvSpPr>
      <xdr:spPr>
        <a:xfrm>
          <a:off x="939800" y="1339088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50">
              <a:latin typeface="ＭＳ Ｐゴシック"/>
              <a:ea typeface="ＭＳ Ｐゴシック"/>
            </a:rPr>
            <a:t>公債費以外の経常収支比率は、前年度比+1.4</a:t>
          </a:r>
          <a:r>
            <a:rPr kumimoji="1" lang="en-US" altLang="ja-JP" sz="1050">
              <a:latin typeface="ＭＳ Ｐゴシック"/>
              <a:ea typeface="ＭＳ Ｐゴシック"/>
            </a:rPr>
            <a:t>%</a:t>
          </a:r>
          <a:r>
            <a:rPr kumimoji="1" lang="ja-JP" altLang="en-US" sz="1050">
              <a:latin typeface="ＭＳ Ｐゴシック"/>
              <a:ea typeface="ＭＳ Ｐゴシック"/>
            </a:rPr>
            <a:t>の</a:t>
          </a:r>
          <a:r>
            <a:rPr kumimoji="1" lang="en-US" altLang="ja-JP" sz="1050">
              <a:latin typeface="ＭＳ Ｐゴシック"/>
              <a:ea typeface="ＭＳ Ｐゴシック"/>
            </a:rPr>
            <a:t>72.4%</a:t>
          </a:r>
          <a:r>
            <a:rPr kumimoji="1" lang="ja-JP" altLang="en-US" sz="1050">
              <a:latin typeface="ＭＳ Ｐゴシック"/>
              <a:ea typeface="ＭＳ Ｐゴシック"/>
            </a:rPr>
            <a:t>となり、依然として類似団体平均値を上回っている。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　分母となる経常収支比率の大部分を占めている普通交付税が</a:t>
          </a:r>
          <a:r>
            <a:rPr kumimoji="1" lang="ja-JP" altLang="en-US" sz="1000">
              <a:latin typeface="ＭＳ Ｐゴシック"/>
              <a:ea typeface="ＭＳ Ｐゴシック"/>
            </a:rPr>
            <a:t>+</a:t>
          </a:r>
          <a:r>
            <a:rPr kumimoji="1" lang="en-US" altLang="ja-JP" sz="1000">
              <a:latin typeface="ＭＳ Ｐゴシック"/>
              <a:ea typeface="ＭＳ Ｐゴシック"/>
            </a:rPr>
            <a:t>0.31</a:t>
          </a:r>
          <a:r>
            <a:rPr kumimoji="1" lang="ja-JP" altLang="en-US" sz="1000">
              <a:latin typeface="ＭＳ Ｐゴシック"/>
              <a:ea typeface="ＭＳ Ｐゴシック"/>
            </a:rPr>
            <a:t>％（+9,648</a:t>
          </a:r>
          <a:r>
            <a:rPr kumimoji="1" lang="ja-JP" altLang="en-US" sz="1000">
              <a:latin typeface="ＭＳ Ｐゴシック"/>
              <a:ea typeface="ＭＳ Ｐゴシック"/>
            </a:rPr>
            <a:t>千円）</a:t>
          </a:r>
          <a:r>
            <a:rPr kumimoji="1" lang="ja-JP" altLang="en-US" sz="1050">
              <a:latin typeface="ＭＳ Ｐゴシック"/>
              <a:ea typeface="ＭＳ Ｐゴシック"/>
            </a:rPr>
            <a:t>と微増であり、分子における要因が大きい。</a:t>
          </a:r>
          <a:endParaRPr kumimoji="1" lang="en-US" altLang="ja-JP" sz="1050">
            <a:latin typeface="ＭＳ Ｐゴシック"/>
            <a:ea typeface="ＭＳ Ｐゴシック"/>
          </a:endParaRPr>
        </a:p>
        <a:p>
          <a:r>
            <a:rPr kumimoji="1" lang="ja-JP" altLang="en-US" sz="1050">
              <a:latin typeface="ＭＳ Ｐゴシック"/>
              <a:ea typeface="ＭＳ Ｐゴシック"/>
            </a:rPr>
            <a:t>　分子の経常支出減の要因としては、降雪量の増により除排雪経費（維持報酬費）が増となったことや、副町長就任による特別職人件費の増が挙げられる</a:t>
          </a:r>
          <a:r>
            <a:rPr kumimoji="1" lang="ja-JP" altLang="en-US" sz="105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1" name="テキスト ボックス 410"/>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3" name="テキスト ボックス 412"/>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095" cy="259080"/>
    <xdr:sp macro="" textlink="">
      <xdr:nvSpPr>
        <xdr:cNvPr id="415" name="テキスト ボックス 414"/>
        <xdr:cNvSpPr txBox="1"/>
      </xdr:nvSpPr>
      <xdr:spPr>
        <a:xfrm>
          <a:off x="11938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095" cy="259080"/>
    <xdr:sp macro="" textlink="">
      <xdr:nvSpPr>
        <xdr:cNvPr id="417" name="テキスト ボックス 416"/>
        <xdr:cNvSpPr txBox="1"/>
      </xdr:nvSpPr>
      <xdr:spPr>
        <a:xfrm>
          <a:off x="11938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19" name="テキスト ボックス 418"/>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095" cy="259080"/>
    <xdr:sp macro="" textlink="">
      <xdr:nvSpPr>
        <xdr:cNvPr id="421" name="テキスト ボックス 420"/>
        <xdr:cNvSpPr txBox="1"/>
      </xdr:nvSpPr>
      <xdr:spPr>
        <a:xfrm>
          <a:off x="11938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095" cy="259080"/>
    <xdr:sp macro="" textlink="">
      <xdr:nvSpPr>
        <xdr:cNvPr id="423" name="テキスト ボックス 422"/>
        <xdr:cNvSpPr txBox="1"/>
      </xdr:nvSpPr>
      <xdr:spPr>
        <a:xfrm>
          <a:off x="11938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5" name="テキスト ボックス 424"/>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7175"/>
    <xdr:sp macro="" textlink="">
      <xdr:nvSpPr>
        <xdr:cNvPr id="430" name="公債費以外最大値テキスト"/>
        <xdr:cNvSpPr txBox="1"/>
      </xdr:nvSpPr>
      <xdr:spPr>
        <a:xfrm>
          <a:off x="16598900" y="12443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107950</xdr:rowOff>
    </xdr:from>
    <xdr:to xmlns:xdr="http://schemas.openxmlformats.org/drawingml/2006/spreadsheetDrawing">
      <xdr:col>82</xdr:col>
      <xdr:colOff>107950</xdr:colOff>
      <xdr:row>77</xdr:row>
      <xdr:rowOff>161290</xdr:rowOff>
    </xdr:to>
    <xdr:cxnSp macro="">
      <xdr:nvCxnSpPr>
        <xdr:cNvPr id="432" name="直線コネクタ 431"/>
        <xdr:cNvCxnSpPr/>
      </xdr:nvCxnSpPr>
      <xdr:spPr>
        <a:xfrm>
          <a:off x="15671800" y="133096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50800</xdr:rowOff>
    </xdr:from>
    <xdr:ext cx="762000" cy="259080"/>
    <xdr:sp macro="" textlink="">
      <xdr:nvSpPr>
        <xdr:cNvPr id="433" name="公債費以外平均値テキスト"/>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107950</xdr:rowOff>
    </xdr:from>
    <xdr:to xmlns:xdr="http://schemas.openxmlformats.org/drawingml/2006/spreadsheetDrawing">
      <xdr:col>78</xdr:col>
      <xdr:colOff>69850</xdr:colOff>
      <xdr:row>78</xdr:row>
      <xdr:rowOff>77470</xdr:rowOff>
    </xdr:to>
    <xdr:cxnSp macro="">
      <xdr:nvCxnSpPr>
        <xdr:cNvPr id="435" name="直線コネクタ 434"/>
        <xdr:cNvCxnSpPr/>
      </xdr:nvCxnSpPr>
      <xdr:spPr>
        <a:xfrm flipV="1">
          <a:off x="14782800" y="133096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77470</xdr:rowOff>
    </xdr:from>
    <xdr:ext cx="736600" cy="257175"/>
    <xdr:sp macro="" textlink="">
      <xdr:nvSpPr>
        <xdr:cNvPr id="437" name="テキスト ボックス 436"/>
        <xdr:cNvSpPr txBox="1"/>
      </xdr:nvSpPr>
      <xdr:spPr>
        <a:xfrm>
          <a:off x="15290800" y="129362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20320</xdr:rowOff>
    </xdr:from>
    <xdr:to xmlns:xdr="http://schemas.openxmlformats.org/drawingml/2006/spreadsheetDrawing">
      <xdr:col>73</xdr:col>
      <xdr:colOff>180975</xdr:colOff>
      <xdr:row>78</xdr:row>
      <xdr:rowOff>77470</xdr:rowOff>
    </xdr:to>
    <xdr:cxnSp macro="">
      <xdr:nvCxnSpPr>
        <xdr:cNvPr id="438" name="直線コネクタ 437"/>
        <xdr:cNvCxnSpPr/>
      </xdr:nvCxnSpPr>
      <xdr:spPr>
        <a:xfrm>
          <a:off x="13893800" y="133934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31750</xdr:rowOff>
    </xdr:from>
    <xdr:ext cx="762000" cy="257175"/>
    <xdr:sp macro="" textlink="">
      <xdr:nvSpPr>
        <xdr:cNvPr id="440" name="テキスト ボックス 439"/>
        <xdr:cNvSpPr txBox="1"/>
      </xdr:nvSpPr>
      <xdr:spPr>
        <a:xfrm>
          <a:off x="14401800" y="128905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20320</xdr:rowOff>
    </xdr:from>
    <xdr:to xmlns:xdr="http://schemas.openxmlformats.org/drawingml/2006/spreadsheetDrawing">
      <xdr:col>69</xdr:col>
      <xdr:colOff>92075</xdr:colOff>
      <xdr:row>78</xdr:row>
      <xdr:rowOff>77470</xdr:rowOff>
    </xdr:to>
    <xdr:cxnSp macro="">
      <xdr:nvCxnSpPr>
        <xdr:cNvPr id="441" name="直線コネクタ 440"/>
        <xdr:cNvCxnSpPr/>
      </xdr:nvCxnSpPr>
      <xdr:spPr>
        <a:xfrm flipV="1">
          <a:off x="13004800" y="133934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127000</xdr:rowOff>
    </xdr:from>
    <xdr:ext cx="760095" cy="259080"/>
    <xdr:sp macro="" textlink="">
      <xdr:nvSpPr>
        <xdr:cNvPr id="443" name="テキスト ボックス 442"/>
        <xdr:cNvSpPr txBox="1"/>
      </xdr:nvSpPr>
      <xdr:spPr>
        <a:xfrm>
          <a:off x="13512800" y="128143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7" name="テキスト ボックス 446"/>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8" name="テキスト ボックス 447"/>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50" name="テキスト ボックス 449"/>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110490</xdr:rowOff>
    </xdr:from>
    <xdr:to xmlns:xdr="http://schemas.openxmlformats.org/drawingml/2006/spreadsheetDrawing">
      <xdr:col>82</xdr:col>
      <xdr:colOff>158750</xdr:colOff>
      <xdr:row>78</xdr:row>
      <xdr:rowOff>40640</xdr:rowOff>
    </xdr:to>
    <xdr:sp macro="" textlink="">
      <xdr:nvSpPr>
        <xdr:cNvPr id="451" name="楕円 450"/>
        <xdr:cNvSpPr/>
      </xdr:nvSpPr>
      <xdr:spPr>
        <a:xfrm>
          <a:off x="164592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82550</xdr:rowOff>
    </xdr:from>
    <xdr:ext cx="762000" cy="259080"/>
    <xdr:sp macro="" textlink="">
      <xdr:nvSpPr>
        <xdr:cNvPr id="452" name="公債費以外該当値テキスト"/>
        <xdr:cNvSpPr txBox="1"/>
      </xdr:nvSpPr>
      <xdr:spPr>
        <a:xfrm>
          <a:off x="165989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57150</xdr:rowOff>
    </xdr:from>
    <xdr:to xmlns:xdr="http://schemas.openxmlformats.org/drawingml/2006/spreadsheetDrawing">
      <xdr:col>78</xdr:col>
      <xdr:colOff>120650</xdr:colOff>
      <xdr:row>77</xdr:row>
      <xdr:rowOff>158750</xdr:rowOff>
    </xdr:to>
    <xdr:sp macro="" textlink="">
      <xdr:nvSpPr>
        <xdr:cNvPr id="453" name="楕円 452"/>
        <xdr:cNvSpPr/>
      </xdr:nvSpPr>
      <xdr:spPr>
        <a:xfrm>
          <a:off x="15621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143510</xdr:rowOff>
    </xdr:from>
    <xdr:ext cx="736600" cy="257175"/>
    <xdr:sp macro="" textlink="">
      <xdr:nvSpPr>
        <xdr:cNvPr id="454" name="テキスト ボックス 453"/>
        <xdr:cNvSpPr txBox="1"/>
      </xdr:nvSpPr>
      <xdr:spPr>
        <a:xfrm>
          <a:off x="15290800" y="133451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26670</xdr:rowOff>
    </xdr:from>
    <xdr:to xmlns:xdr="http://schemas.openxmlformats.org/drawingml/2006/spreadsheetDrawing">
      <xdr:col>74</xdr:col>
      <xdr:colOff>31750</xdr:colOff>
      <xdr:row>78</xdr:row>
      <xdr:rowOff>128270</xdr:rowOff>
    </xdr:to>
    <xdr:sp macro="" textlink="">
      <xdr:nvSpPr>
        <xdr:cNvPr id="455" name="楕円 454"/>
        <xdr:cNvSpPr/>
      </xdr:nvSpPr>
      <xdr:spPr>
        <a:xfrm>
          <a:off x="14732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113030</xdr:rowOff>
    </xdr:from>
    <xdr:ext cx="762000" cy="259080"/>
    <xdr:sp macro="" textlink="">
      <xdr:nvSpPr>
        <xdr:cNvPr id="456" name="テキスト ボックス 455"/>
        <xdr:cNvSpPr txBox="1"/>
      </xdr:nvSpPr>
      <xdr:spPr>
        <a:xfrm>
          <a:off x="14401800" y="1348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140970</xdr:rowOff>
    </xdr:from>
    <xdr:to xmlns:xdr="http://schemas.openxmlformats.org/drawingml/2006/spreadsheetDrawing">
      <xdr:col>69</xdr:col>
      <xdr:colOff>142875</xdr:colOff>
      <xdr:row>78</xdr:row>
      <xdr:rowOff>71120</xdr:rowOff>
    </xdr:to>
    <xdr:sp macro="" textlink="">
      <xdr:nvSpPr>
        <xdr:cNvPr id="457" name="楕円 456"/>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55880</xdr:rowOff>
    </xdr:from>
    <xdr:ext cx="760095" cy="259080"/>
    <xdr:sp macro="" textlink="">
      <xdr:nvSpPr>
        <xdr:cNvPr id="458" name="テキスト ボックス 457"/>
        <xdr:cNvSpPr txBox="1"/>
      </xdr:nvSpPr>
      <xdr:spPr>
        <a:xfrm>
          <a:off x="13512800" y="134289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26670</xdr:rowOff>
    </xdr:from>
    <xdr:to xmlns:xdr="http://schemas.openxmlformats.org/drawingml/2006/spreadsheetDrawing">
      <xdr:col>65</xdr:col>
      <xdr:colOff>53975</xdr:colOff>
      <xdr:row>78</xdr:row>
      <xdr:rowOff>128270</xdr:rowOff>
    </xdr:to>
    <xdr:sp macro="" textlink="">
      <xdr:nvSpPr>
        <xdr:cNvPr id="459" name="楕円 458"/>
        <xdr:cNvSpPr/>
      </xdr:nvSpPr>
      <xdr:spPr>
        <a:xfrm>
          <a:off x="12954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113030</xdr:rowOff>
    </xdr:from>
    <xdr:ext cx="762000" cy="259080"/>
    <xdr:sp macro="" textlink="">
      <xdr:nvSpPr>
        <xdr:cNvPr id="460" name="テキスト ボックス 459"/>
        <xdr:cNvSpPr txBox="1"/>
      </xdr:nvSpPr>
      <xdr:spPr>
        <a:xfrm>
          <a:off x="12623800" y="1348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青森県外ヶ浜町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7175"/>
    <xdr:sp macro="" textlink="">
      <xdr:nvSpPr>
        <xdr:cNvPr id="33" name="テキスト ボックス 32"/>
        <xdr:cNvSpPr txBox="1"/>
      </xdr:nvSpPr>
      <xdr:spPr>
        <a:xfrm>
          <a:off x="1384300" y="33375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7175"/>
    <xdr:sp macro="" textlink="">
      <xdr:nvSpPr>
        <xdr:cNvPr id="35" name="テキスト ボックス 34"/>
        <xdr:cNvSpPr txBox="1"/>
      </xdr:nvSpPr>
      <xdr:spPr>
        <a:xfrm>
          <a:off x="1384300" y="288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7175"/>
    <xdr:sp macro="" textlink="">
      <xdr:nvSpPr>
        <xdr:cNvPr id="37" name="テキスト ボックス 36"/>
        <xdr:cNvSpPr txBox="1"/>
      </xdr:nvSpPr>
      <xdr:spPr>
        <a:xfrm>
          <a:off x="1384300" y="2423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7175"/>
    <xdr:sp macro="" textlink="">
      <xdr:nvSpPr>
        <xdr:cNvPr id="39" name="テキスト ボックス 38"/>
        <xdr:cNvSpPr txBox="1"/>
      </xdr:nvSpPr>
      <xdr:spPr>
        <a:xfrm>
          <a:off x="1384300" y="1965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1" name="テキスト ボックス 40"/>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60095" cy="259080"/>
    <xdr:sp macro="" textlink="">
      <xdr:nvSpPr>
        <xdr:cNvPr id="44" name="人口1人当たり決算額の推移最小値テキスト130"/>
        <xdr:cNvSpPr txBox="1"/>
      </xdr:nvSpPr>
      <xdr:spPr>
        <a:xfrm>
          <a:off x="5740400" y="33991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60095" cy="259080"/>
    <xdr:sp macro="" textlink="">
      <xdr:nvSpPr>
        <xdr:cNvPr id="46" name="人口1人当たり決算額の推移最大値テキスト130"/>
        <xdr:cNvSpPr txBox="1"/>
      </xdr:nvSpPr>
      <xdr:spPr>
        <a:xfrm>
          <a:off x="5740400" y="1857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4445</xdr:rowOff>
    </xdr:from>
    <xdr:to xmlns:xdr="http://schemas.openxmlformats.org/drawingml/2006/spreadsheetDrawing">
      <xdr:col>29</xdr:col>
      <xdr:colOff>127000</xdr:colOff>
      <xdr:row>17</xdr:row>
      <xdr:rowOff>78740</xdr:rowOff>
    </xdr:to>
    <xdr:cxnSp macro="">
      <xdr:nvCxnSpPr>
        <xdr:cNvPr id="48" name="直線コネクタ 47"/>
        <xdr:cNvCxnSpPr/>
      </xdr:nvCxnSpPr>
      <xdr:spPr>
        <a:xfrm flipV="1">
          <a:off x="5003800" y="2966720"/>
          <a:ext cx="647700" cy="742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95250</xdr:rowOff>
    </xdr:from>
    <xdr:ext cx="760095" cy="259080"/>
    <xdr:sp macro="" textlink="">
      <xdr:nvSpPr>
        <xdr:cNvPr id="49" name="人口1人当たり決算額の推移平均値テキスト130"/>
        <xdr:cNvSpPr txBox="1"/>
      </xdr:nvSpPr>
      <xdr:spPr>
        <a:xfrm>
          <a:off x="5740400" y="271462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78740</xdr:rowOff>
    </xdr:from>
    <xdr:to xmlns:xdr="http://schemas.openxmlformats.org/drawingml/2006/spreadsheetDrawing">
      <xdr:col>26</xdr:col>
      <xdr:colOff>50800</xdr:colOff>
      <xdr:row>17</xdr:row>
      <xdr:rowOff>84455</xdr:rowOff>
    </xdr:to>
    <xdr:cxnSp macro="">
      <xdr:nvCxnSpPr>
        <xdr:cNvPr id="51" name="直線コネクタ 50"/>
        <xdr:cNvCxnSpPr/>
      </xdr:nvCxnSpPr>
      <xdr:spPr>
        <a:xfrm flipV="1">
          <a:off x="4305300" y="304101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7175"/>
    <xdr:sp macro="" textlink="">
      <xdr:nvSpPr>
        <xdr:cNvPr id="53" name="テキスト ボックス 52"/>
        <xdr:cNvSpPr txBox="1"/>
      </xdr:nvSpPr>
      <xdr:spPr>
        <a:xfrm>
          <a:off x="4622800" y="27190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84455</xdr:rowOff>
    </xdr:from>
    <xdr:to xmlns:xdr="http://schemas.openxmlformats.org/drawingml/2006/spreadsheetDrawing">
      <xdr:col>22</xdr:col>
      <xdr:colOff>114300</xdr:colOff>
      <xdr:row>17</xdr:row>
      <xdr:rowOff>124460</xdr:rowOff>
    </xdr:to>
    <xdr:cxnSp macro="">
      <xdr:nvCxnSpPr>
        <xdr:cNvPr id="54" name="直線コネクタ 53"/>
        <xdr:cNvCxnSpPr/>
      </xdr:nvCxnSpPr>
      <xdr:spPr>
        <a:xfrm flipV="1">
          <a:off x="3606800" y="304673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143510</xdr:rowOff>
    </xdr:from>
    <xdr:ext cx="762000" cy="257175"/>
    <xdr:sp macro="" textlink="">
      <xdr:nvSpPr>
        <xdr:cNvPr id="56" name="テキスト ボックス 55"/>
        <xdr:cNvSpPr txBox="1"/>
      </xdr:nvSpPr>
      <xdr:spPr>
        <a:xfrm>
          <a:off x="3924300" y="2762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124460</xdr:rowOff>
    </xdr:from>
    <xdr:to xmlns:xdr="http://schemas.openxmlformats.org/drawingml/2006/spreadsheetDrawing">
      <xdr:col>18</xdr:col>
      <xdr:colOff>177800</xdr:colOff>
      <xdr:row>18</xdr:row>
      <xdr:rowOff>4445</xdr:rowOff>
    </xdr:to>
    <xdr:cxnSp macro="">
      <xdr:nvCxnSpPr>
        <xdr:cNvPr id="57" name="直線コネクタ 56"/>
        <xdr:cNvCxnSpPr/>
      </xdr:nvCxnSpPr>
      <xdr:spPr>
        <a:xfrm flipV="1">
          <a:off x="2908300" y="308673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167005</xdr:rowOff>
    </xdr:from>
    <xdr:ext cx="762000" cy="257175"/>
    <xdr:sp macro="" textlink="">
      <xdr:nvSpPr>
        <xdr:cNvPr id="59" name="テキスト ボックス 58"/>
        <xdr:cNvSpPr txBox="1"/>
      </xdr:nvSpPr>
      <xdr:spPr>
        <a:xfrm>
          <a:off x="3225800" y="27863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21590</xdr:rowOff>
    </xdr:from>
    <xdr:ext cx="762000" cy="259080"/>
    <xdr:sp macro="" textlink="">
      <xdr:nvSpPr>
        <xdr:cNvPr id="61" name="テキスト ボックス 60"/>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2" name="テキスト ボックス 61"/>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125095</xdr:rowOff>
    </xdr:from>
    <xdr:to xmlns:xdr="http://schemas.openxmlformats.org/drawingml/2006/spreadsheetDrawing">
      <xdr:col>29</xdr:col>
      <xdr:colOff>177800</xdr:colOff>
      <xdr:row>17</xdr:row>
      <xdr:rowOff>55245</xdr:rowOff>
    </xdr:to>
    <xdr:sp macro="" textlink="">
      <xdr:nvSpPr>
        <xdr:cNvPr id="67" name="楕円 66"/>
        <xdr:cNvSpPr/>
      </xdr:nvSpPr>
      <xdr:spPr>
        <a:xfrm>
          <a:off x="5600700" y="2915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97790</xdr:rowOff>
    </xdr:from>
    <xdr:ext cx="760095" cy="257175"/>
    <xdr:sp macro="" textlink="">
      <xdr:nvSpPr>
        <xdr:cNvPr id="68" name="人口1人当たり決算額の推移該当値テキスト130"/>
        <xdr:cNvSpPr txBox="1"/>
      </xdr:nvSpPr>
      <xdr:spPr>
        <a:xfrm>
          <a:off x="5740400" y="28886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27940</xdr:rowOff>
    </xdr:from>
    <xdr:to xmlns:xdr="http://schemas.openxmlformats.org/drawingml/2006/spreadsheetDrawing">
      <xdr:col>26</xdr:col>
      <xdr:colOff>101600</xdr:colOff>
      <xdr:row>17</xdr:row>
      <xdr:rowOff>129540</xdr:rowOff>
    </xdr:to>
    <xdr:sp macro="" textlink="">
      <xdr:nvSpPr>
        <xdr:cNvPr id="69" name="楕円 68"/>
        <xdr:cNvSpPr/>
      </xdr:nvSpPr>
      <xdr:spPr>
        <a:xfrm>
          <a:off x="4953000" y="299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114300</xdr:rowOff>
    </xdr:from>
    <xdr:ext cx="736600" cy="259080"/>
    <xdr:sp macro="" textlink="">
      <xdr:nvSpPr>
        <xdr:cNvPr id="70" name="テキスト ボックス 69"/>
        <xdr:cNvSpPr txBox="1"/>
      </xdr:nvSpPr>
      <xdr:spPr>
        <a:xfrm>
          <a:off x="4622800" y="3076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33655</xdr:rowOff>
    </xdr:from>
    <xdr:to xmlns:xdr="http://schemas.openxmlformats.org/drawingml/2006/spreadsheetDrawing">
      <xdr:col>22</xdr:col>
      <xdr:colOff>165100</xdr:colOff>
      <xdr:row>17</xdr:row>
      <xdr:rowOff>135255</xdr:rowOff>
    </xdr:to>
    <xdr:sp macro="" textlink="">
      <xdr:nvSpPr>
        <xdr:cNvPr id="71" name="楕円 70"/>
        <xdr:cNvSpPr/>
      </xdr:nvSpPr>
      <xdr:spPr>
        <a:xfrm>
          <a:off x="4254500" y="299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120650</xdr:rowOff>
    </xdr:from>
    <xdr:ext cx="762000" cy="257175"/>
    <xdr:sp macro="" textlink="">
      <xdr:nvSpPr>
        <xdr:cNvPr id="72" name="テキスト ボックス 71"/>
        <xdr:cNvSpPr txBox="1"/>
      </xdr:nvSpPr>
      <xdr:spPr>
        <a:xfrm>
          <a:off x="3924300" y="3082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73660</xdr:rowOff>
    </xdr:from>
    <xdr:to xmlns:xdr="http://schemas.openxmlformats.org/drawingml/2006/spreadsheetDrawing">
      <xdr:col>19</xdr:col>
      <xdr:colOff>38100</xdr:colOff>
      <xdr:row>18</xdr:row>
      <xdr:rowOff>3810</xdr:rowOff>
    </xdr:to>
    <xdr:sp macro="" textlink="">
      <xdr:nvSpPr>
        <xdr:cNvPr id="73" name="楕円 72"/>
        <xdr:cNvSpPr/>
      </xdr:nvSpPr>
      <xdr:spPr>
        <a:xfrm>
          <a:off x="3556000" y="30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160020</xdr:rowOff>
    </xdr:from>
    <xdr:ext cx="762000" cy="259080"/>
    <xdr:sp macro="" textlink="">
      <xdr:nvSpPr>
        <xdr:cNvPr id="74" name="テキスト ボックス 73"/>
        <xdr:cNvSpPr txBox="1"/>
      </xdr:nvSpPr>
      <xdr:spPr>
        <a:xfrm>
          <a:off x="3225800" y="312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125095</xdr:rowOff>
    </xdr:from>
    <xdr:to xmlns:xdr="http://schemas.openxmlformats.org/drawingml/2006/spreadsheetDrawing">
      <xdr:col>15</xdr:col>
      <xdr:colOff>101600</xdr:colOff>
      <xdr:row>18</xdr:row>
      <xdr:rowOff>55245</xdr:rowOff>
    </xdr:to>
    <xdr:sp macro="" textlink="">
      <xdr:nvSpPr>
        <xdr:cNvPr id="75" name="楕円 74"/>
        <xdr:cNvSpPr/>
      </xdr:nvSpPr>
      <xdr:spPr>
        <a:xfrm>
          <a:off x="2857500" y="308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40640</xdr:rowOff>
    </xdr:from>
    <xdr:ext cx="762000" cy="257175"/>
    <xdr:sp macro="" textlink="">
      <xdr:nvSpPr>
        <xdr:cNvPr id="76" name="テキスト ボックス 75"/>
        <xdr:cNvSpPr txBox="1"/>
      </xdr:nvSpPr>
      <xdr:spPr>
        <a:xfrm>
          <a:off x="2527300" y="31743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0" name="テキスト ボックス 89"/>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7175"/>
    <xdr:sp macro="" textlink="">
      <xdr:nvSpPr>
        <xdr:cNvPr id="92" name="テキスト ボックス 91"/>
        <xdr:cNvSpPr txBox="1"/>
      </xdr:nvSpPr>
      <xdr:spPr>
        <a:xfrm>
          <a:off x="1384300" y="7795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4" name="テキスト ボックス 103"/>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60095" cy="259080"/>
    <xdr:sp macro="" textlink="">
      <xdr:nvSpPr>
        <xdr:cNvPr id="107" name="人口1人当たり決算額の推移最小値テキスト445"/>
        <xdr:cNvSpPr txBox="1"/>
      </xdr:nvSpPr>
      <xdr:spPr>
        <a:xfrm>
          <a:off x="5740400" y="76085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168910</xdr:rowOff>
    </xdr:from>
    <xdr:to xmlns:xdr="http://schemas.openxmlformats.org/drawingml/2006/spreadsheetDrawing">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60095" cy="258445"/>
    <xdr:sp macro="" textlink="">
      <xdr:nvSpPr>
        <xdr:cNvPr id="109" name="人口1人当たり決算額の推移最大値テキスト445"/>
        <xdr:cNvSpPr txBox="1"/>
      </xdr:nvSpPr>
      <xdr:spPr>
        <a:xfrm>
          <a:off x="5740400" y="596328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256540</xdr:rowOff>
    </xdr:from>
    <xdr:to xmlns:xdr="http://schemas.openxmlformats.org/drawingml/2006/spreadsheetDrawing">
      <xdr:col>29</xdr:col>
      <xdr:colOff>127000</xdr:colOff>
      <xdr:row>37</xdr:row>
      <xdr:rowOff>76835</xdr:rowOff>
    </xdr:to>
    <xdr:cxnSp macro="">
      <xdr:nvCxnSpPr>
        <xdr:cNvPr id="111" name="直線コネクタ 110"/>
        <xdr:cNvCxnSpPr/>
      </xdr:nvCxnSpPr>
      <xdr:spPr>
        <a:xfrm>
          <a:off x="5003800" y="6866890"/>
          <a:ext cx="647700" cy="334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173355</xdr:rowOff>
    </xdr:from>
    <xdr:ext cx="760095" cy="259080"/>
    <xdr:sp macro="" textlink="">
      <xdr:nvSpPr>
        <xdr:cNvPr id="112" name="人口1人当たり決算額の推移平均値テキスト445"/>
        <xdr:cNvSpPr txBox="1"/>
      </xdr:nvSpPr>
      <xdr:spPr>
        <a:xfrm>
          <a:off x="5740400" y="678370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340360</xdr:rowOff>
    </xdr:from>
    <xdr:to xmlns:xdr="http://schemas.openxmlformats.org/drawingml/2006/spreadsheetDrawing">
      <xdr:col>26</xdr:col>
      <xdr:colOff>50800</xdr:colOff>
      <xdr:row>35</xdr:row>
      <xdr:rowOff>256540</xdr:rowOff>
    </xdr:to>
    <xdr:cxnSp macro="">
      <xdr:nvCxnSpPr>
        <xdr:cNvPr id="114" name="直線コネクタ 113"/>
        <xdr:cNvCxnSpPr/>
      </xdr:nvCxnSpPr>
      <xdr:spPr>
        <a:xfrm>
          <a:off x="4305300" y="6607810"/>
          <a:ext cx="698500" cy="259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6600" cy="255905"/>
    <xdr:sp macro="" textlink="">
      <xdr:nvSpPr>
        <xdr:cNvPr id="116" name="テキスト ボックス 115"/>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340360</xdr:rowOff>
    </xdr:from>
    <xdr:to xmlns:xdr="http://schemas.openxmlformats.org/drawingml/2006/spreadsheetDrawing">
      <xdr:col>22</xdr:col>
      <xdr:colOff>114300</xdr:colOff>
      <xdr:row>35</xdr:row>
      <xdr:rowOff>15875</xdr:rowOff>
    </xdr:to>
    <xdr:cxnSp macro="">
      <xdr:nvCxnSpPr>
        <xdr:cNvPr id="117" name="直線コネクタ 116"/>
        <xdr:cNvCxnSpPr/>
      </xdr:nvCxnSpPr>
      <xdr:spPr>
        <a:xfrm flipV="1">
          <a:off x="3606800" y="6607810"/>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2000" cy="255270"/>
    <xdr:sp macro="" textlink="">
      <xdr:nvSpPr>
        <xdr:cNvPr id="119" name="テキスト ボックス 118"/>
        <xdr:cNvSpPr txBox="1"/>
      </xdr:nvSpPr>
      <xdr:spPr>
        <a:xfrm>
          <a:off x="3924300" y="70427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15875</xdr:rowOff>
    </xdr:from>
    <xdr:to xmlns:xdr="http://schemas.openxmlformats.org/drawingml/2006/spreadsheetDrawing">
      <xdr:col>18</xdr:col>
      <xdr:colOff>177800</xdr:colOff>
      <xdr:row>35</xdr:row>
      <xdr:rowOff>75565</xdr:rowOff>
    </xdr:to>
    <xdr:cxnSp macro="">
      <xdr:nvCxnSpPr>
        <xdr:cNvPr id="120" name="直線コネクタ 119"/>
        <xdr:cNvCxnSpPr/>
      </xdr:nvCxnSpPr>
      <xdr:spPr>
        <a:xfrm flipV="1">
          <a:off x="2908300" y="6626225"/>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2000" cy="259080"/>
    <xdr:sp macro="" textlink="">
      <xdr:nvSpPr>
        <xdr:cNvPr id="122" name="テキスト ボックス 121"/>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2000" cy="259080"/>
    <xdr:sp macro="" textlink="">
      <xdr:nvSpPr>
        <xdr:cNvPr id="124" name="テキスト ボックス 123"/>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5" name="テキスト ボックス 124"/>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25400</xdr:rowOff>
    </xdr:from>
    <xdr:to xmlns:xdr="http://schemas.openxmlformats.org/drawingml/2006/spreadsheetDrawing">
      <xdr:col>29</xdr:col>
      <xdr:colOff>177800</xdr:colOff>
      <xdr:row>37</xdr:row>
      <xdr:rowOff>127635</xdr:rowOff>
    </xdr:to>
    <xdr:sp macro="" textlink="">
      <xdr:nvSpPr>
        <xdr:cNvPr id="130" name="楕円 129"/>
        <xdr:cNvSpPr/>
      </xdr:nvSpPr>
      <xdr:spPr>
        <a:xfrm>
          <a:off x="5600700" y="71501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169545</xdr:rowOff>
    </xdr:from>
    <xdr:ext cx="760095" cy="255905"/>
    <xdr:sp macro="" textlink="">
      <xdr:nvSpPr>
        <xdr:cNvPr id="131" name="人口1人当たり決算額の推移該当値テキスト445"/>
        <xdr:cNvSpPr txBox="1"/>
      </xdr:nvSpPr>
      <xdr:spPr>
        <a:xfrm>
          <a:off x="5740400" y="7122795"/>
          <a:ext cx="7600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205740</xdr:rowOff>
    </xdr:from>
    <xdr:to xmlns:xdr="http://schemas.openxmlformats.org/drawingml/2006/spreadsheetDrawing">
      <xdr:col>26</xdr:col>
      <xdr:colOff>101600</xdr:colOff>
      <xdr:row>35</xdr:row>
      <xdr:rowOff>307975</xdr:rowOff>
    </xdr:to>
    <xdr:sp macro="" textlink="">
      <xdr:nvSpPr>
        <xdr:cNvPr id="132" name="楕円 131"/>
        <xdr:cNvSpPr/>
      </xdr:nvSpPr>
      <xdr:spPr>
        <a:xfrm>
          <a:off x="4953000" y="68160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317500</xdr:rowOff>
    </xdr:from>
    <xdr:ext cx="736600" cy="255270"/>
    <xdr:sp macro="" textlink="">
      <xdr:nvSpPr>
        <xdr:cNvPr id="133" name="テキスト ボックス 132"/>
        <xdr:cNvSpPr txBox="1"/>
      </xdr:nvSpPr>
      <xdr:spPr>
        <a:xfrm>
          <a:off x="4622800" y="65849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288925</xdr:rowOff>
    </xdr:from>
    <xdr:to xmlns:xdr="http://schemas.openxmlformats.org/drawingml/2006/spreadsheetDrawing">
      <xdr:col>22</xdr:col>
      <xdr:colOff>165100</xdr:colOff>
      <xdr:row>35</xdr:row>
      <xdr:rowOff>48260</xdr:rowOff>
    </xdr:to>
    <xdr:sp macro="" textlink="">
      <xdr:nvSpPr>
        <xdr:cNvPr id="134" name="楕円 133"/>
        <xdr:cNvSpPr/>
      </xdr:nvSpPr>
      <xdr:spPr>
        <a:xfrm>
          <a:off x="4254500" y="6556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57785</xdr:rowOff>
    </xdr:from>
    <xdr:ext cx="762000" cy="259715"/>
    <xdr:sp macro="" textlink="">
      <xdr:nvSpPr>
        <xdr:cNvPr id="135" name="テキスト ボックス 134"/>
        <xdr:cNvSpPr txBox="1"/>
      </xdr:nvSpPr>
      <xdr:spPr>
        <a:xfrm>
          <a:off x="3924300" y="63252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309245</xdr:rowOff>
    </xdr:from>
    <xdr:to xmlns:xdr="http://schemas.openxmlformats.org/drawingml/2006/spreadsheetDrawing">
      <xdr:col>19</xdr:col>
      <xdr:colOff>38100</xdr:colOff>
      <xdr:row>35</xdr:row>
      <xdr:rowOff>67310</xdr:rowOff>
    </xdr:to>
    <xdr:sp macro="" textlink="">
      <xdr:nvSpPr>
        <xdr:cNvPr id="136" name="楕円 135"/>
        <xdr:cNvSpPr/>
      </xdr:nvSpPr>
      <xdr:spPr>
        <a:xfrm>
          <a:off x="3556000" y="6576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78105</xdr:rowOff>
    </xdr:from>
    <xdr:ext cx="762000" cy="255270"/>
    <xdr:sp macro="" textlink="">
      <xdr:nvSpPr>
        <xdr:cNvPr id="137" name="テキスト ボックス 136"/>
        <xdr:cNvSpPr txBox="1"/>
      </xdr:nvSpPr>
      <xdr:spPr>
        <a:xfrm>
          <a:off x="3225800" y="63455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24130</xdr:rowOff>
    </xdr:from>
    <xdr:to xmlns:xdr="http://schemas.openxmlformats.org/drawingml/2006/spreadsheetDrawing">
      <xdr:col>15</xdr:col>
      <xdr:colOff>101600</xdr:colOff>
      <xdr:row>35</xdr:row>
      <xdr:rowOff>126365</xdr:rowOff>
    </xdr:to>
    <xdr:sp macro="" textlink="">
      <xdr:nvSpPr>
        <xdr:cNvPr id="138" name="楕円 137"/>
        <xdr:cNvSpPr/>
      </xdr:nvSpPr>
      <xdr:spPr>
        <a:xfrm>
          <a:off x="2857500" y="66344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137160</xdr:rowOff>
    </xdr:from>
    <xdr:ext cx="762000" cy="259715"/>
    <xdr:sp macro="" textlink="">
      <xdr:nvSpPr>
        <xdr:cNvPr id="139" name="テキスト ボックス 138"/>
        <xdr:cNvSpPr txBox="1"/>
      </xdr:nvSpPr>
      <xdr:spPr>
        <a:xfrm>
          <a:off x="2527300" y="6404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4,996
4,930
230.30
7,081,442
6,957,325
124,117
3,959,380
4,214,280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93725" cy="257175"/>
    <xdr:sp macro="" textlink="">
      <xdr:nvSpPr>
        <xdr:cNvPr id="44" name="テキスト ボックス 43"/>
        <xdr:cNvSpPr txBox="1"/>
      </xdr:nvSpPr>
      <xdr:spPr>
        <a:xfrm>
          <a:off x="166370" y="6512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93725" cy="257175"/>
    <xdr:sp macro="" textlink="">
      <xdr:nvSpPr>
        <xdr:cNvPr id="46" name="テキスト ボックス 45"/>
        <xdr:cNvSpPr txBox="1"/>
      </xdr:nvSpPr>
      <xdr:spPr>
        <a:xfrm>
          <a:off x="166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93725" cy="257175"/>
    <xdr:sp macro="" textlink="">
      <xdr:nvSpPr>
        <xdr:cNvPr id="48" name="テキスト ボックス 47"/>
        <xdr:cNvSpPr txBox="1"/>
      </xdr:nvSpPr>
      <xdr:spPr>
        <a:xfrm>
          <a:off x="166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3725" cy="257175"/>
    <xdr:sp macro="" textlink="">
      <xdr:nvSpPr>
        <xdr:cNvPr id="50" name="テキスト ボックス 49"/>
        <xdr:cNvSpPr txBox="1"/>
      </xdr:nvSpPr>
      <xdr:spPr>
        <a:xfrm>
          <a:off x="166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2" name="テキスト ボックス 51"/>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168275</xdr:rowOff>
    </xdr:from>
    <xdr:ext cx="534670" cy="257175"/>
    <xdr:sp macro="" textlink="">
      <xdr:nvSpPr>
        <xdr:cNvPr id="55" name="人件費最小値テキスト"/>
        <xdr:cNvSpPr txBox="1"/>
      </xdr:nvSpPr>
      <xdr:spPr>
        <a:xfrm>
          <a:off x="4686300" y="66833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3175</xdr:rowOff>
    </xdr:from>
    <xdr:to xmlns:xdr="http://schemas.openxmlformats.org/drawingml/2006/spreadsheetDrawing">
      <xdr:col>24</xdr:col>
      <xdr:colOff>63500</xdr:colOff>
      <xdr:row>37</xdr:row>
      <xdr:rowOff>53340</xdr:rowOff>
    </xdr:to>
    <xdr:cxnSp macro="">
      <xdr:nvCxnSpPr>
        <xdr:cNvPr id="59" name="直線コネクタ 58"/>
        <xdr:cNvCxnSpPr/>
      </xdr:nvCxnSpPr>
      <xdr:spPr>
        <a:xfrm flipV="1">
          <a:off x="3797300" y="634682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60325</xdr:rowOff>
    </xdr:from>
    <xdr:ext cx="598805" cy="259080"/>
    <xdr:sp macro="" textlink="">
      <xdr:nvSpPr>
        <xdr:cNvPr id="60" name="人件費平均値テキスト"/>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47625</xdr:rowOff>
    </xdr:from>
    <xdr:to xmlns:xdr="http://schemas.openxmlformats.org/drawingml/2006/spreadsheetDrawing">
      <xdr:col>19</xdr:col>
      <xdr:colOff>177800</xdr:colOff>
      <xdr:row>37</xdr:row>
      <xdr:rowOff>53340</xdr:rowOff>
    </xdr:to>
    <xdr:cxnSp macro="">
      <xdr:nvCxnSpPr>
        <xdr:cNvPr id="62" name="直線コネクタ 61"/>
        <xdr:cNvCxnSpPr/>
      </xdr:nvCxnSpPr>
      <xdr:spPr>
        <a:xfrm>
          <a:off x="2908300" y="63912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53975</xdr:rowOff>
    </xdr:from>
    <xdr:ext cx="596900" cy="257175"/>
    <xdr:sp macro="" textlink="">
      <xdr:nvSpPr>
        <xdr:cNvPr id="64" name="テキスト ボックス 63"/>
        <xdr:cNvSpPr txBox="1"/>
      </xdr:nvSpPr>
      <xdr:spPr>
        <a:xfrm>
          <a:off x="3497580" y="60547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47625</xdr:rowOff>
    </xdr:from>
    <xdr:to xmlns:xdr="http://schemas.openxmlformats.org/drawingml/2006/spreadsheetDrawing">
      <xdr:col>15</xdr:col>
      <xdr:colOff>50800</xdr:colOff>
      <xdr:row>37</xdr:row>
      <xdr:rowOff>74930</xdr:rowOff>
    </xdr:to>
    <xdr:cxnSp macro="">
      <xdr:nvCxnSpPr>
        <xdr:cNvPr id="65" name="直線コネクタ 64"/>
        <xdr:cNvCxnSpPr/>
      </xdr:nvCxnSpPr>
      <xdr:spPr>
        <a:xfrm flipV="1">
          <a:off x="2019300" y="63912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72390</xdr:rowOff>
    </xdr:from>
    <xdr:ext cx="596900" cy="259080"/>
    <xdr:sp macro="" textlink="">
      <xdr:nvSpPr>
        <xdr:cNvPr id="67" name="テキスト ボックス 66"/>
        <xdr:cNvSpPr txBox="1"/>
      </xdr:nvSpPr>
      <xdr:spPr>
        <a:xfrm>
          <a:off x="2608580" y="6073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74930</xdr:rowOff>
    </xdr:from>
    <xdr:to xmlns:xdr="http://schemas.openxmlformats.org/drawingml/2006/spreadsheetDrawing">
      <xdr:col>10</xdr:col>
      <xdr:colOff>114300</xdr:colOff>
      <xdr:row>37</xdr:row>
      <xdr:rowOff>96520</xdr:rowOff>
    </xdr:to>
    <xdr:cxnSp macro="">
      <xdr:nvCxnSpPr>
        <xdr:cNvPr id="68" name="直線コネクタ 67"/>
        <xdr:cNvCxnSpPr/>
      </xdr:nvCxnSpPr>
      <xdr:spPr>
        <a:xfrm flipV="1">
          <a:off x="1130300" y="64185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86995</xdr:rowOff>
    </xdr:from>
    <xdr:ext cx="596900" cy="257175"/>
    <xdr:sp macro="" textlink="">
      <xdr:nvSpPr>
        <xdr:cNvPr id="70" name="テキスト ボックス 69"/>
        <xdr:cNvSpPr txBox="1"/>
      </xdr:nvSpPr>
      <xdr:spPr>
        <a:xfrm>
          <a:off x="1719580" y="60877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121920</xdr:rowOff>
    </xdr:from>
    <xdr:ext cx="596900" cy="257175"/>
    <xdr:sp macro="" textlink="">
      <xdr:nvSpPr>
        <xdr:cNvPr id="72" name="テキスト ボックス 71"/>
        <xdr:cNvSpPr txBox="1"/>
      </xdr:nvSpPr>
      <xdr:spPr>
        <a:xfrm>
          <a:off x="830580" y="61226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123825</xdr:rowOff>
    </xdr:from>
    <xdr:to xmlns:xdr="http://schemas.openxmlformats.org/drawingml/2006/spreadsheetDrawing">
      <xdr:col>24</xdr:col>
      <xdr:colOff>114300</xdr:colOff>
      <xdr:row>37</xdr:row>
      <xdr:rowOff>53975</xdr:rowOff>
    </xdr:to>
    <xdr:sp macro="" textlink="">
      <xdr:nvSpPr>
        <xdr:cNvPr id="78" name="楕円 77"/>
        <xdr:cNvSpPr/>
      </xdr:nvSpPr>
      <xdr:spPr>
        <a:xfrm>
          <a:off x="45847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102235</xdr:rowOff>
    </xdr:from>
    <xdr:ext cx="598805" cy="258445"/>
    <xdr:sp macro="" textlink="">
      <xdr:nvSpPr>
        <xdr:cNvPr id="79" name="人件費該当値テキスト"/>
        <xdr:cNvSpPr txBox="1"/>
      </xdr:nvSpPr>
      <xdr:spPr>
        <a:xfrm>
          <a:off x="4686300" y="6274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2540</xdr:rowOff>
    </xdr:from>
    <xdr:to xmlns:xdr="http://schemas.openxmlformats.org/drawingml/2006/spreadsheetDrawing">
      <xdr:col>20</xdr:col>
      <xdr:colOff>38100</xdr:colOff>
      <xdr:row>37</xdr:row>
      <xdr:rowOff>104140</xdr:rowOff>
    </xdr:to>
    <xdr:sp macro="" textlink="">
      <xdr:nvSpPr>
        <xdr:cNvPr id="80" name="楕円 79"/>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95250</xdr:rowOff>
    </xdr:from>
    <xdr:ext cx="596900" cy="259080"/>
    <xdr:sp macro="" textlink="">
      <xdr:nvSpPr>
        <xdr:cNvPr id="81" name="テキスト ボックス 80"/>
        <xdr:cNvSpPr txBox="1"/>
      </xdr:nvSpPr>
      <xdr:spPr>
        <a:xfrm>
          <a:off x="3497580" y="64389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168275</xdr:rowOff>
    </xdr:from>
    <xdr:to xmlns:xdr="http://schemas.openxmlformats.org/drawingml/2006/spreadsheetDrawing">
      <xdr:col>15</xdr:col>
      <xdr:colOff>101600</xdr:colOff>
      <xdr:row>37</xdr:row>
      <xdr:rowOff>98425</xdr:rowOff>
    </xdr:to>
    <xdr:sp macro="" textlink="">
      <xdr:nvSpPr>
        <xdr:cNvPr id="82" name="楕円 81"/>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89535</xdr:rowOff>
    </xdr:from>
    <xdr:ext cx="596900" cy="257175"/>
    <xdr:sp macro="" textlink="">
      <xdr:nvSpPr>
        <xdr:cNvPr id="83" name="テキスト ボックス 82"/>
        <xdr:cNvSpPr txBox="1"/>
      </xdr:nvSpPr>
      <xdr:spPr>
        <a:xfrm>
          <a:off x="2608580" y="64331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24130</xdr:rowOff>
    </xdr:from>
    <xdr:to xmlns:xdr="http://schemas.openxmlformats.org/drawingml/2006/spreadsheetDrawing">
      <xdr:col>10</xdr:col>
      <xdr:colOff>165100</xdr:colOff>
      <xdr:row>37</xdr:row>
      <xdr:rowOff>125730</xdr:rowOff>
    </xdr:to>
    <xdr:sp macro="" textlink="">
      <xdr:nvSpPr>
        <xdr:cNvPr id="84" name="楕円 83"/>
        <xdr:cNvSpPr/>
      </xdr:nvSpPr>
      <xdr:spPr>
        <a:xfrm>
          <a:off x="1968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116840</xdr:rowOff>
    </xdr:from>
    <xdr:ext cx="596900" cy="259080"/>
    <xdr:sp macro="" textlink="">
      <xdr:nvSpPr>
        <xdr:cNvPr id="85" name="テキスト ボックス 84"/>
        <xdr:cNvSpPr txBox="1"/>
      </xdr:nvSpPr>
      <xdr:spPr>
        <a:xfrm>
          <a:off x="1719580" y="64604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45720</xdr:rowOff>
    </xdr:from>
    <xdr:to xmlns:xdr="http://schemas.openxmlformats.org/drawingml/2006/spreadsheetDrawing">
      <xdr:col>6</xdr:col>
      <xdr:colOff>38100</xdr:colOff>
      <xdr:row>37</xdr:row>
      <xdr:rowOff>147320</xdr:rowOff>
    </xdr:to>
    <xdr:sp macro="" textlink="">
      <xdr:nvSpPr>
        <xdr:cNvPr id="86" name="楕円 85"/>
        <xdr:cNvSpPr/>
      </xdr:nvSpPr>
      <xdr:spPr>
        <a:xfrm>
          <a:off x="1079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138430</xdr:rowOff>
    </xdr:from>
    <xdr:ext cx="596900" cy="259080"/>
    <xdr:sp macro="" textlink="">
      <xdr:nvSpPr>
        <xdr:cNvPr id="87" name="テキスト ボックス 86"/>
        <xdr:cNvSpPr txBox="1"/>
      </xdr:nvSpPr>
      <xdr:spPr>
        <a:xfrm>
          <a:off x="830580" y="64820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6" name="テキスト ボックス 95"/>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015" cy="257175"/>
    <xdr:sp macro="" textlink="">
      <xdr:nvSpPr>
        <xdr:cNvPr id="98" name="テキスト ボックス 97"/>
        <xdr:cNvSpPr txBox="1"/>
      </xdr:nvSpPr>
      <xdr:spPr>
        <a:xfrm>
          <a:off x="513080" y="10398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93725" cy="259080"/>
    <xdr:sp macro="" textlink="">
      <xdr:nvSpPr>
        <xdr:cNvPr id="100" name="テキスト ボックス 99"/>
        <xdr:cNvSpPr txBox="1"/>
      </xdr:nvSpPr>
      <xdr:spPr>
        <a:xfrm>
          <a:off x="166370" y="1001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2" name="テキスト ボックス 101"/>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4" name="テキスト ボックス 103"/>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6" name="テキスト ボックス 105"/>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08" name="テキスト ボックス 107"/>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0" name="テキスト ボックス 109"/>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166370</xdr:rowOff>
    </xdr:from>
    <xdr:to xmlns:xdr="http://schemas.openxmlformats.org/drawingml/2006/spreadsheetDrawing">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670" cy="257175"/>
    <xdr:sp macro="" textlink="">
      <xdr:nvSpPr>
        <xdr:cNvPr id="113" name="物件費最小値テキスト"/>
        <xdr:cNvSpPr txBox="1"/>
      </xdr:nvSpPr>
      <xdr:spPr>
        <a:xfrm>
          <a:off x="4686300" y="10168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49530</xdr:rowOff>
    </xdr:from>
    <xdr:to xmlns:xdr="http://schemas.openxmlformats.org/drawingml/2006/spreadsheetDrawing">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166370</xdr:rowOff>
    </xdr:from>
    <xdr:to xmlns:xdr="http://schemas.openxmlformats.org/drawingml/2006/spreadsheetDrawing">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133985</xdr:rowOff>
    </xdr:from>
    <xdr:to xmlns:xdr="http://schemas.openxmlformats.org/drawingml/2006/spreadsheetDrawing">
      <xdr:col>24</xdr:col>
      <xdr:colOff>63500</xdr:colOff>
      <xdr:row>57</xdr:row>
      <xdr:rowOff>29845</xdr:rowOff>
    </xdr:to>
    <xdr:cxnSp macro="">
      <xdr:nvCxnSpPr>
        <xdr:cNvPr id="117" name="直線コネクタ 116"/>
        <xdr:cNvCxnSpPr/>
      </xdr:nvCxnSpPr>
      <xdr:spPr>
        <a:xfrm>
          <a:off x="3797300" y="973518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156845</xdr:rowOff>
    </xdr:from>
    <xdr:ext cx="598805" cy="257175"/>
    <xdr:sp macro="" textlink="">
      <xdr:nvSpPr>
        <xdr:cNvPr id="118" name="物件費平均値テキスト"/>
        <xdr:cNvSpPr txBox="1"/>
      </xdr:nvSpPr>
      <xdr:spPr>
        <a:xfrm>
          <a:off x="4686300" y="975804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133985</xdr:rowOff>
    </xdr:from>
    <xdr:to xmlns:xdr="http://schemas.openxmlformats.org/drawingml/2006/spreadsheetDrawing">
      <xdr:col>19</xdr:col>
      <xdr:colOff>177800</xdr:colOff>
      <xdr:row>57</xdr:row>
      <xdr:rowOff>70485</xdr:rowOff>
    </xdr:to>
    <xdr:cxnSp macro="">
      <xdr:nvCxnSpPr>
        <xdr:cNvPr id="120" name="直線コネクタ 119"/>
        <xdr:cNvCxnSpPr/>
      </xdr:nvCxnSpPr>
      <xdr:spPr>
        <a:xfrm flipV="1">
          <a:off x="2908300" y="973518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140335</xdr:rowOff>
    </xdr:from>
    <xdr:ext cx="596900" cy="259080"/>
    <xdr:sp macro="" textlink="">
      <xdr:nvSpPr>
        <xdr:cNvPr id="122" name="テキスト ボックス 121"/>
        <xdr:cNvSpPr txBox="1"/>
      </xdr:nvSpPr>
      <xdr:spPr>
        <a:xfrm>
          <a:off x="3497580" y="99129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70485</xdr:rowOff>
    </xdr:from>
    <xdr:to xmlns:xdr="http://schemas.openxmlformats.org/drawingml/2006/spreadsheetDrawing">
      <xdr:col>15</xdr:col>
      <xdr:colOff>50800</xdr:colOff>
      <xdr:row>57</xdr:row>
      <xdr:rowOff>92075</xdr:rowOff>
    </xdr:to>
    <xdr:cxnSp macro="">
      <xdr:nvCxnSpPr>
        <xdr:cNvPr id="123" name="直線コネクタ 122"/>
        <xdr:cNvCxnSpPr/>
      </xdr:nvCxnSpPr>
      <xdr:spPr>
        <a:xfrm flipV="1">
          <a:off x="2019300" y="98431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153670</xdr:rowOff>
    </xdr:from>
    <xdr:ext cx="596900" cy="259080"/>
    <xdr:sp macro="" textlink="">
      <xdr:nvSpPr>
        <xdr:cNvPr id="125" name="テキスト ボックス 124"/>
        <xdr:cNvSpPr txBox="1"/>
      </xdr:nvSpPr>
      <xdr:spPr>
        <a:xfrm>
          <a:off x="2608580" y="9926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92075</xdr:rowOff>
    </xdr:from>
    <xdr:to xmlns:xdr="http://schemas.openxmlformats.org/drawingml/2006/spreadsheetDrawing">
      <xdr:col>10</xdr:col>
      <xdr:colOff>114300</xdr:colOff>
      <xdr:row>57</xdr:row>
      <xdr:rowOff>104775</xdr:rowOff>
    </xdr:to>
    <xdr:cxnSp macro="">
      <xdr:nvCxnSpPr>
        <xdr:cNvPr id="126" name="直線コネクタ 125"/>
        <xdr:cNvCxnSpPr/>
      </xdr:nvCxnSpPr>
      <xdr:spPr>
        <a:xfrm flipV="1">
          <a:off x="1130300" y="98647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5080</xdr:rowOff>
    </xdr:from>
    <xdr:ext cx="596900" cy="259080"/>
    <xdr:sp macro="" textlink="">
      <xdr:nvSpPr>
        <xdr:cNvPr id="128" name="テキスト ボックス 127"/>
        <xdr:cNvSpPr txBox="1"/>
      </xdr:nvSpPr>
      <xdr:spPr>
        <a:xfrm>
          <a:off x="1719580" y="99491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55880</xdr:rowOff>
    </xdr:from>
    <xdr:ext cx="596900" cy="259080"/>
    <xdr:sp macro="" textlink="">
      <xdr:nvSpPr>
        <xdr:cNvPr id="130" name="テキスト ボックス 129"/>
        <xdr:cNvSpPr txBox="1"/>
      </xdr:nvSpPr>
      <xdr:spPr>
        <a:xfrm>
          <a:off x="830580" y="99999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150495</xdr:rowOff>
    </xdr:from>
    <xdr:to xmlns:xdr="http://schemas.openxmlformats.org/drawingml/2006/spreadsheetDrawing">
      <xdr:col>24</xdr:col>
      <xdr:colOff>114300</xdr:colOff>
      <xdr:row>57</xdr:row>
      <xdr:rowOff>80645</xdr:rowOff>
    </xdr:to>
    <xdr:sp macro="" textlink="">
      <xdr:nvSpPr>
        <xdr:cNvPr id="136" name="楕円 135"/>
        <xdr:cNvSpPr/>
      </xdr:nvSpPr>
      <xdr:spPr>
        <a:xfrm>
          <a:off x="45847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1905</xdr:rowOff>
    </xdr:from>
    <xdr:ext cx="598805" cy="259080"/>
    <xdr:sp macro="" textlink="">
      <xdr:nvSpPr>
        <xdr:cNvPr id="137" name="物件費該当値テキスト"/>
        <xdr:cNvSpPr txBox="1"/>
      </xdr:nvSpPr>
      <xdr:spPr>
        <a:xfrm>
          <a:off x="4686300" y="9603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83185</xdr:rowOff>
    </xdr:from>
    <xdr:to xmlns:xdr="http://schemas.openxmlformats.org/drawingml/2006/spreadsheetDrawing">
      <xdr:col>20</xdr:col>
      <xdr:colOff>38100</xdr:colOff>
      <xdr:row>57</xdr:row>
      <xdr:rowOff>13335</xdr:rowOff>
    </xdr:to>
    <xdr:sp macro="" textlink="">
      <xdr:nvSpPr>
        <xdr:cNvPr id="138" name="楕円 137"/>
        <xdr:cNvSpPr/>
      </xdr:nvSpPr>
      <xdr:spPr>
        <a:xfrm>
          <a:off x="3746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30480</xdr:rowOff>
    </xdr:from>
    <xdr:ext cx="596900" cy="257175"/>
    <xdr:sp macro="" textlink="">
      <xdr:nvSpPr>
        <xdr:cNvPr id="139" name="テキスト ボックス 138"/>
        <xdr:cNvSpPr txBox="1"/>
      </xdr:nvSpPr>
      <xdr:spPr>
        <a:xfrm>
          <a:off x="3497580" y="94602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19685</xdr:rowOff>
    </xdr:from>
    <xdr:to xmlns:xdr="http://schemas.openxmlformats.org/drawingml/2006/spreadsheetDrawing">
      <xdr:col>15</xdr:col>
      <xdr:colOff>101600</xdr:colOff>
      <xdr:row>57</xdr:row>
      <xdr:rowOff>121285</xdr:rowOff>
    </xdr:to>
    <xdr:sp macro="" textlink="">
      <xdr:nvSpPr>
        <xdr:cNvPr id="140" name="楕円 139"/>
        <xdr:cNvSpPr/>
      </xdr:nvSpPr>
      <xdr:spPr>
        <a:xfrm>
          <a:off x="2857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137795</xdr:rowOff>
    </xdr:from>
    <xdr:ext cx="596900" cy="259080"/>
    <xdr:sp macro="" textlink="">
      <xdr:nvSpPr>
        <xdr:cNvPr id="141" name="テキスト ボックス 140"/>
        <xdr:cNvSpPr txBox="1"/>
      </xdr:nvSpPr>
      <xdr:spPr>
        <a:xfrm>
          <a:off x="2608580" y="95675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41275</xdr:rowOff>
    </xdr:from>
    <xdr:to xmlns:xdr="http://schemas.openxmlformats.org/drawingml/2006/spreadsheetDrawing">
      <xdr:col>10</xdr:col>
      <xdr:colOff>165100</xdr:colOff>
      <xdr:row>57</xdr:row>
      <xdr:rowOff>143510</xdr:rowOff>
    </xdr:to>
    <xdr:sp macro="" textlink="">
      <xdr:nvSpPr>
        <xdr:cNvPr id="142" name="楕円 141"/>
        <xdr:cNvSpPr/>
      </xdr:nvSpPr>
      <xdr:spPr>
        <a:xfrm>
          <a:off x="1968500" y="9813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159385</xdr:rowOff>
    </xdr:from>
    <xdr:ext cx="596900" cy="258445"/>
    <xdr:sp macro="" textlink="">
      <xdr:nvSpPr>
        <xdr:cNvPr id="143" name="テキスト ボックス 142"/>
        <xdr:cNvSpPr txBox="1"/>
      </xdr:nvSpPr>
      <xdr:spPr>
        <a:xfrm>
          <a:off x="1719580" y="95891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53975</xdr:rowOff>
    </xdr:from>
    <xdr:to xmlns:xdr="http://schemas.openxmlformats.org/drawingml/2006/spreadsheetDrawing">
      <xdr:col>6</xdr:col>
      <xdr:colOff>38100</xdr:colOff>
      <xdr:row>57</xdr:row>
      <xdr:rowOff>155575</xdr:rowOff>
    </xdr:to>
    <xdr:sp macro="" textlink="">
      <xdr:nvSpPr>
        <xdr:cNvPr id="144" name="楕円 143"/>
        <xdr:cNvSpPr/>
      </xdr:nvSpPr>
      <xdr:spPr>
        <a:xfrm>
          <a:off x="1079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635</xdr:rowOff>
    </xdr:from>
    <xdr:ext cx="596900" cy="259080"/>
    <xdr:sp macro="" textlink="">
      <xdr:nvSpPr>
        <xdr:cNvPr id="145" name="テキスト ボックス 144"/>
        <xdr:cNvSpPr txBox="1"/>
      </xdr:nvSpPr>
      <xdr:spPr>
        <a:xfrm>
          <a:off x="830580" y="96018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4" name="テキスト ボックス 153"/>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7015" cy="259080"/>
    <xdr:sp macro="" textlink="">
      <xdr:nvSpPr>
        <xdr:cNvPr id="157" name="テキスト ボックス 156"/>
        <xdr:cNvSpPr txBox="1"/>
      </xdr:nvSpPr>
      <xdr:spPr>
        <a:xfrm>
          <a:off x="513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7175"/>
    <xdr:sp macro="" textlink="">
      <xdr:nvSpPr>
        <xdr:cNvPr id="159" name="テキスト ボックス 158"/>
        <xdr:cNvSpPr txBox="1"/>
      </xdr:nvSpPr>
      <xdr:spPr>
        <a:xfrm>
          <a:off x="230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7175"/>
    <xdr:sp macro="" textlink="">
      <xdr:nvSpPr>
        <xdr:cNvPr id="163" name="テキスト ボックス 162"/>
        <xdr:cNvSpPr txBox="1"/>
      </xdr:nvSpPr>
      <xdr:spPr>
        <a:xfrm>
          <a:off x="230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3725" cy="259080"/>
    <xdr:sp macro="" textlink="">
      <xdr:nvSpPr>
        <xdr:cNvPr id="167" name="テキスト ボックス 166"/>
        <xdr:cNvSpPr txBox="1"/>
      </xdr:nvSpPr>
      <xdr:spPr>
        <a:xfrm>
          <a:off x="166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670" cy="257175"/>
    <xdr:sp macro="" textlink="">
      <xdr:nvSpPr>
        <xdr:cNvPr id="174" name="維持補修費最大値テキスト"/>
        <xdr:cNvSpPr txBox="1"/>
      </xdr:nvSpPr>
      <xdr:spPr>
        <a:xfrm>
          <a:off x="4686300" y="1190498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635</xdr:rowOff>
    </xdr:from>
    <xdr:to xmlns:xdr="http://schemas.openxmlformats.org/drawingml/2006/spreadsheetDrawing">
      <xdr:col>24</xdr:col>
      <xdr:colOff>63500</xdr:colOff>
      <xdr:row>74</xdr:row>
      <xdr:rowOff>124460</xdr:rowOff>
    </xdr:to>
    <xdr:cxnSp macro="">
      <xdr:nvCxnSpPr>
        <xdr:cNvPr id="176" name="直線コネクタ 175"/>
        <xdr:cNvCxnSpPr/>
      </xdr:nvCxnSpPr>
      <xdr:spPr>
        <a:xfrm flipV="1">
          <a:off x="3797300" y="12516485"/>
          <a:ext cx="8382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136525</xdr:rowOff>
    </xdr:from>
    <xdr:ext cx="534670" cy="258445"/>
    <xdr:sp macro="" textlink="">
      <xdr:nvSpPr>
        <xdr:cNvPr id="177" name="維持補修費平均値テキスト"/>
        <xdr:cNvSpPr txBox="1"/>
      </xdr:nvSpPr>
      <xdr:spPr>
        <a:xfrm>
          <a:off x="4686300" y="13166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144780</xdr:rowOff>
    </xdr:from>
    <xdr:to xmlns:xdr="http://schemas.openxmlformats.org/drawingml/2006/spreadsheetDrawing">
      <xdr:col>19</xdr:col>
      <xdr:colOff>177800</xdr:colOff>
      <xdr:row>74</xdr:row>
      <xdr:rowOff>124460</xdr:rowOff>
    </xdr:to>
    <xdr:cxnSp macro="">
      <xdr:nvCxnSpPr>
        <xdr:cNvPr id="179" name="直線コネクタ 178"/>
        <xdr:cNvCxnSpPr/>
      </xdr:nvCxnSpPr>
      <xdr:spPr>
        <a:xfrm>
          <a:off x="2908300" y="1266063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118110</xdr:rowOff>
    </xdr:from>
    <xdr:ext cx="532765" cy="259080"/>
    <xdr:sp macro="" textlink="">
      <xdr:nvSpPr>
        <xdr:cNvPr id="181" name="テキスト ボックス 180"/>
        <xdr:cNvSpPr txBox="1"/>
      </xdr:nvSpPr>
      <xdr:spPr>
        <a:xfrm>
          <a:off x="3529965" y="13319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102870</xdr:rowOff>
    </xdr:from>
    <xdr:to xmlns:xdr="http://schemas.openxmlformats.org/drawingml/2006/spreadsheetDrawing">
      <xdr:col>15</xdr:col>
      <xdr:colOff>50800</xdr:colOff>
      <xdr:row>73</xdr:row>
      <xdr:rowOff>144780</xdr:rowOff>
    </xdr:to>
    <xdr:cxnSp macro="">
      <xdr:nvCxnSpPr>
        <xdr:cNvPr id="182" name="直線コネクタ 181"/>
        <xdr:cNvCxnSpPr/>
      </xdr:nvCxnSpPr>
      <xdr:spPr>
        <a:xfrm>
          <a:off x="2019300" y="126187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130810</xdr:rowOff>
    </xdr:from>
    <xdr:ext cx="532765" cy="259080"/>
    <xdr:sp macro="" textlink="">
      <xdr:nvSpPr>
        <xdr:cNvPr id="184" name="テキスト ボックス 183"/>
        <xdr:cNvSpPr txBox="1"/>
      </xdr:nvSpPr>
      <xdr:spPr>
        <a:xfrm>
          <a:off x="2640965" y="13332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73</xdr:row>
      <xdr:rowOff>102870</xdr:rowOff>
    </xdr:from>
    <xdr:to xmlns:xdr="http://schemas.openxmlformats.org/drawingml/2006/spreadsheetDrawing">
      <xdr:col>10</xdr:col>
      <xdr:colOff>114300</xdr:colOff>
      <xdr:row>73</xdr:row>
      <xdr:rowOff>140970</xdr:rowOff>
    </xdr:to>
    <xdr:cxnSp macro="">
      <xdr:nvCxnSpPr>
        <xdr:cNvPr id="185" name="直線コネクタ 184"/>
        <xdr:cNvCxnSpPr/>
      </xdr:nvCxnSpPr>
      <xdr:spPr>
        <a:xfrm flipV="1">
          <a:off x="1130300" y="126187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150495</xdr:rowOff>
    </xdr:from>
    <xdr:ext cx="532765" cy="259080"/>
    <xdr:sp macro="" textlink="">
      <xdr:nvSpPr>
        <xdr:cNvPr id="187" name="テキスト ボックス 186"/>
        <xdr:cNvSpPr txBox="1"/>
      </xdr:nvSpPr>
      <xdr:spPr>
        <a:xfrm>
          <a:off x="1751965" y="13352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17780</xdr:rowOff>
    </xdr:from>
    <xdr:ext cx="532765" cy="257175"/>
    <xdr:sp macro="" textlink="">
      <xdr:nvSpPr>
        <xdr:cNvPr id="189" name="テキスト ボックス 188"/>
        <xdr:cNvSpPr txBox="1"/>
      </xdr:nvSpPr>
      <xdr:spPr>
        <a:xfrm>
          <a:off x="862965" y="133908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121285</xdr:rowOff>
    </xdr:from>
    <xdr:to xmlns:xdr="http://schemas.openxmlformats.org/drawingml/2006/spreadsheetDrawing">
      <xdr:col>24</xdr:col>
      <xdr:colOff>114300</xdr:colOff>
      <xdr:row>73</xdr:row>
      <xdr:rowOff>52070</xdr:rowOff>
    </xdr:to>
    <xdr:sp macro="" textlink="">
      <xdr:nvSpPr>
        <xdr:cNvPr id="195" name="楕円 194"/>
        <xdr:cNvSpPr/>
      </xdr:nvSpPr>
      <xdr:spPr>
        <a:xfrm>
          <a:off x="4584700" y="12465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144145</xdr:rowOff>
    </xdr:from>
    <xdr:ext cx="534670" cy="257175"/>
    <xdr:sp macro="" textlink="">
      <xdr:nvSpPr>
        <xdr:cNvPr id="196" name="維持補修費該当値テキスト"/>
        <xdr:cNvSpPr txBox="1"/>
      </xdr:nvSpPr>
      <xdr:spPr>
        <a:xfrm>
          <a:off x="4686300" y="123170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73660</xdr:rowOff>
    </xdr:from>
    <xdr:to xmlns:xdr="http://schemas.openxmlformats.org/drawingml/2006/spreadsheetDrawing">
      <xdr:col>20</xdr:col>
      <xdr:colOff>38100</xdr:colOff>
      <xdr:row>75</xdr:row>
      <xdr:rowOff>3810</xdr:rowOff>
    </xdr:to>
    <xdr:sp macro="" textlink="">
      <xdr:nvSpPr>
        <xdr:cNvPr id="197" name="楕円 196"/>
        <xdr:cNvSpPr/>
      </xdr:nvSpPr>
      <xdr:spPr>
        <a:xfrm>
          <a:off x="37465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20320</xdr:rowOff>
    </xdr:from>
    <xdr:ext cx="532765" cy="257175"/>
    <xdr:sp macro="" textlink="">
      <xdr:nvSpPr>
        <xdr:cNvPr id="198" name="テキスト ボックス 197"/>
        <xdr:cNvSpPr txBox="1"/>
      </xdr:nvSpPr>
      <xdr:spPr>
        <a:xfrm>
          <a:off x="3529965" y="12536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93980</xdr:rowOff>
    </xdr:from>
    <xdr:to xmlns:xdr="http://schemas.openxmlformats.org/drawingml/2006/spreadsheetDrawing">
      <xdr:col>15</xdr:col>
      <xdr:colOff>101600</xdr:colOff>
      <xdr:row>74</xdr:row>
      <xdr:rowOff>24130</xdr:rowOff>
    </xdr:to>
    <xdr:sp macro="" textlink="">
      <xdr:nvSpPr>
        <xdr:cNvPr id="199" name="楕円 198"/>
        <xdr:cNvSpPr/>
      </xdr:nvSpPr>
      <xdr:spPr>
        <a:xfrm>
          <a:off x="2857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72</xdr:row>
      <xdr:rowOff>40640</xdr:rowOff>
    </xdr:from>
    <xdr:ext cx="532765" cy="257175"/>
    <xdr:sp macro="" textlink="">
      <xdr:nvSpPr>
        <xdr:cNvPr id="200" name="テキスト ボックス 199"/>
        <xdr:cNvSpPr txBox="1"/>
      </xdr:nvSpPr>
      <xdr:spPr>
        <a:xfrm>
          <a:off x="2640965" y="12385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52070</xdr:rowOff>
    </xdr:from>
    <xdr:to xmlns:xdr="http://schemas.openxmlformats.org/drawingml/2006/spreadsheetDrawing">
      <xdr:col>10</xdr:col>
      <xdr:colOff>165100</xdr:colOff>
      <xdr:row>73</xdr:row>
      <xdr:rowOff>153670</xdr:rowOff>
    </xdr:to>
    <xdr:sp macro="" textlink="">
      <xdr:nvSpPr>
        <xdr:cNvPr id="201" name="楕円 200"/>
        <xdr:cNvSpPr/>
      </xdr:nvSpPr>
      <xdr:spPr>
        <a:xfrm>
          <a:off x="1968500" y="1256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71</xdr:row>
      <xdr:rowOff>170180</xdr:rowOff>
    </xdr:from>
    <xdr:ext cx="532765" cy="259080"/>
    <xdr:sp macro="" textlink="">
      <xdr:nvSpPr>
        <xdr:cNvPr id="202" name="テキスト ボックス 201"/>
        <xdr:cNvSpPr txBox="1"/>
      </xdr:nvSpPr>
      <xdr:spPr>
        <a:xfrm>
          <a:off x="1751965" y="12343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73</xdr:row>
      <xdr:rowOff>90170</xdr:rowOff>
    </xdr:from>
    <xdr:to xmlns:xdr="http://schemas.openxmlformats.org/drawingml/2006/spreadsheetDrawing">
      <xdr:col>6</xdr:col>
      <xdr:colOff>38100</xdr:colOff>
      <xdr:row>74</xdr:row>
      <xdr:rowOff>20320</xdr:rowOff>
    </xdr:to>
    <xdr:sp macro="" textlink="">
      <xdr:nvSpPr>
        <xdr:cNvPr id="203" name="楕円 202"/>
        <xdr:cNvSpPr/>
      </xdr:nvSpPr>
      <xdr:spPr>
        <a:xfrm>
          <a:off x="1079500" y="126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72</xdr:row>
      <xdr:rowOff>36830</xdr:rowOff>
    </xdr:from>
    <xdr:ext cx="532765" cy="259080"/>
    <xdr:sp macro="" textlink="">
      <xdr:nvSpPr>
        <xdr:cNvPr id="204" name="テキスト ボックス 203"/>
        <xdr:cNvSpPr txBox="1"/>
      </xdr:nvSpPr>
      <xdr:spPr>
        <a:xfrm>
          <a:off x="862965" y="12381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5" name="テキスト ボックス 214"/>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7175"/>
    <xdr:sp macro="" textlink="">
      <xdr:nvSpPr>
        <xdr:cNvPr id="217" name="テキスト ボックス 216"/>
        <xdr:cNvSpPr txBox="1"/>
      </xdr:nvSpPr>
      <xdr:spPr>
        <a:xfrm>
          <a:off x="230505" y="16799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3725" cy="257175"/>
    <xdr:sp macro="" textlink="">
      <xdr:nvSpPr>
        <xdr:cNvPr id="219" name="テキスト ボックス 218"/>
        <xdr:cNvSpPr txBox="1"/>
      </xdr:nvSpPr>
      <xdr:spPr>
        <a:xfrm>
          <a:off x="166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3725" cy="257175"/>
    <xdr:sp macro="" textlink="">
      <xdr:nvSpPr>
        <xdr:cNvPr id="221" name="テキスト ボックス 220"/>
        <xdr:cNvSpPr txBox="1"/>
      </xdr:nvSpPr>
      <xdr:spPr>
        <a:xfrm>
          <a:off x="166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3725" cy="257175"/>
    <xdr:sp macro="" textlink="">
      <xdr:nvSpPr>
        <xdr:cNvPr id="223" name="テキスト ボックス 222"/>
        <xdr:cNvSpPr txBox="1"/>
      </xdr:nvSpPr>
      <xdr:spPr>
        <a:xfrm>
          <a:off x="166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5" name="テキスト ボックス 224"/>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805" cy="257175"/>
    <xdr:sp macro="" textlink="">
      <xdr:nvSpPr>
        <xdr:cNvPr id="230" name="扶助費最大値テキスト"/>
        <xdr:cNvSpPr txBox="1"/>
      </xdr:nvSpPr>
      <xdr:spPr>
        <a:xfrm>
          <a:off x="4686300" y="152768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82550</xdr:rowOff>
    </xdr:from>
    <xdr:to xmlns:xdr="http://schemas.openxmlformats.org/drawingml/2006/spreadsheetDrawing">
      <xdr:col>24</xdr:col>
      <xdr:colOff>63500</xdr:colOff>
      <xdr:row>98</xdr:row>
      <xdr:rowOff>99695</xdr:rowOff>
    </xdr:to>
    <xdr:cxnSp macro="">
      <xdr:nvCxnSpPr>
        <xdr:cNvPr id="232" name="直線コネクタ 231"/>
        <xdr:cNvCxnSpPr/>
      </xdr:nvCxnSpPr>
      <xdr:spPr>
        <a:xfrm flipV="1">
          <a:off x="3797300" y="168846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98805" cy="257175"/>
    <xdr:sp macro="" textlink="">
      <xdr:nvSpPr>
        <xdr:cNvPr id="233" name="扶助費平均値テキスト"/>
        <xdr:cNvSpPr txBox="1"/>
      </xdr:nvSpPr>
      <xdr:spPr>
        <a:xfrm>
          <a:off x="4686300" y="1620266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149225</xdr:rowOff>
    </xdr:from>
    <xdr:to xmlns:xdr="http://schemas.openxmlformats.org/drawingml/2006/spreadsheetDrawing">
      <xdr:col>19</xdr:col>
      <xdr:colOff>177800</xdr:colOff>
      <xdr:row>98</xdr:row>
      <xdr:rowOff>99695</xdr:rowOff>
    </xdr:to>
    <xdr:cxnSp macro="">
      <xdr:nvCxnSpPr>
        <xdr:cNvPr id="235" name="直線コネクタ 234"/>
        <xdr:cNvCxnSpPr/>
      </xdr:nvCxnSpPr>
      <xdr:spPr>
        <a:xfrm>
          <a:off x="2908300" y="1677987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46355</xdr:rowOff>
    </xdr:from>
    <xdr:ext cx="596900" cy="259080"/>
    <xdr:sp macro="" textlink="">
      <xdr:nvSpPr>
        <xdr:cNvPr id="237" name="テキスト ボックス 236"/>
        <xdr:cNvSpPr txBox="1"/>
      </xdr:nvSpPr>
      <xdr:spPr>
        <a:xfrm>
          <a:off x="3497580" y="161626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67945</xdr:rowOff>
    </xdr:from>
    <xdr:to xmlns:xdr="http://schemas.openxmlformats.org/drawingml/2006/spreadsheetDrawing">
      <xdr:col>15</xdr:col>
      <xdr:colOff>50800</xdr:colOff>
      <xdr:row>97</xdr:row>
      <xdr:rowOff>149225</xdr:rowOff>
    </xdr:to>
    <xdr:cxnSp macro="">
      <xdr:nvCxnSpPr>
        <xdr:cNvPr id="238" name="直線コネクタ 237"/>
        <xdr:cNvCxnSpPr/>
      </xdr:nvCxnSpPr>
      <xdr:spPr>
        <a:xfrm>
          <a:off x="2019300" y="1669859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138430</xdr:rowOff>
    </xdr:from>
    <xdr:ext cx="532765" cy="259080"/>
    <xdr:sp macro="" textlink="">
      <xdr:nvSpPr>
        <xdr:cNvPr id="240" name="テキスト ボックス 239"/>
        <xdr:cNvSpPr txBox="1"/>
      </xdr:nvSpPr>
      <xdr:spPr>
        <a:xfrm>
          <a:off x="2640965" y="16254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67945</xdr:rowOff>
    </xdr:from>
    <xdr:to xmlns:xdr="http://schemas.openxmlformats.org/drawingml/2006/spreadsheetDrawing">
      <xdr:col>10</xdr:col>
      <xdr:colOff>114300</xdr:colOff>
      <xdr:row>98</xdr:row>
      <xdr:rowOff>150495</xdr:rowOff>
    </xdr:to>
    <xdr:cxnSp macro="">
      <xdr:nvCxnSpPr>
        <xdr:cNvPr id="241" name="直線コネクタ 240"/>
        <xdr:cNvCxnSpPr/>
      </xdr:nvCxnSpPr>
      <xdr:spPr>
        <a:xfrm flipV="1">
          <a:off x="1130300" y="16698595"/>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33020</xdr:rowOff>
    </xdr:from>
    <xdr:ext cx="596900" cy="259080"/>
    <xdr:sp macro="" textlink="">
      <xdr:nvSpPr>
        <xdr:cNvPr id="243" name="テキスト ボックス 242"/>
        <xdr:cNvSpPr txBox="1"/>
      </xdr:nvSpPr>
      <xdr:spPr>
        <a:xfrm>
          <a:off x="1719580" y="16149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136525</xdr:rowOff>
    </xdr:from>
    <xdr:ext cx="532765" cy="258445"/>
    <xdr:sp macro="" textlink="">
      <xdr:nvSpPr>
        <xdr:cNvPr id="245" name="テキスト ボックス 244"/>
        <xdr:cNvSpPr txBox="1"/>
      </xdr:nvSpPr>
      <xdr:spPr>
        <a:xfrm>
          <a:off x="862965" y="164242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31750</xdr:rowOff>
    </xdr:from>
    <xdr:to xmlns:xdr="http://schemas.openxmlformats.org/drawingml/2006/spreadsheetDrawing">
      <xdr:col>24</xdr:col>
      <xdr:colOff>114300</xdr:colOff>
      <xdr:row>98</xdr:row>
      <xdr:rowOff>133350</xdr:rowOff>
    </xdr:to>
    <xdr:sp macro="" textlink="">
      <xdr:nvSpPr>
        <xdr:cNvPr id="251" name="楕円 250"/>
        <xdr:cNvSpPr/>
      </xdr:nvSpPr>
      <xdr:spPr>
        <a:xfrm>
          <a:off x="45847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118110</xdr:rowOff>
    </xdr:from>
    <xdr:ext cx="534670" cy="259080"/>
    <xdr:sp macro="" textlink="">
      <xdr:nvSpPr>
        <xdr:cNvPr id="252" name="扶助費該当値テキスト"/>
        <xdr:cNvSpPr txBox="1"/>
      </xdr:nvSpPr>
      <xdr:spPr>
        <a:xfrm>
          <a:off x="4686300" y="16748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48895</xdr:rowOff>
    </xdr:from>
    <xdr:to xmlns:xdr="http://schemas.openxmlformats.org/drawingml/2006/spreadsheetDrawing">
      <xdr:col>20</xdr:col>
      <xdr:colOff>38100</xdr:colOff>
      <xdr:row>98</xdr:row>
      <xdr:rowOff>150495</xdr:rowOff>
    </xdr:to>
    <xdr:sp macro="" textlink="">
      <xdr:nvSpPr>
        <xdr:cNvPr id="253" name="楕円 252"/>
        <xdr:cNvSpPr/>
      </xdr:nvSpPr>
      <xdr:spPr>
        <a:xfrm>
          <a:off x="3746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141605</xdr:rowOff>
    </xdr:from>
    <xdr:ext cx="532765" cy="259080"/>
    <xdr:sp macro="" textlink="">
      <xdr:nvSpPr>
        <xdr:cNvPr id="254" name="テキスト ボックス 253"/>
        <xdr:cNvSpPr txBox="1"/>
      </xdr:nvSpPr>
      <xdr:spPr>
        <a:xfrm>
          <a:off x="3529965" y="16943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98425</xdr:rowOff>
    </xdr:from>
    <xdr:to xmlns:xdr="http://schemas.openxmlformats.org/drawingml/2006/spreadsheetDrawing">
      <xdr:col>15</xdr:col>
      <xdr:colOff>101600</xdr:colOff>
      <xdr:row>98</xdr:row>
      <xdr:rowOff>29210</xdr:rowOff>
    </xdr:to>
    <xdr:sp macro="" textlink="">
      <xdr:nvSpPr>
        <xdr:cNvPr id="255" name="楕円 254"/>
        <xdr:cNvSpPr/>
      </xdr:nvSpPr>
      <xdr:spPr>
        <a:xfrm>
          <a:off x="2857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19685</xdr:rowOff>
    </xdr:from>
    <xdr:ext cx="532765" cy="257175"/>
    <xdr:sp macro="" textlink="">
      <xdr:nvSpPr>
        <xdr:cNvPr id="256" name="テキスト ボックス 255"/>
        <xdr:cNvSpPr txBox="1"/>
      </xdr:nvSpPr>
      <xdr:spPr>
        <a:xfrm>
          <a:off x="2640965" y="16821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17780</xdr:rowOff>
    </xdr:from>
    <xdr:to xmlns:xdr="http://schemas.openxmlformats.org/drawingml/2006/spreadsheetDrawing">
      <xdr:col>10</xdr:col>
      <xdr:colOff>165100</xdr:colOff>
      <xdr:row>97</xdr:row>
      <xdr:rowOff>118745</xdr:rowOff>
    </xdr:to>
    <xdr:sp macro="" textlink="">
      <xdr:nvSpPr>
        <xdr:cNvPr id="257" name="楕円 256"/>
        <xdr:cNvSpPr/>
      </xdr:nvSpPr>
      <xdr:spPr>
        <a:xfrm>
          <a:off x="196850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109855</xdr:rowOff>
    </xdr:from>
    <xdr:ext cx="532765" cy="257175"/>
    <xdr:sp macro="" textlink="">
      <xdr:nvSpPr>
        <xdr:cNvPr id="258" name="テキスト ボックス 257"/>
        <xdr:cNvSpPr txBox="1"/>
      </xdr:nvSpPr>
      <xdr:spPr>
        <a:xfrm>
          <a:off x="1751965" y="16740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59" name="楕円 258"/>
        <xdr:cNvSpPr/>
      </xdr:nvSpPr>
      <xdr:spPr>
        <a:xfrm>
          <a:off x="1079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20955</xdr:rowOff>
    </xdr:from>
    <xdr:ext cx="532765" cy="257175"/>
    <xdr:sp macro="" textlink="">
      <xdr:nvSpPr>
        <xdr:cNvPr id="260" name="テキスト ボックス 259"/>
        <xdr:cNvSpPr txBox="1"/>
      </xdr:nvSpPr>
      <xdr:spPr>
        <a:xfrm>
          <a:off x="862965" y="16994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9" name="テキスト ボックス 268"/>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2" name="テキスト ボックス 271"/>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74" name="テキスト ボックス 273"/>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76" name="テキスト ボックス 275"/>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78" name="テキスト ボックス 277"/>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0" name="テキスト ボックス 279"/>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3895" cy="257175"/>
    <xdr:sp macro="" textlink="">
      <xdr:nvSpPr>
        <xdr:cNvPr id="282" name="テキスト ボックス 281"/>
        <xdr:cNvSpPr txBox="1"/>
      </xdr:nvSpPr>
      <xdr:spPr>
        <a:xfrm>
          <a:off x="5918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17780</xdr:rowOff>
    </xdr:from>
    <xdr:to xmlns:xdr="http://schemas.openxmlformats.org/drawingml/2006/spreadsheetDrawing">
      <xdr:col>55</xdr:col>
      <xdr:colOff>0</xdr:colOff>
      <xdr:row>36</xdr:row>
      <xdr:rowOff>19050</xdr:rowOff>
    </xdr:to>
    <xdr:cxnSp macro="">
      <xdr:nvCxnSpPr>
        <xdr:cNvPr id="289" name="直線コネクタ 288"/>
        <xdr:cNvCxnSpPr/>
      </xdr:nvCxnSpPr>
      <xdr:spPr>
        <a:xfrm>
          <a:off x="9639300" y="61899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55880</xdr:rowOff>
    </xdr:from>
    <xdr:ext cx="598805" cy="259080"/>
    <xdr:sp macro="" textlink="">
      <xdr:nvSpPr>
        <xdr:cNvPr id="290" name="補助費等平均値テキスト"/>
        <xdr:cNvSpPr txBox="1"/>
      </xdr:nvSpPr>
      <xdr:spPr>
        <a:xfrm>
          <a:off x="10528300" y="6228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17780</xdr:rowOff>
    </xdr:from>
    <xdr:to xmlns:xdr="http://schemas.openxmlformats.org/drawingml/2006/spreadsheetDrawing">
      <xdr:col>50</xdr:col>
      <xdr:colOff>114300</xdr:colOff>
      <xdr:row>36</xdr:row>
      <xdr:rowOff>90805</xdr:rowOff>
    </xdr:to>
    <xdr:cxnSp macro="">
      <xdr:nvCxnSpPr>
        <xdr:cNvPr id="292" name="直線コネクタ 291"/>
        <xdr:cNvCxnSpPr/>
      </xdr:nvCxnSpPr>
      <xdr:spPr>
        <a:xfrm flipV="1">
          <a:off x="8750300" y="618998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42545</xdr:rowOff>
    </xdr:from>
    <xdr:ext cx="596900" cy="257175"/>
    <xdr:sp macro="" textlink="">
      <xdr:nvSpPr>
        <xdr:cNvPr id="294" name="テキスト ボックス 293"/>
        <xdr:cNvSpPr txBox="1"/>
      </xdr:nvSpPr>
      <xdr:spPr>
        <a:xfrm>
          <a:off x="9339580" y="63861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90805</xdr:rowOff>
    </xdr:from>
    <xdr:to xmlns:xdr="http://schemas.openxmlformats.org/drawingml/2006/spreadsheetDrawing">
      <xdr:col>45</xdr:col>
      <xdr:colOff>177800</xdr:colOff>
      <xdr:row>37</xdr:row>
      <xdr:rowOff>31750</xdr:rowOff>
    </xdr:to>
    <xdr:cxnSp macro="">
      <xdr:nvCxnSpPr>
        <xdr:cNvPr id="295" name="直線コネクタ 294"/>
        <xdr:cNvCxnSpPr/>
      </xdr:nvCxnSpPr>
      <xdr:spPr>
        <a:xfrm flipV="1">
          <a:off x="7861300" y="626300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63500</xdr:rowOff>
    </xdr:from>
    <xdr:ext cx="596900" cy="257175"/>
    <xdr:sp macro="" textlink="">
      <xdr:nvSpPr>
        <xdr:cNvPr id="297" name="テキスト ボックス 296"/>
        <xdr:cNvSpPr txBox="1"/>
      </xdr:nvSpPr>
      <xdr:spPr>
        <a:xfrm>
          <a:off x="8450580" y="64071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120650</xdr:rowOff>
    </xdr:from>
    <xdr:to xmlns:xdr="http://schemas.openxmlformats.org/drawingml/2006/spreadsheetDrawing">
      <xdr:col>41</xdr:col>
      <xdr:colOff>50800</xdr:colOff>
      <xdr:row>37</xdr:row>
      <xdr:rowOff>31750</xdr:rowOff>
    </xdr:to>
    <xdr:cxnSp macro="">
      <xdr:nvCxnSpPr>
        <xdr:cNvPr id="298" name="直線コネクタ 297"/>
        <xdr:cNvCxnSpPr/>
      </xdr:nvCxnSpPr>
      <xdr:spPr>
        <a:xfrm>
          <a:off x="6972300" y="61214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95250</xdr:rowOff>
    </xdr:from>
    <xdr:ext cx="596900" cy="259080"/>
    <xdr:sp macro="" textlink="">
      <xdr:nvSpPr>
        <xdr:cNvPr id="300" name="テキスト ボックス 299"/>
        <xdr:cNvSpPr txBox="1"/>
      </xdr:nvSpPr>
      <xdr:spPr>
        <a:xfrm>
          <a:off x="7561580" y="64389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69850</xdr:rowOff>
    </xdr:from>
    <xdr:ext cx="596900" cy="259080"/>
    <xdr:sp macro="" textlink="">
      <xdr:nvSpPr>
        <xdr:cNvPr id="302" name="テキスト ボックス 301"/>
        <xdr:cNvSpPr txBox="1"/>
      </xdr:nvSpPr>
      <xdr:spPr>
        <a:xfrm>
          <a:off x="6672580" y="6242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139700</xdr:rowOff>
    </xdr:from>
    <xdr:to xmlns:xdr="http://schemas.openxmlformats.org/drawingml/2006/spreadsheetDrawing">
      <xdr:col>55</xdr:col>
      <xdr:colOff>50800</xdr:colOff>
      <xdr:row>36</xdr:row>
      <xdr:rowOff>69850</xdr:rowOff>
    </xdr:to>
    <xdr:sp macro="" textlink="">
      <xdr:nvSpPr>
        <xdr:cNvPr id="308" name="楕円 307"/>
        <xdr:cNvSpPr/>
      </xdr:nvSpPr>
      <xdr:spPr>
        <a:xfrm>
          <a:off x="10426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162560</xdr:rowOff>
    </xdr:from>
    <xdr:ext cx="598805" cy="259080"/>
    <xdr:sp macro="" textlink="">
      <xdr:nvSpPr>
        <xdr:cNvPr id="309" name="補助費等該当値テキスト"/>
        <xdr:cNvSpPr txBox="1"/>
      </xdr:nvSpPr>
      <xdr:spPr>
        <a:xfrm>
          <a:off x="10528300" y="5991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138430</xdr:rowOff>
    </xdr:from>
    <xdr:to xmlns:xdr="http://schemas.openxmlformats.org/drawingml/2006/spreadsheetDrawing">
      <xdr:col>50</xdr:col>
      <xdr:colOff>165100</xdr:colOff>
      <xdr:row>36</xdr:row>
      <xdr:rowOff>68580</xdr:rowOff>
    </xdr:to>
    <xdr:sp macro="" textlink="">
      <xdr:nvSpPr>
        <xdr:cNvPr id="310" name="楕円 309"/>
        <xdr:cNvSpPr/>
      </xdr:nvSpPr>
      <xdr:spPr>
        <a:xfrm>
          <a:off x="9588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85090</xdr:rowOff>
    </xdr:from>
    <xdr:ext cx="596900" cy="259080"/>
    <xdr:sp macro="" textlink="">
      <xdr:nvSpPr>
        <xdr:cNvPr id="311" name="テキスト ボックス 310"/>
        <xdr:cNvSpPr txBox="1"/>
      </xdr:nvSpPr>
      <xdr:spPr>
        <a:xfrm>
          <a:off x="9339580" y="59143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40640</xdr:rowOff>
    </xdr:from>
    <xdr:to xmlns:xdr="http://schemas.openxmlformats.org/drawingml/2006/spreadsheetDrawing">
      <xdr:col>46</xdr:col>
      <xdr:colOff>38100</xdr:colOff>
      <xdr:row>36</xdr:row>
      <xdr:rowOff>141605</xdr:rowOff>
    </xdr:to>
    <xdr:sp macro="" textlink="">
      <xdr:nvSpPr>
        <xdr:cNvPr id="312" name="楕円 311"/>
        <xdr:cNvSpPr/>
      </xdr:nvSpPr>
      <xdr:spPr>
        <a:xfrm>
          <a:off x="8699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158115</xdr:rowOff>
    </xdr:from>
    <xdr:ext cx="596900" cy="257175"/>
    <xdr:sp macro="" textlink="">
      <xdr:nvSpPr>
        <xdr:cNvPr id="313" name="テキスト ボックス 312"/>
        <xdr:cNvSpPr txBox="1"/>
      </xdr:nvSpPr>
      <xdr:spPr>
        <a:xfrm>
          <a:off x="8450580" y="59874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152400</xdr:rowOff>
    </xdr:from>
    <xdr:to xmlns:xdr="http://schemas.openxmlformats.org/drawingml/2006/spreadsheetDrawing">
      <xdr:col>41</xdr:col>
      <xdr:colOff>101600</xdr:colOff>
      <xdr:row>37</xdr:row>
      <xdr:rowOff>82550</xdr:rowOff>
    </xdr:to>
    <xdr:sp macro="" textlink="">
      <xdr:nvSpPr>
        <xdr:cNvPr id="314" name="楕円 313"/>
        <xdr:cNvSpPr/>
      </xdr:nvSpPr>
      <xdr:spPr>
        <a:xfrm>
          <a:off x="7810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99060</xdr:rowOff>
    </xdr:from>
    <xdr:ext cx="596900" cy="257175"/>
    <xdr:sp macro="" textlink="">
      <xdr:nvSpPr>
        <xdr:cNvPr id="315" name="テキスト ボックス 314"/>
        <xdr:cNvSpPr txBox="1"/>
      </xdr:nvSpPr>
      <xdr:spPr>
        <a:xfrm>
          <a:off x="7561580" y="60998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69850</xdr:rowOff>
    </xdr:from>
    <xdr:to xmlns:xdr="http://schemas.openxmlformats.org/drawingml/2006/spreadsheetDrawing">
      <xdr:col>36</xdr:col>
      <xdr:colOff>165100</xdr:colOff>
      <xdr:row>36</xdr:row>
      <xdr:rowOff>0</xdr:rowOff>
    </xdr:to>
    <xdr:sp macro="" textlink="">
      <xdr:nvSpPr>
        <xdr:cNvPr id="316" name="楕円 315"/>
        <xdr:cNvSpPr/>
      </xdr:nvSpPr>
      <xdr:spPr>
        <a:xfrm>
          <a:off x="6921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16510</xdr:rowOff>
    </xdr:from>
    <xdr:ext cx="596900" cy="259080"/>
    <xdr:sp macro="" textlink="">
      <xdr:nvSpPr>
        <xdr:cNvPr id="317" name="テキスト ボックス 316"/>
        <xdr:cNvSpPr txBox="1"/>
      </xdr:nvSpPr>
      <xdr:spPr>
        <a:xfrm>
          <a:off x="6672580" y="58458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015" cy="259080"/>
    <xdr:sp macro="" textlink="">
      <xdr:nvSpPr>
        <xdr:cNvPr id="329" name="テキスト ボックス 328"/>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3725" cy="257175"/>
    <xdr:sp macro="" textlink="">
      <xdr:nvSpPr>
        <xdr:cNvPr id="331" name="テキスト ボックス 330"/>
        <xdr:cNvSpPr txBox="1"/>
      </xdr:nvSpPr>
      <xdr:spPr>
        <a:xfrm>
          <a:off x="6008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3725" cy="259080"/>
    <xdr:sp macro="" textlink="">
      <xdr:nvSpPr>
        <xdr:cNvPr id="333" name="テキスト ボックス 332"/>
        <xdr:cNvSpPr txBox="1"/>
      </xdr:nvSpPr>
      <xdr:spPr>
        <a:xfrm>
          <a:off x="6008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725" cy="257175"/>
    <xdr:sp macro="" textlink="">
      <xdr:nvSpPr>
        <xdr:cNvPr id="335" name="テキスト ボックス 334"/>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725" cy="258445"/>
    <xdr:sp macro="" textlink="">
      <xdr:nvSpPr>
        <xdr:cNvPr id="337" name="テキスト ボックス 336"/>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3895" cy="259080"/>
    <xdr:sp macro="" textlink="">
      <xdr:nvSpPr>
        <xdr:cNvPr id="339" name="テキスト ボックス 338"/>
        <xdr:cNvSpPr txBox="1"/>
      </xdr:nvSpPr>
      <xdr:spPr>
        <a:xfrm>
          <a:off x="5918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895" cy="257175"/>
    <xdr:sp macro="" textlink="">
      <xdr:nvSpPr>
        <xdr:cNvPr id="341" name="テキスト ボックス 340"/>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140335</xdr:rowOff>
    </xdr:from>
    <xdr:to xmlns:xdr="http://schemas.openxmlformats.org/drawingml/2006/spreadsheetDrawing">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670" cy="257175"/>
    <xdr:sp macro="" textlink="">
      <xdr:nvSpPr>
        <xdr:cNvPr id="344" name="普通建設事業費最小値テキスト"/>
        <xdr:cNvSpPr txBox="1"/>
      </xdr:nvSpPr>
      <xdr:spPr>
        <a:xfrm>
          <a:off x="10528300" y="101580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90245" cy="257175"/>
    <xdr:sp macro="" textlink="">
      <xdr:nvSpPr>
        <xdr:cNvPr id="346" name="普通建設事業費最大値テキスト"/>
        <xdr:cNvSpPr txBox="1"/>
      </xdr:nvSpPr>
      <xdr:spPr>
        <a:xfrm>
          <a:off x="10528300" y="831659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84455</xdr:rowOff>
    </xdr:from>
    <xdr:to xmlns:xdr="http://schemas.openxmlformats.org/drawingml/2006/spreadsheetDrawing">
      <xdr:col>55</xdr:col>
      <xdr:colOff>0</xdr:colOff>
      <xdr:row>58</xdr:row>
      <xdr:rowOff>26035</xdr:rowOff>
    </xdr:to>
    <xdr:cxnSp macro="">
      <xdr:nvCxnSpPr>
        <xdr:cNvPr id="348" name="直線コネクタ 347"/>
        <xdr:cNvCxnSpPr/>
      </xdr:nvCxnSpPr>
      <xdr:spPr>
        <a:xfrm flipV="1">
          <a:off x="9639300" y="9857105"/>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98805" cy="259080"/>
    <xdr:sp macro="" textlink="">
      <xdr:nvSpPr>
        <xdr:cNvPr id="349" name="普通建設事業費平均値テキスト"/>
        <xdr:cNvSpPr txBox="1"/>
      </xdr:nvSpPr>
      <xdr:spPr>
        <a:xfrm>
          <a:off x="10528300" y="9648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26035</xdr:rowOff>
    </xdr:from>
    <xdr:to xmlns:xdr="http://schemas.openxmlformats.org/drawingml/2006/spreadsheetDrawing">
      <xdr:col>50</xdr:col>
      <xdr:colOff>114300</xdr:colOff>
      <xdr:row>58</xdr:row>
      <xdr:rowOff>170180</xdr:rowOff>
    </xdr:to>
    <xdr:cxnSp macro="">
      <xdr:nvCxnSpPr>
        <xdr:cNvPr id="351" name="直線コネクタ 350"/>
        <xdr:cNvCxnSpPr/>
      </xdr:nvCxnSpPr>
      <xdr:spPr>
        <a:xfrm flipV="1">
          <a:off x="8750300" y="997013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19050</xdr:rowOff>
    </xdr:from>
    <xdr:ext cx="596900" cy="257175"/>
    <xdr:sp macro="" textlink="">
      <xdr:nvSpPr>
        <xdr:cNvPr id="353" name="テキスト ボックス 352"/>
        <xdr:cNvSpPr txBox="1"/>
      </xdr:nvSpPr>
      <xdr:spPr>
        <a:xfrm>
          <a:off x="9339580" y="9620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170180</xdr:rowOff>
    </xdr:from>
    <xdr:to xmlns:xdr="http://schemas.openxmlformats.org/drawingml/2006/spreadsheetDrawing">
      <xdr:col>45</xdr:col>
      <xdr:colOff>177800</xdr:colOff>
      <xdr:row>59</xdr:row>
      <xdr:rowOff>10795</xdr:rowOff>
    </xdr:to>
    <xdr:cxnSp macro="">
      <xdr:nvCxnSpPr>
        <xdr:cNvPr id="354" name="直線コネクタ 353"/>
        <xdr:cNvCxnSpPr/>
      </xdr:nvCxnSpPr>
      <xdr:spPr>
        <a:xfrm flipV="1">
          <a:off x="7861300" y="101142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6900" cy="259080"/>
    <xdr:sp macro="" textlink="">
      <xdr:nvSpPr>
        <xdr:cNvPr id="356" name="テキスト ボックス 355"/>
        <xdr:cNvSpPr txBox="1"/>
      </xdr:nvSpPr>
      <xdr:spPr>
        <a:xfrm>
          <a:off x="8450580" y="96043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10795</xdr:rowOff>
    </xdr:from>
    <xdr:to xmlns:xdr="http://schemas.openxmlformats.org/drawingml/2006/spreadsheetDrawing">
      <xdr:col>41</xdr:col>
      <xdr:colOff>50800</xdr:colOff>
      <xdr:row>59</xdr:row>
      <xdr:rowOff>12065</xdr:rowOff>
    </xdr:to>
    <xdr:cxnSp macro="">
      <xdr:nvCxnSpPr>
        <xdr:cNvPr id="357" name="直線コネクタ 356"/>
        <xdr:cNvCxnSpPr/>
      </xdr:nvCxnSpPr>
      <xdr:spPr>
        <a:xfrm flipV="1">
          <a:off x="6972300" y="101263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15875</xdr:rowOff>
    </xdr:from>
    <xdr:ext cx="596900" cy="259080"/>
    <xdr:sp macro="" textlink="">
      <xdr:nvSpPr>
        <xdr:cNvPr id="359" name="テキスト ボックス 358"/>
        <xdr:cNvSpPr txBox="1"/>
      </xdr:nvSpPr>
      <xdr:spPr>
        <a:xfrm>
          <a:off x="7561580" y="96170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10795</xdr:rowOff>
    </xdr:from>
    <xdr:ext cx="596900" cy="258445"/>
    <xdr:sp macro="" textlink="">
      <xdr:nvSpPr>
        <xdr:cNvPr id="361" name="テキスト ボックス 360"/>
        <xdr:cNvSpPr txBox="1"/>
      </xdr:nvSpPr>
      <xdr:spPr>
        <a:xfrm>
          <a:off x="6672580" y="961199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33655</xdr:rowOff>
    </xdr:from>
    <xdr:to xmlns:xdr="http://schemas.openxmlformats.org/drawingml/2006/spreadsheetDrawing">
      <xdr:col>55</xdr:col>
      <xdr:colOff>50800</xdr:colOff>
      <xdr:row>57</xdr:row>
      <xdr:rowOff>135255</xdr:rowOff>
    </xdr:to>
    <xdr:sp macro="" textlink="">
      <xdr:nvSpPr>
        <xdr:cNvPr id="367" name="楕円 366"/>
        <xdr:cNvSpPr/>
      </xdr:nvSpPr>
      <xdr:spPr>
        <a:xfrm>
          <a:off x="104267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12065</xdr:rowOff>
    </xdr:from>
    <xdr:ext cx="598805" cy="259080"/>
    <xdr:sp macro="" textlink="">
      <xdr:nvSpPr>
        <xdr:cNvPr id="368" name="普通建設事業費該当値テキスト"/>
        <xdr:cNvSpPr txBox="1"/>
      </xdr:nvSpPr>
      <xdr:spPr>
        <a:xfrm>
          <a:off x="10528300" y="9784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146685</xdr:rowOff>
    </xdr:from>
    <xdr:to xmlns:xdr="http://schemas.openxmlformats.org/drawingml/2006/spreadsheetDrawing">
      <xdr:col>50</xdr:col>
      <xdr:colOff>165100</xdr:colOff>
      <xdr:row>58</xdr:row>
      <xdr:rowOff>76835</xdr:rowOff>
    </xdr:to>
    <xdr:sp macro="" textlink="">
      <xdr:nvSpPr>
        <xdr:cNvPr id="369" name="楕円 368"/>
        <xdr:cNvSpPr/>
      </xdr:nvSpPr>
      <xdr:spPr>
        <a:xfrm>
          <a:off x="9588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67945</xdr:rowOff>
    </xdr:from>
    <xdr:ext cx="596900" cy="258445"/>
    <xdr:sp macro="" textlink="">
      <xdr:nvSpPr>
        <xdr:cNvPr id="370" name="テキスト ボックス 369"/>
        <xdr:cNvSpPr txBox="1"/>
      </xdr:nvSpPr>
      <xdr:spPr>
        <a:xfrm>
          <a:off x="9339580" y="100120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119380</xdr:rowOff>
    </xdr:from>
    <xdr:to xmlns:xdr="http://schemas.openxmlformats.org/drawingml/2006/spreadsheetDrawing">
      <xdr:col>46</xdr:col>
      <xdr:colOff>38100</xdr:colOff>
      <xdr:row>59</xdr:row>
      <xdr:rowOff>49530</xdr:rowOff>
    </xdr:to>
    <xdr:sp macro="" textlink="">
      <xdr:nvSpPr>
        <xdr:cNvPr id="371" name="楕円 370"/>
        <xdr:cNvSpPr/>
      </xdr:nvSpPr>
      <xdr:spPr>
        <a:xfrm>
          <a:off x="8699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40640</xdr:rowOff>
    </xdr:from>
    <xdr:ext cx="532765" cy="257175"/>
    <xdr:sp macro="" textlink="">
      <xdr:nvSpPr>
        <xdr:cNvPr id="372" name="テキスト ボックス 371"/>
        <xdr:cNvSpPr txBox="1"/>
      </xdr:nvSpPr>
      <xdr:spPr>
        <a:xfrm>
          <a:off x="8482965" y="10156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132080</xdr:rowOff>
    </xdr:from>
    <xdr:to xmlns:xdr="http://schemas.openxmlformats.org/drawingml/2006/spreadsheetDrawing">
      <xdr:col>41</xdr:col>
      <xdr:colOff>101600</xdr:colOff>
      <xdr:row>59</xdr:row>
      <xdr:rowOff>61595</xdr:rowOff>
    </xdr:to>
    <xdr:sp macro="" textlink="">
      <xdr:nvSpPr>
        <xdr:cNvPr id="373" name="楕円 372"/>
        <xdr:cNvSpPr/>
      </xdr:nvSpPr>
      <xdr:spPr>
        <a:xfrm>
          <a:off x="78105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52705</xdr:rowOff>
    </xdr:from>
    <xdr:ext cx="532765" cy="257175"/>
    <xdr:sp macro="" textlink="">
      <xdr:nvSpPr>
        <xdr:cNvPr id="374" name="テキスト ボックス 373"/>
        <xdr:cNvSpPr txBox="1"/>
      </xdr:nvSpPr>
      <xdr:spPr>
        <a:xfrm>
          <a:off x="7593965" y="10168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132715</xdr:rowOff>
    </xdr:from>
    <xdr:to xmlns:xdr="http://schemas.openxmlformats.org/drawingml/2006/spreadsheetDrawing">
      <xdr:col>36</xdr:col>
      <xdr:colOff>165100</xdr:colOff>
      <xdr:row>59</xdr:row>
      <xdr:rowOff>63500</xdr:rowOff>
    </xdr:to>
    <xdr:sp macro="" textlink="">
      <xdr:nvSpPr>
        <xdr:cNvPr id="375" name="楕円 374"/>
        <xdr:cNvSpPr/>
      </xdr:nvSpPr>
      <xdr:spPr>
        <a:xfrm>
          <a:off x="6921500" y="10076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53975</xdr:rowOff>
    </xdr:from>
    <xdr:ext cx="532765" cy="257175"/>
    <xdr:sp macro="" textlink="">
      <xdr:nvSpPr>
        <xdr:cNvPr id="376" name="テキスト ボックス 375"/>
        <xdr:cNvSpPr txBox="1"/>
      </xdr:nvSpPr>
      <xdr:spPr>
        <a:xfrm>
          <a:off x="6704965" y="101695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88" name="テキスト ボックス 387"/>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725" cy="257175"/>
    <xdr:sp macro="" textlink="">
      <xdr:nvSpPr>
        <xdr:cNvPr id="390" name="テキスト ボックス 389"/>
        <xdr:cNvSpPr txBox="1"/>
      </xdr:nvSpPr>
      <xdr:spPr>
        <a:xfrm>
          <a:off x="6008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725" cy="257175"/>
    <xdr:sp macro="" textlink="">
      <xdr:nvSpPr>
        <xdr:cNvPr id="392" name="テキスト ボックス 391"/>
        <xdr:cNvSpPr txBox="1"/>
      </xdr:nvSpPr>
      <xdr:spPr>
        <a:xfrm>
          <a:off x="6008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725" cy="257175"/>
    <xdr:sp macro="" textlink="">
      <xdr:nvSpPr>
        <xdr:cNvPr id="394" name="テキスト ボックス 393"/>
        <xdr:cNvSpPr txBox="1"/>
      </xdr:nvSpPr>
      <xdr:spPr>
        <a:xfrm>
          <a:off x="6008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6" name="テキスト ボックス 395"/>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35560</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7175"/>
    <xdr:sp macro="" textlink="">
      <xdr:nvSpPr>
        <xdr:cNvPr id="399" name="普通建設事業費 （ うち新規整備　）最小値テキスト"/>
        <xdr:cNvSpPr txBox="1"/>
      </xdr:nvSpPr>
      <xdr:spPr>
        <a:xfrm>
          <a:off x="10528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26035</xdr:rowOff>
    </xdr:from>
    <xdr:to xmlns:xdr="http://schemas.openxmlformats.org/drawingml/2006/spreadsheetDrawing">
      <xdr:col>55</xdr:col>
      <xdr:colOff>0</xdr:colOff>
      <xdr:row>78</xdr:row>
      <xdr:rowOff>86360</xdr:rowOff>
    </xdr:to>
    <xdr:cxnSp macro="">
      <xdr:nvCxnSpPr>
        <xdr:cNvPr id="403" name="直線コネクタ 402"/>
        <xdr:cNvCxnSpPr/>
      </xdr:nvCxnSpPr>
      <xdr:spPr>
        <a:xfrm>
          <a:off x="9639300" y="13227685"/>
          <a:ext cx="8382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24130</xdr:rowOff>
    </xdr:from>
    <xdr:ext cx="534670" cy="259080"/>
    <xdr:sp macro="" textlink="">
      <xdr:nvSpPr>
        <xdr:cNvPr id="404" name="普通建設事業費 （ うち新規整備　）平均値テキスト"/>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26035</xdr:rowOff>
    </xdr:from>
    <xdr:to xmlns:xdr="http://schemas.openxmlformats.org/drawingml/2006/spreadsheetDrawing">
      <xdr:col>50</xdr:col>
      <xdr:colOff>114300</xdr:colOff>
      <xdr:row>78</xdr:row>
      <xdr:rowOff>68580</xdr:rowOff>
    </xdr:to>
    <xdr:cxnSp macro="">
      <xdr:nvCxnSpPr>
        <xdr:cNvPr id="406" name="直線コネクタ 405"/>
        <xdr:cNvCxnSpPr/>
      </xdr:nvCxnSpPr>
      <xdr:spPr>
        <a:xfrm flipV="1">
          <a:off x="8750300" y="13227685"/>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120650</xdr:rowOff>
    </xdr:from>
    <xdr:ext cx="532765" cy="257175"/>
    <xdr:sp macro="" textlink="">
      <xdr:nvSpPr>
        <xdr:cNvPr id="408" name="テキスト ボックス 407"/>
        <xdr:cNvSpPr txBox="1"/>
      </xdr:nvSpPr>
      <xdr:spPr>
        <a:xfrm>
          <a:off x="9371965" y="13322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68580</xdr:rowOff>
    </xdr:from>
    <xdr:to xmlns:xdr="http://schemas.openxmlformats.org/drawingml/2006/spreadsheetDrawing">
      <xdr:col>45</xdr:col>
      <xdr:colOff>177800</xdr:colOff>
      <xdr:row>78</xdr:row>
      <xdr:rowOff>97790</xdr:rowOff>
    </xdr:to>
    <xdr:cxnSp macro="">
      <xdr:nvCxnSpPr>
        <xdr:cNvPr id="409" name="直線コネクタ 408"/>
        <xdr:cNvCxnSpPr/>
      </xdr:nvCxnSpPr>
      <xdr:spPr>
        <a:xfrm flipV="1">
          <a:off x="7861300" y="134416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32765" cy="259080"/>
    <xdr:sp macro="" textlink="">
      <xdr:nvSpPr>
        <xdr:cNvPr id="411" name="テキスト ボックス 410"/>
        <xdr:cNvSpPr txBox="1"/>
      </xdr:nvSpPr>
      <xdr:spPr>
        <a:xfrm>
          <a:off x="8482965" y="12973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90805</xdr:rowOff>
    </xdr:from>
    <xdr:to xmlns:xdr="http://schemas.openxmlformats.org/drawingml/2006/spreadsheetDrawing">
      <xdr:col>41</xdr:col>
      <xdr:colOff>50800</xdr:colOff>
      <xdr:row>78</xdr:row>
      <xdr:rowOff>97790</xdr:rowOff>
    </xdr:to>
    <xdr:cxnSp macro="">
      <xdr:nvCxnSpPr>
        <xdr:cNvPr id="412" name="直線コネクタ 411"/>
        <xdr:cNvCxnSpPr/>
      </xdr:nvCxnSpPr>
      <xdr:spPr>
        <a:xfrm>
          <a:off x="6972300" y="13463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166370</xdr:rowOff>
    </xdr:from>
    <xdr:ext cx="532765" cy="257175"/>
    <xdr:sp macro="" textlink="">
      <xdr:nvSpPr>
        <xdr:cNvPr id="414" name="テキスト ボックス 413"/>
        <xdr:cNvSpPr txBox="1"/>
      </xdr:nvSpPr>
      <xdr:spPr>
        <a:xfrm>
          <a:off x="7593965" y="13025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166370</xdr:rowOff>
    </xdr:from>
    <xdr:ext cx="532765" cy="257175"/>
    <xdr:sp macro="" textlink="">
      <xdr:nvSpPr>
        <xdr:cNvPr id="416" name="テキスト ボックス 415"/>
        <xdr:cNvSpPr txBox="1"/>
      </xdr:nvSpPr>
      <xdr:spPr>
        <a:xfrm>
          <a:off x="6704965" y="130251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34925</xdr:rowOff>
    </xdr:from>
    <xdr:to xmlns:xdr="http://schemas.openxmlformats.org/drawingml/2006/spreadsheetDrawing">
      <xdr:col>55</xdr:col>
      <xdr:colOff>50800</xdr:colOff>
      <xdr:row>78</xdr:row>
      <xdr:rowOff>136525</xdr:rowOff>
    </xdr:to>
    <xdr:sp macro="" textlink="">
      <xdr:nvSpPr>
        <xdr:cNvPr id="422" name="楕円 421"/>
        <xdr:cNvSpPr/>
      </xdr:nvSpPr>
      <xdr:spPr>
        <a:xfrm>
          <a:off x="104267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121285</xdr:rowOff>
    </xdr:from>
    <xdr:ext cx="534670" cy="257175"/>
    <xdr:sp macro="" textlink="">
      <xdr:nvSpPr>
        <xdr:cNvPr id="423" name="普通建設事業費 （ うち新規整備　）該当値テキスト"/>
        <xdr:cNvSpPr txBox="1"/>
      </xdr:nvSpPr>
      <xdr:spPr>
        <a:xfrm>
          <a:off x="10528300" y="133229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146685</xdr:rowOff>
    </xdr:from>
    <xdr:to xmlns:xdr="http://schemas.openxmlformats.org/drawingml/2006/spreadsheetDrawing">
      <xdr:col>50</xdr:col>
      <xdr:colOff>165100</xdr:colOff>
      <xdr:row>77</xdr:row>
      <xdr:rowOff>76835</xdr:rowOff>
    </xdr:to>
    <xdr:sp macro="" textlink="">
      <xdr:nvSpPr>
        <xdr:cNvPr id="424" name="楕円 423"/>
        <xdr:cNvSpPr/>
      </xdr:nvSpPr>
      <xdr:spPr>
        <a:xfrm>
          <a:off x="95885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93345</xdr:rowOff>
    </xdr:from>
    <xdr:ext cx="532765" cy="259080"/>
    <xdr:sp macro="" textlink="">
      <xdr:nvSpPr>
        <xdr:cNvPr id="425" name="テキスト ボックス 424"/>
        <xdr:cNvSpPr txBox="1"/>
      </xdr:nvSpPr>
      <xdr:spPr>
        <a:xfrm>
          <a:off x="9371965" y="129520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17780</xdr:rowOff>
    </xdr:from>
    <xdr:to xmlns:xdr="http://schemas.openxmlformats.org/drawingml/2006/spreadsheetDrawing">
      <xdr:col>46</xdr:col>
      <xdr:colOff>38100</xdr:colOff>
      <xdr:row>78</xdr:row>
      <xdr:rowOff>119380</xdr:rowOff>
    </xdr:to>
    <xdr:sp macro="" textlink="">
      <xdr:nvSpPr>
        <xdr:cNvPr id="426" name="楕円 425"/>
        <xdr:cNvSpPr/>
      </xdr:nvSpPr>
      <xdr:spPr>
        <a:xfrm>
          <a:off x="8699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110490</xdr:rowOff>
    </xdr:from>
    <xdr:ext cx="532765" cy="257175"/>
    <xdr:sp macro="" textlink="">
      <xdr:nvSpPr>
        <xdr:cNvPr id="427" name="テキスト ボックス 426"/>
        <xdr:cNvSpPr txBox="1"/>
      </xdr:nvSpPr>
      <xdr:spPr>
        <a:xfrm>
          <a:off x="8482965" y="13483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46990</xdr:rowOff>
    </xdr:from>
    <xdr:to xmlns:xdr="http://schemas.openxmlformats.org/drawingml/2006/spreadsheetDrawing">
      <xdr:col>41</xdr:col>
      <xdr:colOff>101600</xdr:colOff>
      <xdr:row>78</xdr:row>
      <xdr:rowOff>148590</xdr:rowOff>
    </xdr:to>
    <xdr:sp macro="" textlink="">
      <xdr:nvSpPr>
        <xdr:cNvPr id="428" name="楕円 427"/>
        <xdr:cNvSpPr/>
      </xdr:nvSpPr>
      <xdr:spPr>
        <a:xfrm>
          <a:off x="7810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139700</xdr:rowOff>
    </xdr:from>
    <xdr:ext cx="467995" cy="259080"/>
    <xdr:sp macro="" textlink="">
      <xdr:nvSpPr>
        <xdr:cNvPr id="429" name="テキスト ボックス 428"/>
        <xdr:cNvSpPr txBox="1"/>
      </xdr:nvSpPr>
      <xdr:spPr>
        <a:xfrm>
          <a:off x="7626350" y="13512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40640</xdr:rowOff>
    </xdr:from>
    <xdr:to xmlns:xdr="http://schemas.openxmlformats.org/drawingml/2006/spreadsheetDrawing">
      <xdr:col>36</xdr:col>
      <xdr:colOff>165100</xdr:colOff>
      <xdr:row>78</xdr:row>
      <xdr:rowOff>141605</xdr:rowOff>
    </xdr:to>
    <xdr:sp macro="" textlink="">
      <xdr:nvSpPr>
        <xdr:cNvPr id="430" name="楕円 429"/>
        <xdr:cNvSpPr/>
      </xdr:nvSpPr>
      <xdr:spPr>
        <a:xfrm>
          <a:off x="6921500" y="13413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132715</xdr:rowOff>
    </xdr:from>
    <xdr:ext cx="532765" cy="257175"/>
    <xdr:sp macro="" textlink="">
      <xdr:nvSpPr>
        <xdr:cNvPr id="431" name="テキスト ボックス 430"/>
        <xdr:cNvSpPr txBox="1"/>
      </xdr:nvSpPr>
      <xdr:spPr>
        <a:xfrm>
          <a:off x="6704965" y="13505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0" name="テキスト ボックス 439"/>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015" cy="259080"/>
    <xdr:sp macro="" textlink="">
      <xdr:nvSpPr>
        <xdr:cNvPr id="443" name="テキスト ボックス 442"/>
        <xdr:cNvSpPr txBox="1"/>
      </xdr:nvSpPr>
      <xdr:spPr>
        <a:xfrm>
          <a:off x="6355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725" cy="259080"/>
    <xdr:sp macro="" textlink="">
      <xdr:nvSpPr>
        <xdr:cNvPr id="445" name="テキスト ボックス 444"/>
        <xdr:cNvSpPr txBox="1"/>
      </xdr:nvSpPr>
      <xdr:spPr>
        <a:xfrm>
          <a:off x="6008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725" cy="257175"/>
    <xdr:sp macro="" textlink="">
      <xdr:nvSpPr>
        <xdr:cNvPr id="447" name="テキスト ボックス 446"/>
        <xdr:cNvSpPr txBox="1"/>
      </xdr:nvSpPr>
      <xdr:spPr>
        <a:xfrm>
          <a:off x="6008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725" cy="259080"/>
    <xdr:sp macro="" textlink="">
      <xdr:nvSpPr>
        <xdr:cNvPr id="449" name="テキスト ボックス 448"/>
        <xdr:cNvSpPr txBox="1"/>
      </xdr:nvSpPr>
      <xdr:spPr>
        <a:xfrm>
          <a:off x="6008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51" name="テキスト ボックス 450"/>
        <xdr:cNvSpPr txBox="1"/>
      </xdr:nvSpPr>
      <xdr:spPr>
        <a:xfrm>
          <a:off x="6008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895" cy="257175"/>
    <xdr:sp macro="" textlink="">
      <xdr:nvSpPr>
        <xdr:cNvPr id="453" name="テキスト ボックス 452"/>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7175"/>
    <xdr:sp macro="" textlink="">
      <xdr:nvSpPr>
        <xdr:cNvPr id="458" name="普通建設事業費 （ うち更新整備　）最大値テキスト"/>
        <xdr:cNvSpPr txBox="1"/>
      </xdr:nvSpPr>
      <xdr:spPr>
        <a:xfrm>
          <a:off x="10528300" y="153911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12700</xdr:rowOff>
    </xdr:from>
    <xdr:to xmlns:xdr="http://schemas.openxmlformats.org/drawingml/2006/spreadsheetDrawing">
      <xdr:col>55</xdr:col>
      <xdr:colOff>0</xdr:colOff>
      <xdr:row>98</xdr:row>
      <xdr:rowOff>55880</xdr:rowOff>
    </xdr:to>
    <xdr:cxnSp macro="">
      <xdr:nvCxnSpPr>
        <xdr:cNvPr id="460" name="直線コネクタ 459"/>
        <xdr:cNvCxnSpPr/>
      </xdr:nvCxnSpPr>
      <xdr:spPr>
        <a:xfrm flipV="1">
          <a:off x="9639300" y="16643350"/>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70485</xdr:rowOff>
    </xdr:from>
    <xdr:ext cx="598805" cy="259080"/>
    <xdr:sp macro="" textlink="">
      <xdr:nvSpPr>
        <xdr:cNvPr id="461" name="普通建設事業費 （ うち更新整備　）平均値テキスト"/>
        <xdr:cNvSpPr txBox="1"/>
      </xdr:nvSpPr>
      <xdr:spPr>
        <a:xfrm>
          <a:off x="10528300" y="16701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55880</xdr:rowOff>
    </xdr:from>
    <xdr:to xmlns:xdr="http://schemas.openxmlformats.org/drawingml/2006/spreadsheetDrawing">
      <xdr:col>50</xdr:col>
      <xdr:colOff>114300</xdr:colOff>
      <xdr:row>98</xdr:row>
      <xdr:rowOff>137160</xdr:rowOff>
    </xdr:to>
    <xdr:cxnSp macro="">
      <xdr:nvCxnSpPr>
        <xdr:cNvPr id="463" name="直線コネクタ 462"/>
        <xdr:cNvCxnSpPr/>
      </xdr:nvCxnSpPr>
      <xdr:spPr>
        <a:xfrm flipV="1">
          <a:off x="8750300" y="168579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6900" cy="257175"/>
    <xdr:sp macro="" textlink="">
      <xdr:nvSpPr>
        <xdr:cNvPr id="465" name="テキスト ボックス 464"/>
        <xdr:cNvSpPr txBox="1"/>
      </xdr:nvSpPr>
      <xdr:spPr>
        <a:xfrm>
          <a:off x="9339580" y="165341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137160</xdr:rowOff>
    </xdr:from>
    <xdr:to xmlns:xdr="http://schemas.openxmlformats.org/drawingml/2006/spreadsheetDrawing">
      <xdr:col>45</xdr:col>
      <xdr:colOff>177800</xdr:colOff>
      <xdr:row>98</xdr:row>
      <xdr:rowOff>144780</xdr:rowOff>
    </xdr:to>
    <xdr:cxnSp macro="">
      <xdr:nvCxnSpPr>
        <xdr:cNvPr id="466" name="直線コネクタ 465"/>
        <xdr:cNvCxnSpPr/>
      </xdr:nvCxnSpPr>
      <xdr:spPr>
        <a:xfrm flipV="1">
          <a:off x="7861300" y="169392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69850</xdr:rowOff>
    </xdr:from>
    <xdr:ext cx="596900" cy="259080"/>
    <xdr:sp macro="" textlink="">
      <xdr:nvSpPr>
        <xdr:cNvPr id="468" name="テキスト ボックス 467"/>
        <xdr:cNvSpPr txBox="1"/>
      </xdr:nvSpPr>
      <xdr:spPr>
        <a:xfrm>
          <a:off x="8450580" y="16529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143510</xdr:rowOff>
    </xdr:from>
    <xdr:to xmlns:xdr="http://schemas.openxmlformats.org/drawingml/2006/spreadsheetDrawing">
      <xdr:col>41</xdr:col>
      <xdr:colOff>50800</xdr:colOff>
      <xdr:row>98</xdr:row>
      <xdr:rowOff>144780</xdr:rowOff>
    </xdr:to>
    <xdr:cxnSp macro="">
      <xdr:nvCxnSpPr>
        <xdr:cNvPr id="469" name="直線コネクタ 468"/>
        <xdr:cNvCxnSpPr/>
      </xdr:nvCxnSpPr>
      <xdr:spPr>
        <a:xfrm>
          <a:off x="6972300" y="169456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80010</xdr:rowOff>
    </xdr:from>
    <xdr:ext cx="596900" cy="259080"/>
    <xdr:sp macro="" textlink="">
      <xdr:nvSpPr>
        <xdr:cNvPr id="471" name="テキスト ボックス 470"/>
        <xdr:cNvSpPr txBox="1"/>
      </xdr:nvSpPr>
      <xdr:spPr>
        <a:xfrm>
          <a:off x="7561580" y="16539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47625</xdr:rowOff>
    </xdr:from>
    <xdr:ext cx="596900" cy="259080"/>
    <xdr:sp macro="" textlink="">
      <xdr:nvSpPr>
        <xdr:cNvPr id="473" name="テキスト ボックス 472"/>
        <xdr:cNvSpPr txBox="1"/>
      </xdr:nvSpPr>
      <xdr:spPr>
        <a:xfrm>
          <a:off x="6672580" y="165068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133350</xdr:rowOff>
    </xdr:from>
    <xdr:to xmlns:xdr="http://schemas.openxmlformats.org/drawingml/2006/spreadsheetDrawing">
      <xdr:col>55</xdr:col>
      <xdr:colOff>50800</xdr:colOff>
      <xdr:row>97</xdr:row>
      <xdr:rowOff>63500</xdr:rowOff>
    </xdr:to>
    <xdr:sp macro="" textlink="">
      <xdr:nvSpPr>
        <xdr:cNvPr id="479" name="楕円 478"/>
        <xdr:cNvSpPr/>
      </xdr:nvSpPr>
      <xdr:spPr>
        <a:xfrm>
          <a:off x="104267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156210</xdr:rowOff>
    </xdr:from>
    <xdr:ext cx="598805" cy="257175"/>
    <xdr:sp macro="" textlink="">
      <xdr:nvSpPr>
        <xdr:cNvPr id="480" name="普通建設事業費 （ うち更新整備　）該当値テキスト"/>
        <xdr:cNvSpPr txBox="1"/>
      </xdr:nvSpPr>
      <xdr:spPr>
        <a:xfrm>
          <a:off x="10528300" y="164439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5080</xdr:rowOff>
    </xdr:from>
    <xdr:to xmlns:xdr="http://schemas.openxmlformats.org/drawingml/2006/spreadsheetDrawing">
      <xdr:col>50</xdr:col>
      <xdr:colOff>165100</xdr:colOff>
      <xdr:row>98</xdr:row>
      <xdr:rowOff>106680</xdr:rowOff>
    </xdr:to>
    <xdr:sp macro="" textlink="">
      <xdr:nvSpPr>
        <xdr:cNvPr id="481" name="楕円 480"/>
        <xdr:cNvSpPr/>
      </xdr:nvSpPr>
      <xdr:spPr>
        <a:xfrm>
          <a:off x="9588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97790</xdr:rowOff>
    </xdr:from>
    <xdr:ext cx="532765" cy="257175"/>
    <xdr:sp macro="" textlink="">
      <xdr:nvSpPr>
        <xdr:cNvPr id="482" name="テキスト ボックス 481"/>
        <xdr:cNvSpPr txBox="1"/>
      </xdr:nvSpPr>
      <xdr:spPr>
        <a:xfrm>
          <a:off x="9371965" y="168998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86360</xdr:rowOff>
    </xdr:from>
    <xdr:to xmlns:xdr="http://schemas.openxmlformats.org/drawingml/2006/spreadsheetDrawing">
      <xdr:col>46</xdr:col>
      <xdr:colOff>38100</xdr:colOff>
      <xdr:row>99</xdr:row>
      <xdr:rowOff>16510</xdr:rowOff>
    </xdr:to>
    <xdr:sp macro="" textlink="">
      <xdr:nvSpPr>
        <xdr:cNvPr id="483" name="楕円 482"/>
        <xdr:cNvSpPr/>
      </xdr:nvSpPr>
      <xdr:spPr>
        <a:xfrm>
          <a:off x="8699500" y="168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7620</xdr:rowOff>
    </xdr:from>
    <xdr:ext cx="532765" cy="257175"/>
    <xdr:sp macro="" textlink="">
      <xdr:nvSpPr>
        <xdr:cNvPr id="484" name="テキスト ボックス 483"/>
        <xdr:cNvSpPr txBox="1"/>
      </xdr:nvSpPr>
      <xdr:spPr>
        <a:xfrm>
          <a:off x="8482965" y="16981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93980</xdr:rowOff>
    </xdr:from>
    <xdr:to xmlns:xdr="http://schemas.openxmlformats.org/drawingml/2006/spreadsheetDrawing">
      <xdr:col>41</xdr:col>
      <xdr:colOff>101600</xdr:colOff>
      <xdr:row>99</xdr:row>
      <xdr:rowOff>24130</xdr:rowOff>
    </xdr:to>
    <xdr:sp macro="" textlink="">
      <xdr:nvSpPr>
        <xdr:cNvPr id="485" name="楕円 484"/>
        <xdr:cNvSpPr/>
      </xdr:nvSpPr>
      <xdr:spPr>
        <a:xfrm>
          <a:off x="78105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15240</xdr:rowOff>
    </xdr:from>
    <xdr:ext cx="532765" cy="259080"/>
    <xdr:sp macro="" textlink="">
      <xdr:nvSpPr>
        <xdr:cNvPr id="486" name="テキスト ボックス 485"/>
        <xdr:cNvSpPr txBox="1"/>
      </xdr:nvSpPr>
      <xdr:spPr>
        <a:xfrm>
          <a:off x="7593965" y="16988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92710</xdr:rowOff>
    </xdr:from>
    <xdr:to xmlns:xdr="http://schemas.openxmlformats.org/drawingml/2006/spreadsheetDrawing">
      <xdr:col>36</xdr:col>
      <xdr:colOff>165100</xdr:colOff>
      <xdr:row>99</xdr:row>
      <xdr:rowOff>22860</xdr:rowOff>
    </xdr:to>
    <xdr:sp macro="" textlink="">
      <xdr:nvSpPr>
        <xdr:cNvPr id="487" name="楕円 486"/>
        <xdr:cNvSpPr/>
      </xdr:nvSpPr>
      <xdr:spPr>
        <a:xfrm>
          <a:off x="6921500" y="1689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13970</xdr:rowOff>
    </xdr:from>
    <xdr:ext cx="532765" cy="259080"/>
    <xdr:sp macro="" textlink="">
      <xdr:nvSpPr>
        <xdr:cNvPr id="488" name="テキスト ボックス 487"/>
        <xdr:cNvSpPr txBox="1"/>
      </xdr:nvSpPr>
      <xdr:spPr>
        <a:xfrm>
          <a:off x="6704965" y="16987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7" name="テキスト ボックス 496"/>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00" name="テキスト ボックス 499"/>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2" name="テキスト ボックス 501"/>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06" name="テキスト ボックス 505"/>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725" cy="258445"/>
    <xdr:sp macro="" textlink="">
      <xdr:nvSpPr>
        <xdr:cNvPr id="508" name="テキスト ボックス 507"/>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10" name="テキスト ボックス 509"/>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2" name="テキスト ボックス 511"/>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5"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167005</xdr:rowOff>
    </xdr:from>
    <xdr:ext cx="598805" cy="257175"/>
    <xdr:sp macro="" textlink="">
      <xdr:nvSpPr>
        <xdr:cNvPr id="517" name="災害復旧事業費最大値テキスト"/>
        <xdr:cNvSpPr txBox="1"/>
      </xdr:nvSpPr>
      <xdr:spPr>
        <a:xfrm>
          <a:off x="16370300" y="51390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60960</xdr:rowOff>
    </xdr:from>
    <xdr:to xmlns:xdr="http://schemas.openxmlformats.org/drawingml/2006/spreadsheetDrawing">
      <xdr:col>85</xdr:col>
      <xdr:colOff>127000</xdr:colOff>
      <xdr:row>39</xdr:row>
      <xdr:rowOff>99060</xdr:rowOff>
    </xdr:to>
    <xdr:cxnSp macro="">
      <xdr:nvCxnSpPr>
        <xdr:cNvPr id="519" name="直線コネクタ 518"/>
        <xdr:cNvCxnSpPr/>
      </xdr:nvCxnSpPr>
      <xdr:spPr>
        <a:xfrm>
          <a:off x="15481300" y="67475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109220</xdr:rowOff>
    </xdr:from>
    <xdr:ext cx="534670" cy="257175"/>
    <xdr:sp macro="" textlink="">
      <xdr:nvSpPr>
        <xdr:cNvPr id="520" name="災害復旧事業費平均値テキスト"/>
        <xdr:cNvSpPr txBox="1"/>
      </xdr:nvSpPr>
      <xdr:spPr>
        <a:xfrm>
          <a:off x="16370300" y="64528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1" name="フローチャート: 判断 520"/>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54610</xdr:rowOff>
    </xdr:from>
    <xdr:to xmlns:xdr="http://schemas.openxmlformats.org/drawingml/2006/spreadsheetDrawing">
      <xdr:col>81</xdr:col>
      <xdr:colOff>50800</xdr:colOff>
      <xdr:row>39</xdr:row>
      <xdr:rowOff>60960</xdr:rowOff>
    </xdr:to>
    <xdr:cxnSp macro="">
      <xdr:nvCxnSpPr>
        <xdr:cNvPr id="522" name="直線コネクタ 521"/>
        <xdr:cNvCxnSpPr/>
      </xdr:nvCxnSpPr>
      <xdr:spPr>
        <a:xfrm>
          <a:off x="14592300" y="6741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160020</xdr:rowOff>
    </xdr:from>
    <xdr:ext cx="532765" cy="259080"/>
    <xdr:sp macro="" textlink="">
      <xdr:nvSpPr>
        <xdr:cNvPr id="524" name="テキスト ボックス 523"/>
        <xdr:cNvSpPr txBox="1"/>
      </xdr:nvSpPr>
      <xdr:spPr>
        <a:xfrm>
          <a:off x="15213965" y="6332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54610</xdr:rowOff>
    </xdr:from>
    <xdr:to xmlns:xdr="http://schemas.openxmlformats.org/drawingml/2006/spreadsheetDrawing">
      <xdr:col>76</xdr:col>
      <xdr:colOff>114300</xdr:colOff>
      <xdr:row>39</xdr:row>
      <xdr:rowOff>99060</xdr:rowOff>
    </xdr:to>
    <xdr:cxnSp macro="">
      <xdr:nvCxnSpPr>
        <xdr:cNvPr id="525" name="直線コネクタ 524"/>
        <xdr:cNvCxnSpPr/>
      </xdr:nvCxnSpPr>
      <xdr:spPr>
        <a:xfrm flipV="1">
          <a:off x="13703300" y="6741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6985</xdr:rowOff>
    </xdr:from>
    <xdr:ext cx="532765" cy="257175"/>
    <xdr:sp macro="" textlink="">
      <xdr:nvSpPr>
        <xdr:cNvPr id="527" name="テキスト ボックス 526"/>
        <xdr:cNvSpPr txBox="1"/>
      </xdr:nvSpPr>
      <xdr:spPr>
        <a:xfrm>
          <a:off x="14324965" y="6350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28" name="直線コネクタ 527"/>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17780</xdr:rowOff>
    </xdr:from>
    <xdr:ext cx="532765" cy="257175"/>
    <xdr:sp macro="" textlink="">
      <xdr:nvSpPr>
        <xdr:cNvPr id="530" name="テキスト ボックス 529"/>
        <xdr:cNvSpPr txBox="1"/>
      </xdr:nvSpPr>
      <xdr:spPr>
        <a:xfrm>
          <a:off x="13435965" y="6361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32765" cy="259080"/>
    <xdr:sp macro="" textlink="">
      <xdr:nvSpPr>
        <xdr:cNvPr id="532" name="テキスト ボックス 531"/>
        <xdr:cNvSpPr txBox="1"/>
      </xdr:nvSpPr>
      <xdr:spPr>
        <a:xfrm>
          <a:off x="12546965" y="6309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38" name="楕円 537"/>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7175"/>
    <xdr:sp macro="" textlink="">
      <xdr:nvSpPr>
        <xdr:cNvPr id="539" name="災害復旧事業費該当値テキスト"/>
        <xdr:cNvSpPr txBox="1"/>
      </xdr:nvSpPr>
      <xdr:spPr>
        <a:xfrm>
          <a:off x="16370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10160</xdr:rowOff>
    </xdr:from>
    <xdr:to xmlns:xdr="http://schemas.openxmlformats.org/drawingml/2006/spreadsheetDrawing">
      <xdr:col>81</xdr:col>
      <xdr:colOff>101600</xdr:colOff>
      <xdr:row>39</xdr:row>
      <xdr:rowOff>111760</xdr:rowOff>
    </xdr:to>
    <xdr:sp macro="" textlink="">
      <xdr:nvSpPr>
        <xdr:cNvPr id="540" name="楕円 539"/>
        <xdr:cNvSpPr/>
      </xdr:nvSpPr>
      <xdr:spPr>
        <a:xfrm>
          <a:off x="1543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102870</xdr:rowOff>
    </xdr:from>
    <xdr:ext cx="467995" cy="259080"/>
    <xdr:sp macro="" textlink="">
      <xdr:nvSpPr>
        <xdr:cNvPr id="541" name="テキスト ボックス 540"/>
        <xdr:cNvSpPr txBox="1"/>
      </xdr:nvSpPr>
      <xdr:spPr>
        <a:xfrm>
          <a:off x="15246350" y="6789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3810</xdr:rowOff>
    </xdr:from>
    <xdr:to xmlns:xdr="http://schemas.openxmlformats.org/drawingml/2006/spreadsheetDrawing">
      <xdr:col>76</xdr:col>
      <xdr:colOff>165100</xdr:colOff>
      <xdr:row>39</xdr:row>
      <xdr:rowOff>105410</xdr:rowOff>
    </xdr:to>
    <xdr:sp macro="" textlink="">
      <xdr:nvSpPr>
        <xdr:cNvPr id="542" name="楕円 541"/>
        <xdr:cNvSpPr/>
      </xdr:nvSpPr>
      <xdr:spPr>
        <a:xfrm>
          <a:off x="145415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96520</xdr:rowOff>
    </xdr:from>
    <xdr:ext cx="467995" cy="259080"/>
    <xdr:sp macro="" textlink="">
      <xdr:nvSpPr>
        <xdr:cNvPr id="543" name="テキスト ボックス 542"/>
        <xdr:cNvSpPr txBox="1"/>
      </xdr:nvSpPr>
      <xdr:spPr>
        <a:xfrm>
          <a:off x="14357350" y="6783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4" name="楕円 543"/>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7650" cy="259080"/>
    <xdr:sp macro="" textlink="">
      <xdr:nvSpPr>
        <xdr:cNvPr id="545" name="テキスト ボックス 544"/>
        <xdr:cNvSpPr txBox="1"/>
      </xdr:nvSpPr>
      <xdr:spPr>
        <a:xfrm>
          <a:off x="1357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6" name="楕円 545"/>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7650" cy="259080"/>
    <xdr:sp macro="" textlink="">
      <xdr:nvSpPr>
        <xdr:cNvPr id="547" name="テキスト ボックス 546"/>
        <xdr:cNvSpPr txBox="1"/>
      </xdr:nvSpPr>
      <xdr:spPr>
        <a:xfrm>
          <a:off x="1268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6" name="テキスト ボックス 555"/>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7015" cy="257175"/>
    <xdr:sp macro="" textlink="">
      <xdr:nvSpPr>
        <xdr:cNvPr id="559" name="テキスト ボックス 558"/>
        <xdr:cNvSpPr txBox="1"/>
      </xdr:nvSpPr>
      <xdr:spPr>
        <a:xfrm>
          <a:off x="12197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7015" cy="257175"/>
    <xdr:sp macro="" textlink="">
      <xdr:nvSpPr>
        <xdr:cNvPr id="561" name="テキスト ボックス 560"/>
        <xdr:cNvSpPr txBox="1"/>
      </xdr:nvSpPr>
      <xdr:spPr>
        <a:xfrm>
          <a:off x="12197080" y="94843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7015" cy="257175"/>
    <xdr:sp macro="" textlink="">
      <xdr:nvSpPr>
        <xdr:cNvPr id="563" name="テキスト ボックス 562"/>
        <xdr:cNvSpPr txBox="1"/>
      </xdr:nvSpPr>
      <xdr:spPr>
        <a:xfrm>
          <a:off x="12197080" y="90271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7015" cy="257175"/>
    <xdr:sp macro="" textlink="">
      <xdr:nvSpPr>
        <xdr:cNvPr id="565" name="テキスト ボックス 564"/>
        <xdr:cNvSpPr txBox="1"/>
      </xdr:nvSpPr>
      <xdr:spPr>
        <a:xfrm>
          <a:off x="12197080" y="85699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67" name="テキスト ボックス 566"/>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7650" cy="259080"/>
    <xdr:sp macro="" textlink="">
      <xdr:nvSpPr>
        <xdr:cNvPr id="579" name="テキスト ボックス 578"/>
        <xdr:cNvSpPr txBox="1"/>
      </xdr:nvSpPr>
      <xdr:spPr>
        <a:xfrm>
          <a:off x="15356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7650" cy="259080"/>
    <xdr:sp macro="" textlink="">
      <xdr:nvSpPr>
        <xdr:cNvPr id="582" name="テキスト ボックス 581"/>
        <xdr:cNvSpPr txBox="1"/>
      </xdr:nvSpPr>
      <xdr:spPr>
        <a:xfrm>
          <a:off x="14467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7650" cy="259080"/>
    <xdr:sp macro="" textlink="">
      <xdr:nvSpPr>
        <xdr:cNvPr id="585" name="テキスト ボックス 584"/>
        <xdr:cNvSpPr txBox="1"/>
      </xdr:nvSpPr>
      <xdr:spPr>
        <a:xfrm>
          <a:off x="13578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7650" cy="259080"/>
    <xdr:sp macro="" textlink="">
      <xdr:nvSpPr>
        <xdr:cNvPr id="587" name="テキスト ボックス 586"/>
        <xdr:cNvSpPr txBox="1"/>
      </xdr:nvSpPr>
      <xdr:spPr>
        <a:xfrm>
          <a:off x="12689840" y="8665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7650" cy="259080"/>
    <xdr:sp macro="" textlink="">
      <xdr:nvSpPr>
        <xdr:cNvPr id="596" name="テキスト ボックス 595"/>
        <xdr:cNvSpPr txBox="1"/>
      </xdr:nvSpPr>
      <xdr:spPr>
        <a:xfrm>
          <a:off x="15356840" y="9808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7650" cy="259080"/>
    <xdr:sp macro="" textlink="">
      <xdr:nvSpPr>
        <xdr:cNvPr id="598" name="テキスト ボックス 597"/>
        <xdr:cNvSpPr txBox="1"/>
      </xdr:nvSpPr>
      <xdr:spPr>
        <a:xfrm>
          <a:off x="14467840" y="9808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7650" cy="259080"/>
    <xdr:sp macro="" textlink="">
      <xdr:nvSpPr>
        <xdr:cNvPr id="600" name="テキスト ボックス 599"/>
        <xdr:cNvSpPr txBox="1"/>
      </xdr:nvSpPr>
      <xdr:spPr>
        <a:xfrm>
          <a:off x="13578840" y="9808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7650" cy="259080"/>
    <xdr:sp macro="" textlink="">
      <xdr:nvSpPr>
        <xdr:cNvPr id="602" name="テキスト ボックス 601"/>
        <xdr:cNvSpPr txBox="1"/>
      </xdr:nvSpPr>
      <xdr:spPr>
        <a:xfrm>
          <a:off x="12689840" y="10125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1" name="テキスト ボックス 610"/>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7015" cy="257175"/>
    <xdr:sp macro="" textlink="">
      <xdr:nvSpPr>
        <xdr:cNvPr id="614" name="テキスト ボックス 613"/>
        <xdr:cNvSpPr txBox="1"/>
      </xdr:nvSpPr>
      <xdr:spPr>
        <a:xfrm>
          <a:off x="12197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725" cy="257175"/>
    <xdr:sp macro="" textlink="">
      <xdr:nvSpPr>
        <xdr:cNvPr id="616" name="テキスト ボックス 615"/>
        <xdr:cNvSpPr txBox="1"/>
      </xdr:nvSpPr>
      <xdr:spPr>
        <a:xfrm>
          <a:off x="11850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725" cy="257175"/>
    <xdr:sp macro="" textlink="">
      <xdr:nvSpPr>
        <xdr:cNvPr id="618" name="テキスト ボックス 617"/>
        <xdr:cNvSpPr txBox="1"/>
      </xdr:nvSpPr>
      <xdr:spPr>
        <a:xfrm>
          <a:off x="11850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725" cy="257175"/>
    <xdr:sp macro="" textlink="">
      <xdr:nvSpPr>
        <xdr:cNvPr id="620" name="テキスト ボックス 619"/>
        <xdr:cNvSpPr txBox="1"/>
      </xdr:nvSpPr>
      <xdr:spPr>
        <a:xfrm>
          <a:off x="11850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2" name="テキスト ボックス 621"/>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57175"/>
    <xdr:sp macro="" textlink="">
      <xdr:nvSpPr>
        <xdr:cNvPr id="625" name="公債費最小値テキスト"/>
        <xdr:cNvSpPr txBox="1"/>
      </xdr:nvSpPr>
      <xdr:spPr>
        <a:xfrm>
          <a:off x="16370300" y="13516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805" cy="259080"/>
    <xdr:sp macro="" textlink="">
      <xdr:nvSpPr>
        <xdr:cNvPr id="627"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144145</xdr:rowOff>
    </xdr:from>
    <xdr:to xmlns:xdr="http://schemas.openxmlformats.org/drawingml/2006/spreadsheetDrawing">
      <xdr:col>85</xdr:col>
      <xdr:colOff>127000</xdr:colOff>
      <xdr:row>74</xdr:row>
      <xdr:rowOff>146050</xdr:rowOff>
    </xdr:to>
    <xdr:cxnSp macro="">
      <xdr:nvCxnSpPr>
        <xdr:cNvPr id="629" name="直線コネクタ 628"/>
        <xdr:cNvCxnSpPr/>
      </xdr:nvCxnSpPr>
      <xdr:spPr>
        <a:xfrm>
          <a:off x="15481300" y="12659995"/>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3810</xdr:rowOff>
    </xdr:from>
    <xdr:ext cx="598805" cy="259080"/>
    <xdr:sp macro="" textlink="">
      <xdr:nvSpPr>
        <xdr:cNvPr id="630" name="公債費平均値テキスト"/>
        <xdr:cNvSpPr txBox="1"/>
      </xdr:nvSpPr>
      <xdr:spPr>
        <a:xfrm>
          <a:off x="16370300" y="12862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123190</xdr:rowOff>
    </xdr:from>
    <xdr:to xmlns:xdr="http://schemas.openxmlformats.org/drawingml/2006/spreadsheetDrawing">
      <xdr:col>81</xdr:col>
      <xdr:colOff>50800</xdr:colOff>
      <xdr:row>73</xdr:row>
      <xdr:rowOff>144145</xdr:rowOff>
    </xdr:to>
    <xdr:cxnSp macro="">
      <xdr:nvCxnSpPr>
        <xdr:cNvPr id="632" name="直線コネクタ 631"/>
        <xdr:cNvCxnSpPr/>
      </xdr:nvCxnSpPr>
      <xdr:spPr>
        <a:xfrm>
          <a:off x="14592300" y="126390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133350</xdr:rowOff>
    </xdr:from>
    <xdr:ext cx="596900" cy="257175"/>
    <xdr:sp macro="" textlink="">
      <xdr:nvSpPr>
        <xdr:cNvPr id="634" name="テキスト ボックス 633"/>
        <xdr:cNvSpPr txBox="1"/>
      </xdr:nvSpPr>
      <xdr:spPr>
        <a:xfrm>
          <a:off x="15181580" y="129921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123190</xdr:rowOff>
    </xdr:from>
    <xdr:to xmlns:xdr="http://schemas.openxmlformats.org/drawingml/2006/spreadsheetDrawing">
      <xdr:col>76</xdr:col>
      <xdr:colOff>114300</xdr:colOff>
      <xdr:row>74</xdr:row>
      <xdr:rowOff>78740</xdr:rowOff>
    </xdr:to>
    <xdr:cxnSp macro="">
      <xdr:nvCxnSpPr>
        <xdr:cNvPr id="635" name="直線コネクタ 634"/>
        <xdr:cNvCxnSpPr/>
      </xdr:nvCxnSpPr>
      <xdr:spPr>
        <a:xfrm flipV="1">
          <a:off x="13703300" y="1263904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101600</xdr:rowOff>
    </xdr:from>
    <xdr:ext cx="596900" cy="259080"/>
    <xdr:sp macro="" textlink="">
      <xdr:nvSpPr>
        <xdr:cNvPr id="637" name="テキスト ボックス 636"/>
        <xdr:cNvSpPr txBox="1"/>
      </xdr:nvSpPr>
      <xdr:spPr>
        <a:xfrm>
          <a:off x="14292580" y="12960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34925</xdr:rowOff>
    </xdr:from>
    <xdr:to xmlns:xdr="http://schemas.openxmlformats.org/drawingml/2006/spreadsheetDrawing">
      <xdr:col>71</xdr:col>
      <xdr:colOff>177800</xdr:colOff>
      <xdr:row>74</xdr:row>
      <xdr:rowOff>78740</xdr:rowOff>
    </xdr:to>
    <xdr:cxnSp macro="">
      <xdr:nvCxnSpPr>
        <xdr:cNvPr id="638" name="直線コネクタ 637"/>
        <xdr:cNvCxnSpPr/>
      </xdr:nvCxnSpPr>
      <xdr:spPr>
        <a:xfrm>
          <a:off x="12814300" y="127222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151765</xdr:rowOff>
    </xdr:from>
    <xdr:ext cx="596900" cy="259080"/>
    <xdr:sp macro="" textlink="">
      <xdr:nvSpPr>
        <xdr:cNvPr id="640" name="テキスト ボックス 639"/>
        <xdr:cNvSpPr txBox="1"/>
      </xdr:nvSpPr>
      <xdr:spPr>
        <a:xfrm>
          <a:off x="13403580" y="130105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16510</xdr:rowOff>
    </xdr:from>
    <xdr:ext cx="596900" cy="259080"/>
    <xdr:sp macro="" textlink="">
      <xdr:nvSpPr>
        <xdr:cNvPr id="642" name="テキスト ボックス 641"/>
        <xdr:cNvSpPr txBox="1"/>
      </xdr:nvSpPr>
      <xdr:spPr>
        <a:xfrm>
          <a:off x="12514580" y="13046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95250</xdr:rowOff>
    </xdr:from>
    <xdr:to xmlns:xdr="http://schemas.openxmlformats.org/drawingml/2006/spreadsheetDrawing">
      <xdr:col>85</xdr:col>
      <xdr:colOff>177800</xdr:colOff>
      <xdr:row>75</xdr:row>
      <xdr:rowOff>25400</xdr:rowOff>
    </xdr:to>
    <xdr:sp macro="" textlink="">
      <xdr:nvSpPr>
        <xdr:cNvPr id="648" name="楕円 647"/>
        <xdr:cNvSpPr/>
      </xdr:nvSpPr>
      <xdr:spPr>
        <a:xfrm>
          <a:off x="162687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118110</xdr:rowOff>
    </xdr:from>
    <xdr:ext cx="598805" cy="259080"/>
    <xdr:sp macro="" textlink="">
      <xdr:nvSpPr>
        <xdr:cNvPr id="649" name="公債費該当値テキスト"/>
        <xdr:cNvSpPr txBox="1"/>
      </xdr:nvSpPr>
      <xdr:spPr>
        <a:xfrm>
          <a:off x="16370300" y="12633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93345</xdr:rowOff>
    </xdr:from>
    <xdr:to xmlns:xdr="http://schemas.openxmlformats.org/drawingml/2006/spreadsheetDrawing">
      <xdr:col>81</xdr:col>
      <xdr:colOff>101600</xdr:colOff>
      <xdr:row>74</xdr:row>
      <xdr:rowOff>23495</xdr:rowOff>
    </xdr:to>
    <xdr:sp macro="" textlink="">
      <xdr:nvSpPr>
        <xdr:cNvPr id="650" name="楕円 649"/>
        <xdr:cNvSpPr/>
      </xdr:nvSpPr>
      <xdr:spPr>
        <a:xfrm>
          <a:off x="15430500" y="126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40640</xdr:rowOff>
    </xdr:from>
    <xdr:ext cx="596900" cy="257175"/>
    <xdr:sp macro="" textlink="">
      <xdr:nvSpPr>
        <xdr:cNvPr id="651" name="テキスト ボックス 650"/>
        <xdr:cNvSpPr txBox="1"/>
      </xdr:nvSpPr>
      <xdr:spPr>
        <a:xfrm>
          <a:off x="15181580" y="123850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72390</xdr:rowOff>
    </xdr:from>
    <xdr:to xmlns:xdr="http://schemas.openxmlformats.org/drawingml/2006/spreadsheetDrawing">
      <xdr:col>76</xdr:col>
      <xdr:colOff>165100</xdr:colOff>
      <xdr:row>74</xdr:row>
      <xdr:rowOff>2540</xdr:rowOff>
    </xdr:to>
    <xdr:sp macro="" textlink="">
      <xdr:nvSpPr>
        <xdr:cNvPr id="652" name="楕円 651"/>
        <xdr:cNvSpPr/>
      </xdr:nvSpPr>
      <xdr:spPr>
        <a:xfrm>
          <a:off x="145415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19050</xdr:rowOff>
    </xdr:from>
    <xdr:ext cx="596900" cy="257175"/>
    <xdr:sp macro="" textlink="">
      <xdr:nvSpPr>
        <xdr:cNvPr id="653" name="テキスト ボックス 652"/>
        <xdr:cNvSpPr txBox="1"/>
      </xdr:nvSpPr>
      <xdr:spPr>
        <a:xfrm>
          <a:off x="14292580" y="123634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27940</xdr:rowOff>
    </xdr:from>
    <xdr:to xmlns:xdr="http://schemas.openxmlformats.org/drawingml/2006/spreadsheetDrawing">
      <xdr:col>72</xdr:col>
      <xdr:colOff>38100</xdr:colOff>
      <xdr:row>74</xdr:row>
      <xdr:rowOff>129540</xdr:rowOff>
    </xdr:to>
    <xdr:sp macro="" textlink="">
      <xdr:nvSpPr>
        <xdr:cNvPr id="654" name="楕円 653"/>
        <xdr:cNvSpPr/>
      </xdr:nvSpPr>
      <xdr:spPr>
        <a:xfrm>
          <a:off x="13652500" y="127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146050</xdr:rowOff>
    </xdr:from>
    <xdr:ext cx="596900" cy="257175"/>
    <xdr:sp macro="" textlink="">
      <xdr:nvSpPr>
        <xdr:cNvPr id="655" name="テキスト ボックス 654"/>
        <xdr:cNvSpPr txBox="1"/>
      </xdr:nvSpPr>
      <xdr:spPr>
        <a:xfrm>
          <a:off x="13403580" y="124904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155575</xdr:rowOff>
    </xdr:from>
    <xdr:to xmlns:xdr="http://schemas.openxmlformats.org/drawingml/2006/spreadsheetDrawing">
      <xdr:col>67</xdr:col>
      <xdr:colOff>101600</xdr:colOff>
      <xdr:row>74</xdr:row>
      <xdr:rowOff>86360</xdr:rowOff>
    </xdr:to>
    <xdr:sp macro="" textlink="">
      <xdr:nvSpPr>
        <xdr:cNvPr id="656" name="楕円 655"/>
        <xdr:cNvSpPr/>
      </xdr:nvSpPr>
      <xdr:spPr>
        <a:xfrm>
          <a:off x="12763500" y="12671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72</xdr:row>
      <xdr:rowOff>102235</xdr:rowOff>
    </xdr:from>
    <xdr:ext cx="596900" cy="258445"/>
    <xdr:sp macro="" textlink="">
      <xdr:nvSpPr>
        <xdr:cNvPr id="657" name="テキスト ボックス 656"/>
        <xdr:cNvSpPr txBox="1"/>
      </xdr:nvSpPr>
      <xdr:spPr>
        <a:xfrm>
          <a:off x="12514580" y="124466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6" name="テキスト ボックス 665"/>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69" name="テキスト ボックス 668"/>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725" cy="259080"/>
    <xdr:sp macro="" textlink="">
      <xdr:nvSpPr>
        <xdr:cNvPr id="671" name="テキスト ボックス 670"/>
        <xdr:cNvSpPr txBox="1"/>
      </xdr:nvSpPr>
      <xdr:spPr>
        <a:xfrm>
          <a:off x="11850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725" cy="257175"/>
    <xdr:sp macro="" textlink="">
      <xdr:nvSpPr>
        <xdr:cNvPr id="673" name="テキスト ボックス 672"/>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725" cy="259080"/>
    <xdr:sp macro="" textlink="">
      <xdr:nvSpPr>
        <xdr:cNvPr id="675" name="テキスト ボックス 674"/>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77" name="テキスト ボックス 676"/>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9" name="テキスト ボックス 678"/>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900" cy="259080"/>
    <xdr:sp macro="" textlink="">
      <xdr:nvSpPr>
        <xdr:cNvPr id="682"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805" cy="257175"/>
    <xdr:sp macro="" textlink="">
      <xdr:nvSpPr>
        <xdr:cNvPr id="684" name="積立金最大値テキスト"/>
        <xdr:cNvSpPr txBox="1"/>
      </xdr:nvSpPr>
      <xdr:spPr>
        <a:xfrm>
          <a:off x="16370300" y="154400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27940</xdr:rowOff>
    </xdr:from>
    <xdr:to xmlns:xdr="http://schemas.openxmlformats.org/drawingml/2006/spreadsheetDrawing">
      <xdr:col>85</xdr:col>
      <xdr:colOff>127000</xdr:colOff>
      <xdr:row>96</xdr:row>
      <xdr:rowOff>76200</xdr:rowOff>
    </xdr:to>
    <xdr:cxnSp macro="">
      <xdr:nvCxnSpPr>
        <xdr:cNvPr id="686" name="直線コネクタ 685"/>
        <xdr:cNvCxnSpPr/>
      </xdr:nvCxnSpPr>
      <xdr:spPr>
        <a:xfrm flipV="1">
          <a:off x="15481300" y="1648714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32385</xdr:rowOff>
    </xdr:from>
    <xdr:ext cx="534670" cy="257175"/>
    <xdr:sp macro="" textlink="">
      <xdr:nvSpPr>
        <xdr:cNvPr id="687" name="積立金平均値テキスト"/>
        <xdr:cNvSpPr txBox="1"/>
      </xdr:nvSpPr>
      <xdr:spPr>
        <a:xfrm>
          <a:off x="16370300" y="1666303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168910</xdr:rowOff>
    </xdr:from>
    <xdr:to xmlns:xdr="http://schemas.openxmlformats.org/drawingml/2006/spreadsheetDrawing">
      <xdr:col>81</xdr:col>
      <xdr:colOff>50800</xdr:colOff>
      <xdr:row>96</xdr:row>
      <xdr:rowOff>76200</xdr:rowOff>
    </xdr:to>
    <xdr:cxnSp macro="">
      <xdr:nvCxnSpPr>
        <xdr:cNvPr id="689" name="直線コネクタ 688"/>
        <xdr:cNvCxnSpPr/>
      </xdr:nvCxnSpPr>
      <xdr:spPr>
        <a:xfrm>
          <a:off x="14592300" y="1645666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137795</xdr:rowOff>
    </xdr:from>
    <xdr:ext cx="532765" cy="259080"/>
    <xdr:sp macro="" textlink="">
      <xdr:nvSpPr>
        <xdr:cNvPr id="691" name="テキスト ボックス 690"/>
        <xdr:cNvSpPr txBox="1"/>
      </xdr:nvSpPr>
      <xdr:spPr>
        <a:xfrm>
          <a:off x="15213965" y="16768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168910</xdr:rowOff>
    </xdr:from>
    <xdr:to xmlns:xdr="http://schemas.openxmlformats.org/drawingml/2006/spreadsheetDrawing">
      <xdr:col>76</xdr:col>
      <xdr:colOff>114300</xdr:colOff>
      <xdr:row>96</xdr:row>
      <xdr:rowOff>1270</xdr:rowOff>
    </xdr:to>
    <xdr:cxnSp macro="">
      <xdr:nvCxnSpPr>
        <xdr:cNvPr id="692" name="直線コネクタ 691"/>
        <xdr:cNvCxnSpPr/>
      </xdr:nvCxnSpPr>
      <xdr:spPr>
        <a:xfrm flipV="1">
          <a:off x="13703300" y="164566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132080</xdr:rowOff>
    </xdr:from>
    <xdr:ext cx="532765" cy="257175"/>
    <xdr:sp macro="" textlink="">
      <xdr:nvSpPr>
        <xdr:cNvPr id="694" name="テキスト ボックス 693"/>
        <xdr:cNvSpPr txBox="1"/>
      </xdr:nvSpPr>
      <xdr:spPr>
        <a:xfrm>
          <a:off x="14324965" y="16762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1270</xdr:rowOff>
    </xdr:from>
    <xdr:to xmlns:xdr="http://schemas.openxmlformats.org/drawingml/2006/spreadsheetDrawing">
      <xdr:col>71</xdr:col>
      <xdr:colOff>177800</xdr:colOff>
      <xdr:row>97</xdr:row>
      <xdr:rowOff>13970</xdr:rowOff>
    </xdr:to>
    <xdr:cxnSp macro="">
      <xdr:nvCxnSpPr>
        <xdr:cNvPr id="695" name="直線コネクタ 694"/>
        <xdr:cNvCxnSpPr/>
      </xdr:nvCxnSpPr>
      <xdr:spPr>
        <a:xfrm flipV="1">
          <a:off x="12814300" y="1646047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162560</xdr:rowOff>
    </xdr:from>
    <xdr:ext cx="596900" cy="259080"/>
    <xdr:sp macro="" textlink="">
      <xdr:nvSpPr>
        <xdr:cNvPr id="697" name="テキスト ボックス 696"/>
        <xdr:cNvSpPr txBox="1"/>
      </xdr:nvSpPr>
      <xdr:spPr>
        <a:xfrm>
          <a:off x="13403580" y="16621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138430</xdr:rowOff>
    </xdr:from>
    <xdr:ext cx="532765" cy="259080"/>
    <xdr:sp macro="" textlink="">
      <xdr:nvSpPr>
        <xdr:cNvPr id="699" name="テキスト ボックス 698"/>
        <xdr:cNvSpPr txBox="1"/>
      </xdr:nvSpPr>
      <xdr:spPr>
        <a:xfrm>
          <a:off x="12546965" y="16769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148590</xdr:rowOff>
    </xdr:from>
    <xdr:to xmlns:xdr="http://schemas.openxmlformats.org/drawingml/2006/spreadsheetDrawing">
      <xdr:col>85</xdr:col>
      <xdr:colOff>177800</xdr:colOff>
      <xdr:row>96</xdr:row>
      <xdr:rowOff>78740</xdr:rowOff>
    </xdr:to>
    <xdr:sp macro="" textlink="">
      <xdr:nvSpPr>
        <xdr:cNvPr id="705" name="楕円 704"/>
        <xdr:cNvSpPr/>
      </xdr:nvSpPr>
      <xdr:spPr>
        <a:xfrm>
          <a:off x="16268700" y="164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171450</xdr:rowOff>
    </xdr:from>
    <xdr:ext cx="598805" cy="259080"/>
    <xdr:sp macro="" textlink="">
      <xdr:nvSpPr>
        <xdr:cNvPr id="706" name="積立金該当値テキスト"/>
        <xdr:cNvSpPr txBox="1"/>
      </xdr:nvSpPr>
      <xdr:spPr>
        <a:xfrm>
          <a:off x="16370300" y="16287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25400</xdr:rowOff>
    </xdr:from>
    <xdr:to xmlns:xdr="http://schemas.openxmlformats.org/drawingml/2006/spreadsheetDrawing">
      <xdr:col>81</xdr:col>
      <xdr:colOff>101600</xdr:colOff>
      <xdr:row>96</xdr:row>
      <xdr:rowOff>127000</xdr:rowOff>
    </xdr:to>
    <xdr:sp macro="" textlink="">
      <xdr:nvSpPr>
        <xdr:cNvPr id="707" name="楕円 706"/>
        <xdr:cNvSpPr/>
      </xdr:nvSpPr>
      <xdr:spPr>
        <a:xfrm>
          <a:off x="15430500" y="1648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143510</xdr:rowOff>
    </xdr:from>
    <xdr:ext cx="596900" cy="257175"/>
    <xdr:sp macro="" textlink="">
      <xdr:nvSpPr>
        <xdr:cNvPr id="708" name="テキスト ボックス 707"/>
        <xdr:cNvSpPr txBox="1"/>
      </xdr:nvSpPr>
      <xdr:spPr>
        <a:xfrm>
          <a:off x="15181580" y="162598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118110</xdr:rowOff>
    </xdr:from>
    <xdr:to xmlns:xdr="http://schemas.openxmlformats.org/drawingml/2006/spreadsheetDrawing">
      <xdr:col>76</xdr:col>
      <xdr:colOff>165100</xdr:colOff>
      <xdr:row>96</xdr:row>
      <xdr:rowOff>48260</xdr:rowOff>
    </xdr:to>
    <xdr:sp macro="" textlink="">
      <xdr:nvSpPr>
        <xdr:cNvPr id="709" name="楕円 708"/>
        <xdr:cNvSpPr/>
      </xdr:nvSpPr>
      <xdr:spPr>
        <a:xfrm>
          <a:off x="14541500" y="164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64770</xdr:rowOff>
    </xdr:from>
    <xdr:ext cx="596900" cy="257175"/>
    <xdr:sp macro="" textlink="">
      <xdr:nvSpPr>
        <xdr:cNvPr id="710" name="テキスト ボックス 709"/>
        <xdr:cNvSpPr txBox="1"/>
      </xdr:nvSpPr>
      <xdr:spPr>
        <a:xfrm>
          <a:off x="14292580" y="161810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121920</xdr:rowOff>
    </xdr:from>
    <xdr:to xmlns:xdr="http://schemas.openxmlformats.org/drawingml/2006/spreadsheetDrawing">
      <xdr:col>72</xdr:col>
      <xdr:colOff>38100</xdr:colOff>
      <xdr:row>96</xdr:row>
      <xdr:rowOff>52070</xdr:rowOff>
    </xdr:to>
    <xdr:sp macro="" textlink="">
      <xdr:nvSpPr>
        <xdr:cNvPr id="711" name="楕円 710"/>
        <xdr:cNvSpPr/>
      </xdr:nvSpPr>
      <xdr:spPr>
        <a:xfrm>
          <a:off x="13652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68580</xdr:rowOff>
    </xdr:from>
    <xdr:ext cx="596900" cy="259080"/>
    <xdr:sp macro="" textlink="">
      <xdr:nvSpPr>
        <xdr:cNvPr id="712" name="テキスト ボックス 711"/>
        <xdr:cNvSpPr txBox="1"/>
      </xdr:nvSpPr>
      <xdr:spPr>
        <a:xfrm>
          <a:off x="13403580" y="161848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134620</xdr:rowOff>
    </xdr:from>
    <xdr:to xmlns:xdr="http://schemas.openxmlformats.org/drawingml/2006/spreadsheetDrawing">
      <xdr:col>67</xdr:col>
      <xdr:colOff>101600</xdr:colOff>
      <xdr:row>97</xdr:row>
      <xdr:rowOff>64770</xdr:rowOff>
    </xdr:to>
    <xdr:sp macro="" textlink="">
      <xdr:nvSpPr>
        <xdr:cNvPr id="713" name="楕円 712"/>
        <xdr:cNvSpPr/>
      </xdr:nvSpPr>
      <xdr:spPr>
        <a:xfrm>
          <a:off x="12763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81280</xdr:rowOff>
    </xdr:from>
    <xdr:ext cx="532765" cy="259080"/>
    <xdr:sp macro="" textlink="">
      <xdr:nvSpPr>
        <xdr:cNvPr id="714" name="テキスト ボックス 713"/>
        <xdr:cNvSpPr txBox="1"/>
      </xdr:nvSpPr>
      <xdr:spPr>
        <a:xfrm>
          <a:off x="12546965" y="16369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3" name="テキスト ボックス 722"/>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26" name="テキスト ボックス 725"/>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7175"/>
    <xdr:sp macro="" textlink="">
      <xdr:nvSpPr>
        <xdr:cNvPr id="730" name="テキスト ボックス 729"/>
        <xdr:cNvSpPr txBox="1"/>
      </xdr:nvSpPr>
      <xdr:spPr>
        <a:xfrm>
          <a:off x="17756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6" name="テキスト ボックス 735"/>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7175"/>
    <xdr:sp macro="" textlink="">
      <xdr:nvSpPr>
        <xdr:cNvPr id="741" name="投資及び出資金最大値テキスト"/>
        <xdr:cNvSpPr txBox="1"/>
      </xdr:nvSpPr>
      <xdr:spPr>
        <a:xfrm>
          <a:off x="22212300" y="50152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9525</xdr:rowOff>
    </xdr:from>
    <xdr:to xmlns:xdr="http://schemas.openxmlformats.org/drawingml/2006/spreadsheetDrawing">
      <xdr:col>116</xdr:col>
      <xdr:colOff>63500</xdr:colOff>
      <xdr:row>35</xdr:row>
      <xdr:rowOff>129540</xdr:rowOff>
    </xdr:to>
    <xdr:cxnSp macro="">
      <xdr:nvCxnSpPr>
        <xdr:cNvPr id="743" name="直線コネクタ 742"/>
        <xdr:cNvCxnSpPr/>
      </xdr:nvCxnSpPr>
      <xdr:spPr>
        <a:xfrm flipV="1">
          <a:off x="21323300" y="6010275"/>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46355</xdr:rowOff>
    </xdr:from>
    <xdr:ext cx="469900" cy="259080"/>
    <xdr:sp macro="" textlink="">
      <xdr:nvSpPr>
        <xdr:cNvPr id="744" name="投資及び出資金平均値テキスト"/>
        <xdr:cNvSpPr txBox="1"/>
      </xdr:nvSpPr>
      <xdr:spPr>
        <a:xfrm>
          <a:off x="22212300" y="6390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169545</xdr:rowOff>
    </xdr:to>
    <xdr:sp macro="" textlink="">
      <xdr:nvSpPr>
        <xdr:cNvPr id="745" name="フローチャート: 判断 744"/>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129540</xdr:rowOff>
    </xdr:from>
    <xdr:to xmlns:xdr="http://schemas.openxmlformats.org/drawingml/2006/spreadsheetDrawing">
      <xdr:col>111</xdr:col>
      <xdr:colOff>177800</xdr:colOff>
      <xdr:row>37</xdr:row>
      <xdr:rowOff>57785</xdr:rowOff>
    </xdr:to>
    <xdr:cxnSp macro="">
      <xdr:nvCxnSpPr>
        <xdr:cNvPr id="746" name="直線コネクタ 745"/>
        <xdr:cNvCxnSpPr/>
      </xdr:nvCxnSpPr>
      <xdr:spPr>
        <a:xfrm flipV="1">
          <a:off x="20434300" y="6130290"/>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83185</xdr:rowOff>
    </xdr:from>
    <xdr:ext cx="467995" cy="259080"/>
    <xdr:sp macro="" textlink="">
      <xdr:nvSpPr>
        <xdr:cNvPr id="748" name="テキスト ボックス 747"/>
        <xdr:cNvSpPr txBox="1"/>
      </xdr:nvSpPr>
      <xdr:spPr>
        <a:xfrm>
          <a:off x="21088350" y="65982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57785</xdr:rowOff>
    </xdr:from>
    <xdr:to xmlns:xdr="http://schemas.openxmlformats.org/drawingml/2006/spreadsheetDrawing">
      <xdr:col>107</xdr:col>
      <xdr:colOff>50800</xdr:colOff>
      <xdr:row>37</xdr:row>
      <xdr:rowOff>123190</xdr:rowOff>
    </xdr:to>
    <xdr:cxnSp macro="">
      <xdr:nvCxnSpPr>
        <xdr:cNvPr id="749" name="直線コネクタ 748"/>
        <xdr:cNvCxnSpPr/>
      </xdr:nvCxnSpPr>
      <xdr:spPr>
        <a:xfrm flipV="1">
          <a:off x="19545300" y="640143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114935</xdr:rowOff>
    </xdr:from>
    <xdr:ext cx="467995" cy="259080"/>
    <xdr:sp macro="" textlink="">
      <xdr:nvSpPr>
        <xdr:cNvPr id="751" name="テキスト ボックス 750"/>
        <xdr:cNvSpPr txBox="1"/>
      </xdr:nvSpPr>
      <xdr:spPr>
        <a:xfrm>
          <a:off x="20199350" y="6630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123190</xdr:rowOff>
    </xdr:from>
    <xdr:to xmlns:xdr="http://schemas.openxmlformats.org/drawingml/2006/spreadsheetDrawing">
      <xdr:col>102</xdr:col>
      <xdr:colOff>114300</xdr:colOff>
      <xdr:row>37</xdr:row>
      <xdr:rowOff>142240</xdr:rowOff>
    </xdr:to>
    <xdr:cxnSp macro="">
      <xdr:nvCxnSpPr>
        <xdr:cNvPr id="752" name="直線コネクタ 751"/>
        <xdr:cNvCxnSpPr/>
      </xdr:nvCxnSpPr>
      <xdr:spPr>
        <a:xfrm flipV="1">
          <a:off x="18656300" y="64668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69215</xdr:rowOff>
    </xdr:from>
    <xdr:ext cx="467995" cy="259080"/>
    <xdr:sp macro="" textlink="">
      <xdr:nvSpPr>
        <xdr:cNvPr id="754" name="テキスト ボックス 753"/>
        <xdr:cNvSpPr txBox="1"/>
      </xdr:nvSpPr>
      <xdr:spPr>
        <a:xfrm>
          <a:off x="19310350" y="6584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112395</xdr:rowOff>
    </xdr:from>
    <xdr:ext cx="467995" cy="257175"/>
    <xdr:sp macro="" textlink="">
      <xdr:nvSpPr>
        <xdr:cNvPr id="756" name="テキスト ボックス 755"/>
        <xdr:cNvSpPr txBox="1"/>
      </xdr:nvSpPr>
      <xdr:spPr>
        <a:xfrm>
          <a:off x="18421350" y="66274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130175</xdr:rowOff>
    </xdr:from>
    <xdr:to xmlns:xdr="http://schemas.openxmlformats.org/drawingml/2006/spreadsheetDrawing">
      <xdr:col>116</xdr:col>
      <xdr:colOff>114300</xdr:colOff>
      <xdr:row>35</xdr:row>
      <xdr:rowOff>60325</xdr:rowOff>
    </xdr:to>
    <xdr:sp macro="" textlink="">
      <xdr:nvSpPr>
        <xdr:cNvPr id="762" name="楕円 761"/>
        <xdr:cNvSpPr/>
      </xdr:nvSpPr>
      <xdr:spPr>
        <a:xfrm>
          <a:off x="221107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153035</xdr:rowOff>
    </xdr:from>
    <xdr:ext cx="534670" cy="259080"/>
    <xdr:sp macro="" textlink="">
      <xdr:nvSpPr>
        <xdr:cNvPr id="763" name="投資及び出資金該当値テキスト"/>
        <xdr:cNvSpPr txBox="1"/>
      </xdr:nvSpPr>
      <xdr:spPr>
        <a:xfrm>
          <a:off x="22212300" y="5810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78740</xdr:rowOff>
    </xdr:from>
    <xdr:to xmlns:xdr="http://schemas.openxmlformats.org/drawingml/2006/spreadsheetDrawing">
      <xdr:col>112</xdr:col>
      <xdr:colOff>38100</xdr:colOff>
      <xdr:row>36</xdr:row>
      <xdr:rowOff>8890</xdr:rowOff>
    </xdr:to>
    <xdr:sp macro="" textlink="">
      <xdr:nvSpPr>
        <xdr:cNvPr id="764" name="楕円 763"/>
        <xdr:cNvSpPr/>
      </xdr:nvSpPr>
      <xdr:spPr>
        <a:xfrm>
          <a:off x="2127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25400</xdr:rowOff>
    </xdr:from>
    <xdr:ext cx="532765" cy="259080"/>
    <xdr:sp macro="" textlink="">
      <xdr:nvSpPr>
        <xdr:cNvPr id="765" name="テキスト ボックス 764"/>
        <xdr:cNvSpPr txBox="1"/>
      </xdr:nvSpPr>
      <xdr:spPr>
        <a:xfrm>
          <a:off x="21055965" y="5854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6985</xdr:rowOff>
    </xdr:from>
    <xdr:to xmlns:xdr="http://schemas.openxmlformats.org/drawingml/2006/spreadsheetDrawing">
      <xdr:col>107</xdr:col>
      <xdr:colOff>101600</xdr:colOff>
      <xdr:row>37</xdr:row>
      <xdr:rowOff>109220</xdr:rowOff>
    </xdr:to>
    <xdr:sp macro="" textlink="">
      <xdr:nvSpPr>
        <xdr:cNvPr id="766" name="楕円 765"/>
        <xdr:cNvSpPr/>
      </xdr:nvSpPr>
      <xdr:spPr>
        <a:xfrm>
          <a:off x="20383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125095</xdr:rowOff>
    </xdr:from>
    <xdr:ext cx="467995" cy="258445"/>
    <xdr:sp macro="" textlink="">
      <xdr:nvSpPr>
        <xdr:cNvPr id="767" name="テキスト ボックス 766"/>
        <xdr:cNvSpPr txBox="1"/>
      </xdr:nvSpPr>
      <xdr:spPr>
        <a:xfrm>
          <a:off x="20199350" y="61258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72390</xdr:rowOff>
    </xdr:from>
    <xdr:to xmlns:xdr="http://schemas.openxmlformats.org/drawingml/2006/spreadsheetDrawing">
      <xdr:col>102</xdr:col>
      <xdr:colOff>165100</xdr:colOff>
      <xdr:row>38</xdr:row>
      <xdr:rowOff>2540</xdr:rowOff>
    </xdr:to>
    <xdr:sp macro="" textlink="">
      <xdr:nvSpPr>
        <xdr:cNvPr id="768" name="楕円 767"/>
        <xdr:cNvSpPr/>
      </xdr:nvSpPr>
      <xdr:spPr>
        <a:xfrm>
          <a:off x="19494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19050</xdr:rowOff>
    </xdr:from>
    <xdr:ext cx="467995" cy="257175"/>
    <xdr:sp macro="" textlink="">
      <xdr:nvSpPr>
        <xdr:cNvPr id="769" name="テキスト ボックス 768"/>
        <xdr:cNvSpPr txBox="1"/>
      </xdr:nvSpPr>
      <xdr:spPr>
        <a:xfrm>
          <a:off x="19310350" y="6191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91440</xdr:rowOff>
    </xdr:from>
    <xdr:to xmlns:xdr="http://schemas.openxmlformats.org/drawingml/2006/spreadsheetDrawing">
      <xdr:col>98</xdr:col>
      <xdr:colOff>38100</xdr:colOff>
      <xdr:row>38</xdr:row>
      <xdr:rowOff>21590</xdr:rowOff>
    </xdr:to>
    <xdr:sp macro="" textlink="">
      <xdr:nvSpPr>
        <xdr:cNvPr id="770" name="楕円 769"/>
        <xdr:cNvSpPr/>
      </xdr:nvSpPr>
      <xdr:spPr>
        <a:xfrm>
          <a:off x="18605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38100</xdr:rowOff>
    </xdr:from>
    <xdr:ext cx="467995" cy="259080"/>
    <xdr:sp macro="" textlink="">
      <xdr:nvSpPr>
        <xdr:cNvPr id="771" name="テキスト ボックス 770"/>
        <xdr:cNvSpPr txBox="1"/>
      </xdr:nvSpPr>
      <xdr:spPr>
        <a:xfrm>
          <a:off x="18421350" y="6210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0" name="テキスト ボックス 779"/>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015" cy="259080"/>
    <xdr:sp macro="" textlink="">
      <xdr:nvSpPr>
        <xdr:cNvPr id="783" name="テキスト ボックス 782"/>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175"/>
    <xdr:sp macro="" textlink="">
      <xdr:nvSpPr>
        <xdr:cNvPr id="785" name="テキスト ボックス 784"/>
        <xdr:cNvSpPr txBox="1"/>
      </xdr:nvSpPr>
      <xdr:spPr>
        <a:xfrm>
          <a:off x="17756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7" name="テキスト ボックス 78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175"/>
    <xdr:sp macro="" textlink="">
      <xdr:nvSpPr>
        <xdr:cNvPr id="789" name="テキスト ボックス 788"/>
        <xdr:cNvSpPr txBox="1"/>
      </xdr:nvSpPr>
      <xdr:spPr>
        <a:xfrm>
          <a:off x="17756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95" name="テキスト ボックス 794"/>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670" cy="259080"/>
    <xdr:sp macro="" textlink="">
      <xdr:nvSpPr>
        <xdr:cNvPr id="800"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159385</xdr:rowOff>
    </xdr:from>
    <xdr:to xmlns:xdr="http://schemas.openxmlformats.org/drawingml/2006/spreadsheetDrawing">
      <xdr:col>116</xdr:col>
      <xdr:colOff>63500</xdr:colOff>
      <xdr:row>58</xdr:row>
      <xdr:rowOff>166370</xdr:rowOff>
    </xdr:to>
    <xdr:cxnSp macro="">
      <xdr:nvCxnSpPr>
        <xdr:cNvPr id="802" name="直線コネクタ 801"/>
        <xdr:cNvCxnSpPr/>
      </xdr:nvCxnSpPr>
      <xdr:spPr>
        <a:xfrm>
          <a:off x="21323300" y="1010348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33655</xdr:rowOff>
    </xdr:from>
    <xdr:ext cx="469900" cy="258445"/>
    <xdr:sp macro="" textlink="">
      <xdr:nvSpPr>
        <xdr:cNvPr id="803" name="貸付金平均値テキスト"/>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152400</xdr:rowOff>
    </xdr:from>
    <xdr:to xmlns:xdr="http://schemas.openxmlformats.org/drawingml/2006/spreadsheetDrawing">
      <xdr:col>111</xdr:col>
      <xdr:colOff>177800</xdr:colOff>
      <xdr:row>58</xdr:row>
      <xdr:rowOff>159385</xdr:rowOff>
    </xdr:to>
    <xdr:cxnSp macro="">
      <xdr:nvCxnSpPr>
        <xdr:cNvPr id="805" name="直線コネクタ 804"/>
        <xdr:cNvCxnSpPr/>
      </xdr:nvCxnSpPr>
      <xdr:spPr>
        <a:xfrm>
          <a:off x="20434300" y="100965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115570</xdr:rowOff>
    </xdr:from>
    <xdr:ext cx="467995" cy="259080"/>
    <xdr:sp macro="" textlink="">
      <xdr:nvSpPr>
        <xdr:cNvPr id="807" name="テキスト ボックス 806"/>
        <xdr:cNvSpPr txBox="1"/>
      </xdr:nvSpPr>
      <xdr:spPr>
        <a:xfrm>
          <a:off x="21088350" y="9716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152400</xdr:rowOff>
    </xdr:from>
    <xdr:to xmlns:xdr="http://schemas.openxmlformats.org/drawingml/2006/spreadsheetDrawing">
      <xdr:col>107</xdr:col>
      <xdr:colOff>50800</xdr:colOff>
      <xdr:row>58</xdr:row>
      <xdr:rowOff>163830</xdr:rowOff>
    </xdr:to>
    <xdr:cxnSp macro="">
      <xdr:nvCxnSpPr>
        <xdr:cNvPr id="808" name="直線コネクタ 807"/>
        <xdr:cNvCxnSpPr/>
      </xdr:nvCxnSpPr>
      <xdr:spPr>
        <a:xfrm flipV="1">
          <a:off x="19545300" y="100965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7995" cy="259080"/>
    <xdr:sp macro="" textlink="">
      <xdr:nvSpPr>
        <xdr:cNvPr id="810" name="テキスト ボックス 809"/>
        <xdr:cNvSpPr txBox="1"/>
      </xdr:nvSpPr>
      <xdr:spPr>
        <a:xfrm>
          <a:off x="20199350" y="9686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163830</xdr:rowOff>
    </xdr:from>
    <xdr:to xmlns:xdr="http://schemas.openxmlformats.org/drawingml/2006/spreadsheetDrawing">
      <xdr:col>102</xdr:col>
      <xdr:colOff>114300</xdr:colOff>
      <xdr:row>58</xdr:row>
      <xdr:rowOff>170180</xdr:rowOff>
    </xdr:to>
    <xdr:cxnSp macro="">
      <xdr:nvCxnSpPr>
        <xdr:cNvPr id="811" name="直線コネクタ 810"/>
        <xdr:cNvCxnSpPr/>
      </xdr:nvCxnSpPr>
      <xdr:spPr>
        <a:xfrm flipV="1">
          <a:off x="18656300" y="101079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156845</xdr:rowOff>
    </xdr:from>
    <xdr:ext cx="467995" cy="257175"/>
    <xdr:sp macro="" textlink="">
      <xdr:nvSpPr>
        <xdr:cNvPr id="813" name="テキスト ボックス 812"/>
        <xdr:cNvSpPr txBox="1"/>
      </xdr:nvSpPr>
      <xdr:spPr>
        <a:xfrm>
          <a:off x="19310350" y="9758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7995" cy="259080"/>
    <xdr:sp macro="" textlink="">
      <xdr:nvSpPr>
        <xdr:cNvPr id="815" name="テキスト ボックス 814"/>
        <xdr:cNvSpPr txBox="1"/>
      </xdr:nvSpPr>
      <xdr:spPr>
        <a:xfrm>
          <a:off x="18421350" y="97529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114935</xdr:rowOff>
    </xdr:from>
    <xdr:to xmlns:xdr="http://schemas.openxmlformats.org/drawingml/2006/spreadsheetDrawing">
      <xdr:col>116</xdr:col>
      <xdr:colOff>114300</xdr:colOff>
      <xdr:row>59</xdr:row>
      <xdr:rowOff>45085</xdr:rowOff>
    </xdr:to>
    <xdr:sp macro="" textlink="">
      <xdr:nvSpPr>
        <xdr:cNvPr id="821" name="楕円 820"/>
        <xdr:cNvSpPr/>
      </xdr:nvSpPr>
      <xdr:spPr>
        <a:xfrm>
          <a:off x="221107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29845</xdr:rowOff>
    </xdr:from>
    <xdr:ext cx="469900" cy="257175"/>
    <xdr:sp macro="" textlink="">
      <xdr:nvSpPr>
        <xdr:cNvPr id="822" name="貸付金該当値テキスト"/>
        <xdr:cNvSpPr txBox="1"/>
      </xdr:nvSpPr>
      <xdr:spPr>
        <a:xfrm>
          <a:off x="22212300" y="99739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109220</xdr:rowOff>
    </xdr:from>
    <xdr:to xmlns:xdr="http://schemas.openxmlformats.org/drawingml/2006/spreadsheetDrawing">
      <xdr:col>112</xdr:col>
      <xdr:colOff>38100</xdr:colOff>
      <xdr:row>59</xdr:row>
      <xdr:rowOff>38735</xdr:rowOff>
    </xdr:to>
    <xdr:sp macro="" textlink="">
      <xdr:nvSpPr>
        <xdr:cNvPr id="823" name="楕円 822"/>
        <xdr:cNvSpPr/>
      </xdr:nvSpPr>
      <xdr:spPr>
        <a:xfrm>
          <a:off x="212725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29845</xdr:rowOff>
    </xdr:from>
    <xdr:ext cx="467995" cy="257175"/>
    <xdr:sp macro="" textlink="">
      <xdr:nvSpPr>
        <xdr:cNvPr id="824" name="テキスト ボックス 823"/>
        <xdr:cNvSpPr txBox="1"/>
      </xdr:nvSpPr>
      <xdr:spPr>
        <a:xfrm>
          <a:off x="21088350" y="101453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101600</xdr:rowOff>
    </xdr:from>
    <xdr:to xmlns:xdr="http://schemas.openxmlformats.org/drawingml/2006/spreadsheetDrawing">
      <xdr:col>107</xdr:col>
      <xdr:colOff>101600</xdr:colOff>
      <xdr:row>59</xdr:row>
      <xdr:rowOff>31750</xdr:rowOff>
    </xdr:to>
    <xdr:sp macro="" textlink="">
      <xdr:nvSpPr>
        <xdr:cNvPr id="825" name="楕円 824"/>
        <xdr:cNvSpPr/>
      </xdr:nvSpPr>
      <xdr:spPr>
        <a:xfrm>
          <a:off x="20383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22860</xdr:rowOff>
    </xdr:from>
    <xdr:ext cx="467995" cy="259080"/>
    <xdr:sp macro="" textlink="">
      <xdr:nvSpPr>
        <xdr:cNvPr id="826" name="テキスト ボックス 825"/>
        <xdr:cNvSpPr txBox="1"/>
      </xdr:nvSpPr>
      <xdr:spPr>
        <a:xfrm>
          <a:off x="20199350" y="10138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113030</xdr:rowOff>
    </xdr:from>
    <xdr:to xmlns:xdr="http://schemas.openxmlformats.org/drawingml/2006/spreadsheetDrawing">
      <xdr:col>102</xdr:col>
      <xdr:colOff>165100</xdr:colOff>
      <xdr:row>59</xdr:row>
      <xdr:rowOff>43180</xdr:rowOff>
    </xdr:to>
    <xdr:sp macro="" textlink="">
      <xdr:nvSpPr>
        <xdr:cNvPr id="827" name="楕円 826"/>
        <xdr:cNvSpPr/>
      </xdr:nvSpPr>
      <xdr:spPr>
        <a:xfrm>
          <a:off x="19494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34290</xdr:rowOff>
    </xdr:from>
    <xdr:ext cx="467995" cy="259080"/>
    <xdr:sp macro="" textlink="">
      <xdr:nvSpPr>
        <xdr:cNvPr id="828" name="テキスト ボックス 827"/>
        <xdr:cNvSpPr txBox="1"/>
      </xdr:nvSpPr>
      <xdr:spPr>
        <a:xfrm>
          <a:off x="19310350" y="101498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119380</xdr:rowOff>
    </xdr:from>
    <xdr:to xmlns:xdr="http://schemas.openxmlformats.org/drawingml/2006/spreadsheetDrawing">
      <xdr:col>98</xdr:col>
      <xdr:colOff>38100</xdr:colOff>
      <xdr:row>59</xdr:row>
      <xdr:rowOff>49530</xdr:rowOff>
    </xdr:to>
    <xdr:sp macro="" textlink="">
      <xdr:nvSpPr>
        <xdr:cNvPr id="829" name="楕円 828"/>
        <xdr:cNvSpPr/>
      </xdr:nvSpPr>
      <xdr:spPr>
        <a:xfrm>
          <a:off x="18605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40640</xdr:rowOff>
    </xdr:from>
    <xdr:ext cx="467995" cy="257175"/>
    <xdr:sp macro="" textlink="">
      <xdr:nvSpPr>
        <xdr:cNvPr id="830" name="テキスト ボックス 829"/>
        <xdr:cNvSpPr txBox="1"/>
      </xdr:nvSpPr>
      <xdr:spPr>
        <a:xfrm>
          <a:off x="18421350" y="101561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9" name="テキスト ボックス 838"/>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7015" cy="259080"/>
    <xdr:sp macro="" textlink="">
      <xdr:nvSpPr>
        <xdr:cNvPr id="842" name="テキスト ボックス 841"/>
        <xdr:cNvSpPr txBox="1"/>
      </xdr:nvSpPr>
      <xdr:spPr>
        <a:xfrm>
          <a:off x="18039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175"/>
    <xdr:sp macro="" textlink="">
      <xdr:nvSpPr>
        <xdr:cNvPr id="846" name="テキスト ボックス 845"/>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725" cy="259080"/>
    <xdr:sp macro="" textlink="">
      <xdr:nvSpPr>
        <xdr:cNvPr id="850" name="テキスト ボックス 849"/>
        <xdr:cNvSpPr txBox="1"/>
      </xdr:nvSpPr>
      <xdr:spPr>
        <a:xfrm>
          <a:off x="17692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52" name="テキスト ボックス 851"/>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900" cy="259080"/>
    <xdr:sp macro="" textlink="">
      <xdr:nvSpPr>
        <xdr:cNvPr id="855"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805" cy="259080"/>
    <xdr:sp macro="" textlink="">
      <xdr:nvSpPr>
        <xdr:cNvPr id="857"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52705</xdr:rowOff>
    </xdr:from>
    <xdr:to xmlns:xdr="http://schemas.openxmlformats.org/drawingml/2006/spreadsheetDrawing">
      <xdr:col>116</xdr:col>
      <xdr:colOff>63500</xdr:colOff>
      <xdr:row>72</xdr:row>
      <xdr:rowOff>104775</xdr:rowOff>
    </xdr:to>
    <xdr:cxnSp macro="">
      <xdr:nvCxnSpPr>
        <xdr:cNvPr id="859" name="直線コネクタ 858"/>
        <xdr:cNvCxnSpPr/>
      </xdr:nvCxnSpPr>
      <xdr:spPr>
        <a:xfrm flipV="1">
          <a:off x="21323300" y="1239710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133985</xdr:rowOff>
    </xdr:from>
    <xdr:ext cx="534670" cy="257175"/>
    <xdr:sp macro="" textlink="">
      <xdr:nvSpPr>
        <xdr:cNvPr id="860" name="繰出金平均値テキスト"/>
        <xdr:cNvSpPr txBox="1"/>
      </xdr:nvSpPr>
      <xdr:spPr>
        <a:xfrm>
          <a:off x="22212300" y="1264983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107315</xdr:rowOff>
    </xdr:from>
    <xdr:to xmlns:xdr="http://schemas.openxmlformats.org/drawingml/2006/spreadsheetDrawing">
      <xdr:col>111</xdr:col>
      <xdr:colOff>177800</xdr:colOff>
      <xdr:row>72</xdr:row>
      <xdr:rowOff>104775</xdr:rowOff>
    </xdr:to>
    <xdr:cxnSp macro="">
      <xdr:nvCxnSpPr>
        <xdr:cNvPr id="862" name="直線コネクタ 861"/>
        <xdr:cNvCxnSpPr/>
      </xdr:nvCxnSpPr>
      <xdr:spPr>
        <a:xfrm>
          <a:off x="20434300" y="12108815"/>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62230</xdr:rowOff>
    </xdr:from>
    <xdr:ext cx="532765" cy="259080"/>
    <xdr:sp macro="" textlink="">
      <xdr:nvSpPr>
        <xdr:cNvPr id="864" name="テキスト ボックス 863"/>
        <xdr:cNvSpPr txBox="1"/>
      </xdr:nvSpPr>
      <xdr:spPr>
        <a:xfrm>
          <a:off x="21055965" y="12578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107315</xdr:rowOff>
    </xdr:from>
    <xdr:to xmlns:xdr="http://schemas.openxmlformats.org/drawingml/2006/spreadsheetDrawing">
      <xdr:col>107</xdr:col>
      <xdr:colOff>50800</xdr:colOff>
      <xdr:row>70</xdr:row>
      <xdr:rowOff>120650</xdr:rowOff>
    </xdr:to>
    <xdr:cxnSp macro="">
      <xdr:nvCxnSpPr>
        <xdr:cNvPr id="865" name="直線コネクタ 864"/>
        <xdr:cNvCxnSpPr/>
      </xdr:nvCxnSpPr>
      <xdr:spPr>
        <a:xfrm flipV="1">
          <a:off x="19545300" y="12108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59690</xdr:rowOff>
    </xdr:from>
    <xdr:ext cx="532765" cy="259080"/>
    <xdr:sp macro="" textlink="">
      <xdr:nvSpPr>
        <xdr:cNvPr id="867" name="テキスト ボックス 866"/>
        <xdr:cNvSpPr txBox="1"/>
      </xdr:nvSpPr>
      <xdr:spPr>
        <a:xfrm>
          <a:off x="20166965" y="12575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120650</xdr:rowOff>
    </xdr:from>
    <xdr:to xmlns:xdr="http://schemas.openxmlformats.org/drawingml/2006/spreadsheetDrawing">
      <xdr:col>102</xdr:col>
      <xdr:colOff>114300</xdr:colOff>
      <xdr:row>70</xdr:row>
      <xdr:rowOff>149225</xdr:rowOff>
    </xdr:to>
    <xdr:cxnSp macro="">
      <xdr:nvCxnSpPr>
        <xdr:cNvPr id="868" name="直線コネクタ 867"/>
        <xdr:cNvCxnSpPr/>
      </xdr:nvCxnSpPr>
      <xdr:spPr>
        <a:xfrm flipV="1">
          <a:off x="18656300" y="121221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89535</xdr:rowOff>
    </xdr:from>
    <xdr:ext cx="532765" cy="257175"/>
    <xdr:sp macro="" textlink="">
      <xdr:nvSpPr>
        <xdr:cNvPr id="870" name="テキスト ボックス 869"/>
        <xdr:cNvSpPr txBox="1"/>
      </xdr:nvSpPr>
      <xdr:spPr>
        <a:xfrm>
          <a:off x="19277965" y="126053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128905</xdr:rowOff>
    </xdr:from>
    <xdr:ext cx="532765" cy="259080"/>
    <xdr:sp macro="" textlink="">
      <xdr:nvSpPr>
        <xdr:cNvPr id="872" name="テキスト ボックス 871"/>
        <xdr:cNvSpPr txBox="1"/>
      </xdr:nvSpPr>
      <xdr:spPr>
        <a:xfrm>
          <a:off x="18388965" y="126447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1905</xdr:rowOff>
    </xdr:from>
    <xdr:to xmlns:xdr="http://schemas.openxmlformats.org/drawingml/2006/spreadsheetDrawing">
      <xdr:col>116</xdr:col>
      <xdr:colOff>114300</xdr:colOff>
      <xdr:row>72</xdr:row>
      <xdr:rowOff>103505</xdr:rowOff>
    </xdr:to>
    <xdr:sp macro="" textlink="">
      <xdr:nvSpPr>
        <xdr:cNvPr id="878" name="楕円 877"/>
        <xdr:cNvSpPr/>
      </xdr:nvSpPr>
      <xdr:spPr>
        <a:xfrm>
          <a:off x="22110700" y="123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24765</xdr:rowOff>
    </xdr:from>
    <xdr:ext cx="534670" cy="259080"/>
    <xdr:sp macro="" textlink="">
      <xdr:nvSpPr>
        <xdr:cNvPr id="879" name="繰出金該当値テキスト"/>
        <xdr:cNvSpPr txBox="1"/>
      </xdr:nvSpPr>
      <xdr:spPr>
        <a:xfrm>
          <a:off x="22212300" y="12197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53975</xdr:rowOff>
    </xdr:from>
    <xdr:to xmlns:xdr="http://schemas.openxmlformats.org/drawingml/2006/spreadsheetDrawing">
      <xdr:col>112</xdr:col>
      <xdr:colOff>38100</xdr:colOff>
      <xdr:row>72</xdr:row>
      <xdr:rowOff>155575</xdr:rowOff>
    </xdr:to>
    <xdr:sp macro="" textlink="">
      <xdr:nvSpPr>
        <xdr:cNvPr id="880" name="楕円 879"/>
        <xdr:cNvSpPr/>
      </xdr:nvSpPr>
      <xdr:spPr>
        <a:xfrm>
          <a:off x="21272500" y="1239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635</xdr:rowOff>
    </xdr:from>
    <xdr:ext cx="532765" cy="259080"/>
    <xdr:sp macro="" textlink="">
      <xdr:nvSpPr>
        <xdr:cNvPr id="881" name="テキスト ボックス 880"/>
        <xdr:cNvSpPr txBox="1"/>
      </xdr:nvSpPr>
      <xdr:spPr>
        <a:xfrm>
          <a:off x="21055965" y="121735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56515</xdr:rowOff>
    </xdr:from>
    <xdr:to xmlns:xdr="http://schemas.openxmlformats.org/drawingml/2006/spreadsheetDrawing">
      <xdr:col>107</xdr:col>
      <xdr:colOff>101600</xdr:colOff>
      <xdr:row>70</xdr:row>
      <xdr:rowOff>158115</xdr:rowOff>
    </xdr:to>
    <xdr:sp macro="" textlink="">
      <xdr:nvSpPr>
        <xdr:cNvPr id="882" name="楕円 881"/>
        <xdr:cNvSpPr/>
      </xdr:nvSpPr>
      <xdr:spPr>
        <a:xfrm>
          <a:off x="20383500" y="120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69</xdr:row>
      <xdr:rowOff>3175</xdr:rowOff>
    </xdr:from>
    <xdr:ext cx="596900" cy="259080"/>
    <xdr:sp macro="" textlink="">
      <xdr:nvSpPr>
        <xdr:cNvPr id="883" name="テキスト ボックス 882"/>
        <xdr:cNvSpPr txBox="1"/>
      </xdr:nvSpPr>
      <xdr:spPr>
        <a:xfrm>
          <a:off x="20134580" y="118332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69215</xdr:rowOff>
    </xdr:from>
    <xdr:to xmlns:xdr="http://schemas.openxmlformats.org/drawingml/2006/spreadsheetDrawing">
      <xdr:col>102</xdr:col>
      <xdr:colOff>165100</xdr:colOff>
      <xdr:row>70</xdr:row>
      <xdr:rowOff>170815</xdr:rowOff>
    </xdr:to>
    <xdr:sp macro="" textlink="">
      <xdr:nvSpPr>
        <xdr:cNvPr id="884" name="楕円 883"/>
        <xdr:cNvSpPr/>
      </xdr:nvSpPr>
      <xdr:spPr>
        <a:xfrm>
          <a:off x="19494500" y="120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69</xdr:row>
      <xdr:rowOff>15875</xdr:rowOff>
    </xdr:from>
    <xdr:ext cx="596900" cy="259080"/>
    <xdr:sp macro="" textlink="">
      <xdr:nvSpPr>
        <xdr:cNvPr id="885" name="テキスト ボックス 884"/>
        <xdr:cNvSpPr txBox="1"/>
      </xdr:nvSpPr>
      <xdr:spPr>
        <a:xfrm>
          <a:off x="19245580" y="118459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70</xdr:row>
      <xdr:rowOff>98425</xdr:rowOff>
    </xdr:from>
    <xdr:to xmlns:xdr="http://schemas.openxmlformats.org/drawingml/2006/spreadsheetDrawing">
      <xdr:col>98</xdr:col>
      <xdr:colOff>38100</xdr:colOff>
      <xdr:row>71</xdr:row>
      <xdr:rowOff>29210</xdr:rowOff>
    </xdr:to>
    <xdr:sp macro="" textlink="">
      <xdr:nvSpPr>
        <xdr:cNvPr id="886" name="楕円 885"/>
        <xdr:cNvSpPr/>
      </xdr:nvSpPr>
      <xdr:spPr>
        <a:xfrm>
          <a:off x="18605500" y="12099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69</xdr:row>
      <xdr:rowOff>45085</xdr:rowOff>
    </xdr:from>
    <xdr:ext cx="596900" cy="258445"/>
    <xdr:sp macro="" textlink="">
      <xdr:nvSpPr>
        <xdr:cNvPr id="887" name="テキスト ボックス 886"/>
        <xdr:cNvSpPr txBox="1"/>
      </xdr:nvSpPr>
      <xdr:spPr>
        <a:xfrm>
          <a:off x="18356580" y="118751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6" name="テキスト ボックス 895"/>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9" name="テキスト ボックス 898"/>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901" name="テキスト ボックス 900"/>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13" name="テキスト ボックス 912"/>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16" name="テキスト ボックス 915"/>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9" name="テキスト ボックス 918"/>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21" name="テキスト ボックス 920"/>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30" name="テキスト ボックス 929"/>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32" name="テキスト ボックス 931"/>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34" name="テキスト ボックス 933"/>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36" name="テキスト ボックス 935"/>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義務的経費（人件費・扶助費・公債費）の決算額は、対前年度比△187,213</a:t>
          </a:r>
          <a:r>
            <a:rPr kumimoji="1" lang="ja-JP" altLang="en-US" sz="1300">
              <a:latin typeface="ＭＳ Ｐゴシック"/>
              <a:ea typeface="ＭＳ Ｐゴシック"/>
            </a:rPr>
            <a:t>千円（△9.15</a:t>
          </a:r>
          <a:r>
            <a:rPr kumimoji="1" lang="en-US" altLang="ja-JP" sz="1300">
              <a:latin typeface="ＭＳ Ｐゴシック"/>
              <a:ea typeface="ＭＳ Ｐゴシック"/>
            </a:rPr>
            <a:t>%</a:t>
          </a:r>
          <a:r>
            <a:rPr kumimoji="1" lang="ja-JP" altLang="en-US" sz="1300">
              <a:latin typeface="ＭＳ Ｐゴシック"/>
              <a:ea typeface="ＭＳ Ｐゴシック"/>
            </a:rPr>
            <a:t>）の減となっており住民一人あたりのコストについても対前年度比△25,069</a:t>
          </a:r>
          <a:r>
            <a:rPr kumimoji="1" lang="ja-JP" altLang="en-US" sz="1300">
              <a:latin typeface="ＭＳ Ｐゴシック"/>
              <a:ea typeface="ＭＳ Ｐゴシック"/>
            </a:rPr>
            <a:t>円（△6.31</a:t>
          </a:r>
          <a:r>
            <a:rPr kumimoji="1" lang="en-US" altLang="ja-JP" sz="1300">
              <a:latin typeface="ＭＳ Ｐゴシック"/>
              <a:ea typeface="ＭＳ Ｐゴシック"/>
            </a:rPr>
            <a:t>%</a:t>
          </a:r>
          <a:r>
            <a:rPr kumimoji="1" lang="ja-JP" altLang="en-US" sz="1300">
              <a:latin typeface="ＭＳ Ｐゴシック"/>
              <a:ea typeface="ＭＳ Ｐゴシック"/>
            </a:rPr>
            <a:t>）となった。大きな要因としては、</a:t>
          </a:r>
          <a:r>
            <a:rPr kumimoji="1" lang="ja-JP" altLang="en-US" sz="1300">
              <a:latin typeface="ＭＳ Ｐゴシック"/>
              <a:ea typeface="ＭＳ Ｐゴシック"/>
            </a:rPr>
            <a:t>地方債残高抑制の取組として繰上償還（R5⇒</a:t>
          </a:r>
          <a:r>
            <a:rPr kumimoji="1" lang="en-US" altLang="ja-JP" sz="1300">
              <a:latin typeface="ＭＳ Ｐゴシック"/>
              <a:ea typeface="ＭＳ Ｐゴシック"/>
            </a:rPr>
            <a:t>173,153</a:t>
          </a:r>
          <a:r>
            <a:rPr kumimoji="1" lang="ja-JP" altLang="en-US" sz="1300">
              <a:latin typeface="ＭＳ Ｐゴシック"/>
              <a:ea typeface="ＭＳ Ｐゴシック"/>
            </a:rPr>
            <a:t>千円、</a:t>
          </a:r>
          <a:r>
            <a:rPr kumimoji="1" lang="ja-JP" altLang="en-US" sz="1300">
              <a:latin typeface="ＭＳ Ｐゴシック"/>
              <a:ea typeface="ＭＳ Ｐゴシック"/>
            </a:rPr>
            <a:t>R6⇒97,880</a:t>
          </a:r>
          <a:r>
            <a:rPr kumimoji="1" lang="ja-JP" altLang="en-US" sz="1300">
              <a:latin typeface="ＭＳ Ｐゴシック"/>
              <a:ea typeface="ＭＳ Ｐゴシック"/>
            </a:rPr>
            <a:t>千円</a:t>
          </a:r>
          <a:r>
            <a:rPr kumimoji="1" lang="ja-JP" altLang="en-US" sz="1300">
              <a:latin typeface="ＭＳ Ｐゴシック"/>
              <a:ea typeface="ＭＳ Ｐゴシック"/>
            </a:rPr>
            <a:t>）を実施したことによる公債費の減が挙げられる。今後も引き続き退職者不補充等による人件費の抑制や、計画的な事業の実施による公債費の抑制等により、義務的経費の抑制に努める必要がある。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その他経費のうち、維持補修費の住民一人あたりのコストが対前年度比+18,061</a:t>
          </a:r>
          <a:r>
            <a:rPr kumimoji="1" lang="ja-JP" altLang="en-US" sz="1300">
              <a:latin typeface="ＭＳ Ｐゴシック"/>
              <a:ea typeface="ＭＳ Ｐゴシック"/>
            </a:rPr>
            <a:t>千円（+35.45</a:t>
          </a:r>
          <a:r>
            <a:rPr kumimoji="1" lang="en-US" altLang="ja-JP" sz="1300">
              <a:latin typeface="ＭＳ Ｐゴシック"/>
              <a:ea typeface="ＭＳ Ｐゴシック"/>
            </a:rPr>
            <a:t>%</a:t>
          </a:r>
          <a:r>
            <a:rPr kumimoji="1" lang="ja-JP" altLang="en-US" sz="1300">
              <a:latin typeface="ＭＳ Ｐゴシック"/>
              <a:ea typeface="ＭＳ Ｐゴシック"/>
            </a:rPr>
            <a:t>）の増となっている。これは、</a:t>
          </a:r>
          <a:r>
            <a:rPr kumimoji="1" lang="en-US" altLang="ja-JP" sz="1300">
              <a:latin typeface="ＭＳ Ｐゴシック"/>
              <a:ea typeface="ＭＳ Ｐゴシック"/>
            </a:rPr>
            <a:t>R5</a:t>
          </a:r>
          <a:r>
            <a:rPr kumimoji="1" lang="ja-JP" altLang="en-US" sz="1300">
              <a:latin typeface="ＭＳ Ｐゴシック"/>
              <a:ea typeface="ＭＳ Ｐゴシック"/>
            </a:rPr>
            <a:t>の少雪に対してR6の降雪量が増となったことによる除排雪経費の増が要因である。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また、普通建設事業（うち更新整備）については、住民一人あたりのコストが対前年度比</a:t>
          </a:r>
          <a:r>
            <a:rPr kumimoji="1" lang="en-US" altLang="ja-JP" sz="1300">
              <a:latin typeface="ＭＳ Ｐゴシック"/>
              <a:ea typeface="ＭＳ Ｐゴシック"/>
            </a:rPr>
            <a:t>+112,728</a:t>
          </a:r>
          <a:r>
            <a:rPr kumimoji="1" lang="ja-JP" altLang="en-US" sz="1300">
              <a:latin typeface="ＭＳ Ｐゴシック"/>
              <a:ea typeface="ＭＳ Ｐゴシック"/>
            </a:rPr>
            <a:t>千円（134.32</a:t>
          </a:r>
          <a:r>
            <a:rPr kumimoji="1" lang="en-US" altLang="ja-JP" sz="1300">
              <a:latin typeface="ＭＳ Ｐゴシック"/>
              <a:ea typeface="ＭＳ Ｐゴシック"/>
            </a:rPr>
            <a:t>%</a:t>
          </a:r>
          <a:r>
            <a:rPr kumimoji="1" lang="ja-JP" altLang="en-US" sz="1300">
              <a:latin typeface="ＭＳ Ｐゴシック"/>
              <a:ea typeface="ＭＳ Ｐゴシック"/>
            </a:rPr>
            <a:t>）の増となっている。これは、三厩小中学校の統合</a:t>
          </a:r>
          <a:r>
            <a:rPr kumimoji="1" lang="ja-JP" altLang="en-US" sz="1300">
              <a:latin typeface="ＭＳ Ｐゴシック"/>
              <a:ea typeface="ＭＳ Ｐゴシック"/>
            </a:rPr>
            <a:t>をした三厩中学校改修事業（事業費26,400</a:t>
          </a:r>
          <a:r>
            <a:rPr kumimoji="1" lang="ja-JP" altLang="en-US" sz="1300">
              <a:latin typeface="ＭＳ Ｐゴシック"/>
              <a:ea typeface="ＭＳ Ｐゴシック"/>
            </a:rPr>
            <a:t>千円）や廃棄物処理施設基幹改良事業</a:t>
          </a:r>
          <a:r>
            <a:rPr kumimoji="1" lang="ja-JP" altLang="en-US" sz="1300">
              <a:latin typeface="ＭＳ Ｐゴシック"/>
              <a:ea typeface="ＭＳ Ｐゴシック"/>
            </a:rPr>
            <a:t>（事業費825,264</a:t>
          </a:r>
          <a:r>
            <a:rPr kumimoji="1" lang="ja-JP" altLang="en-US" sz="1300">
              <a:latin typeface="ＭＳ Ｐゴシック"/>
              <a:ea typeface="ＭＳ Ｐゴシック"/>
            </a:rPr>
            <a:t>千円）が要因となっている。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4,996
4,930
230.30
7,081,442
6,957,325
124,117
3,959,380
4,214,280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5455" cy="259080"/>
    <xdr:sp macro="" textlink="">
      <xdr:nvSpPr>
        <xdr:cNvPr id="44" name="テキスト ボックス 43"/>
        <xdr:cNvSpPr txBox="1"/>
      </xdr:nvSpPr>
      <xdr:spPr>
        <a:xfrm>
          <a:off x="294640" y="6643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5455" cy="257175"/>
    <xdr:sp macro="" textlink="">
      <xdr:nvSpPr>
        <xdr:cNvPr id="46" name="テキスト ボックス 45"/>
        <xdr:cNvSpPr txBox="1"/>
      </xdr:nvSpPr>
      <xdr:spPr>
        <a:xfrm>
          <a:off x="294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7175"/>
    <xdr:sp macro="" textlink="">
      <xdr:nvSpPr>
        <xdr:cNvPr id="50" name="テキスト ボックス 49"/>
        <xdr:cNvSpPr txBox="1"/>
      </xdr:nvSpPr>
      <xdr:spPr>
        <a:xfrm>
          <a:off x="230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6" name="テキスト ボックス 55"/>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57150</xdr:rowOff>
    </xdr:from>
    <xdr:to xmlns:xdr="http://schemas.openxmlformats.org/drawingml/2006/spreadsheetDrawing">
      <xdr:col>24</xdr:col>
      <xdr:colOff>63500</xdr:colOff>
      <xdr:row>34</xdr:row>
      <xdr:rowOff>102870</xdr:rowOff>
    </xdr:to>
    <xdr:cxnSp macro="">
      <xdr:nvCxnSpPr>
        <xdr:cNvPr id="63" name="直線コネクタ 62"/>
        <xdr:cNvCxnSpPr/>
      </xdr:nvCxnSpPr>
      <xdr:spPr>
        <a:xfrm flipV="1">
          <a:off x="3797300" y="58864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163195</xdr:rowOff>
    </xdr:from>
    <xdr:ext cx="534670" cy="259080"/>
    <xdr:sp macro="" textlink="">
      <xdr:nvSpPr>
        <xdr:cNvPr id="64" name="議会費平均値テキスト"/>
        <xdr:cNvSpPr txBox="1"/>
      </xdr:nvSpPr>
      <xdr:spPr>
        <a:xfrm>
          <a:off x="4686300" y="616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102870</xdr:rowOff>
    </xdr:from>
    <xdr:to xmlns:xdr="http://schemas.openxmlformats.org/drawingml/2006/spreadsheetDrawing">
      <xdr:col>19</xdr:col>
      <xdr:colOff>177800</xdr:colOff>
      <xdr:row>35</xdr:row>
      <xdr:rowOff>42545</xdr:rowOff>
    </xdr:to>
    <xdr:cxnSp macro="">
      <xdr:nvCxnSpPr>
        <xdr:cNvPr id="66" name="直線コネクタ 65"/>
        <xdr:cNvCxnSpPr/>
      </xdr:nvCxnSpPr>
      <xdr:spPr>
        <a:xfrm flipV="1">
          <a:off x="2908300" y="593217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141605</xdr:rowOff>
    </xdr:from>
    <xdr:ext cx="532765" cy="259080"/>
    <xdr:sp macro="" textlink="">
      <xdr:nvSpPr>
        <xdr:cNvPr id="68" name="テキスト ボックス 67"/>
        <xdr:cNvSpPr txBox="1"/>
      </xdr:nvSpPr>
      <xdr:spPr>
        <a:xfrm>
          <a:off x="3529965" y="6313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42545</xdr:rowOff>
    </xdr:from>
    <xdr:to xmlns:xdr="http://schemas.openxmlformats.org/drawingml/2006/spreadsheetDrawing">
      <xdr:col>15</xdr:col>
      <xdr:colOff>50800</xdr:colOff>
      <xdr:row>35</xdr:row>
      <xdr:rowOff>94615</xdr:rowOff>
    </xdr:to>
    <xdr:cxnSp macro="">
      <xdr:nvCxnSpPr>
        <xdr:cNvPr id="69" name="直線コネクタ 68"/>
        <xdr:cNvCxnSpPr/>
      </xdr:nvCxnSpPr>
      <xdr:spPr>
        <a:xfrm flipV="1">
          <a:off x="2019300" y="60432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3175</xdr:rowOff>
    </xdr:from>
    <xdr:ext cx="532765" cy="259080"/>
    <xdr:sp macro="" textlink="">
      <xdr:nvSpPr>
        <xdr:cNvPr id="71" name="テキスト ボックス 70"/>
        <xdr:cNvSpPr txBox="1"/>
      </xdr:nvSpPr>
      <xdr:spPr>
        <a:xfrm>
          <a:off x="2640965" y="6346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94615</xdr:rowOff>
    </xdr:from>
    <xdr:to xmlns:xdr="http://schemas.openxmlformats.org/drawingml/2006/spreadsheetDrawing">
      <xdr:col>10</xdr:col>
      <xdr:colOff>114300</xdr:colOff>
      <xdr:row>35</xdr:row>
      <xdr:rowOff>130810</xdr:rowOff>
    </xdr:to>
    <xdr:cxnSp macro="">
      <xdr:nvCxnSpPr>
        <xdr:cNvPr id="72" name="直線コネクタ 71"/>
        <xdr:cNvCxnSpPr/>
      </xdr:nvCxnSpPr>
      <xdr:spPr>
        <a:xfrm flipV="1">
          <a:off x="1130300" y="60953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29210</xdr:rowOff>
    </xdr:from>
    <xdr:ext cx="532765" cy="257175"/>
    <xdr:sp macro="" textlink="">
      <xdr:nvSpPr>
        <xdr:cNvPr id="74" name="テキスト ボックス 73"/>
        <xdr:cNvSpPr txBox="1"/>
      </xdr:nvSpPr>
      <xdr:spPr>
        <a:xfrm>
          <a:off x="1751965" y="63728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37465</xdr:rowOff>
    </xdr:from>
    <xdr:ext cx="532765" cy="259080"/>
    <xdr:sp macro="" textlink="">
      <xdr:nvSpPr>
        <xdr:cNvPr id="76" name="テキスト ボックス 75"/>
        <xdr:cNvSpPr txBox="1"/>
      </xdr:nvSpPr>
      <xdr:spPr>
        <a:xfrm>
          <a:off x="862965" y="6381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6350</xdr:rowOff>
    </xdr:from>
    <xdr:to xmlns:xdr="http://schemas.openxmlformats.org/drawingml/2006/spreadsheetDrawing">
      <xdr:col>24</xdr:col>
      <xdr:colOff>114300</xdr:colOff>
      <xdr:row>34</xdr:row>
      <xdr:rowOff>107950</xdr:rowOff>
    </xdr:to>
    <xdr:sp macro="" textlink="">
      <xdr:nvSpPr>
        <xdr:cNvPr id="82" name="楕円 81"/>
        <xdr:cNvSpPr/>
      </xdr:nvSpPr>
      <xdr:spPr>
        <a:xfrm>
          <a:off x="4584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29210</xdr:rowOff>
    </xdr:from>
    <xdr:ext cx="534670" cy="257175"/>
    <xdr:sp macro="" textlink="">
      <xdr:nvSpPr>
        <xdr:cNvPr id="83" name="議会費該当値テキスト"/>
        <xdr:cNvSpPr txBox="1"/>
      </xdr:nvSpPr>
      <xdr:spPr>
        <a:xfrm>
          <a:off x="4686300" y="56870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52070</xdr:rowOff>
    </xdr:from>
    <xdr:to xmlns:xdr="http://schemas.openxmlformats.org/drawingml/2006/spreadsheetDrawing">
      <xdr:col>20</xdr:col>
      <xdr:colOff>38100</xdr:colOff>
      <xdr:row>34</xdr:row>
      <xdr:rowOff>153670</xdr:rowOff>
    </xdr:to>
    <xdr:sp macro="" textlink="">
      <xdr:nvSpPr>
        <xdr:cNvPr id="84" name="楕円 83"/>
        <xdr:cNvSpPr/>
      </xdr:nvSpPr>
      <xdr:spPr>
        <a:xfrm>
          <a:off x="3746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170180</xdr:rowOff>
    </xdr:from>
    <xdr:ext cx="532765" cy="259080"/>
    <xdr:sp macro="" textlink="">
      <xdr:nvSpPr>
        <xdr:cNvPr id="85" name="テキスト ボックス 84"/>
        <xdr:cNvSpPr txBox="1"/>
      </xdr:nvSpPr>
      <xdr:spPr>
        <a:xfrm>
          <a:off x="3529965" y="5656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163195</xdr:rowOff>
    </xdr:from>
    <xdr:to xmlns:xdr="http://schemas.openxmlformats.org/drawingml/2006/spreadsheetDrawing">
      <xdr:col>15</xdr:col>
      <xdr:colOff>101600</xdr:colOff>
      <xdr:row>35</xdr:row>
      <xdr:rowOff>93345</xdr:rowOff>
    </xdr:to>
    <xdr:sp macro="" textlink="">
      <xdr:nvSpPr>
        <xdr:cNvPr id="86" name="楕円 85"/>
        <xdr:cNvSpPr/>
      </xdr:nvSpPr>
      <xdr:spPr>
        <a:xfrm>
          <a:off x="2857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109855</xdr:rowOff>
    </xdr:from>
    <xdr:ext cx="532765" cy="257175"/>
    <xdr:sp macro="" textlink="">
      <xdr:nvSpPr>
        <xdr:cNvPr id="87" name="テキスト ボックス 86"/>
        <xdr:cNvSpPr txBox="1"/>
      </xdr:nvSpPr>
      <xdr:spPr>
        <a:xfrm>
          <a:off x="2640965" y="57677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43815</xdr:rowOff>
    </xdr:from>
    <xdr:to xmlns:xdr="http://schemas.openxmlformats.org/drawingml/2006/spreadsheetDrawing">
      <xdr:col>10</xdr:col>
      <xdr:colOff>165100</xdr:colOff>
      <xdr:row>35</xdr:row>
      <xdr:rowOff>145415</xdr:rowOff>
    </xdr:to>
    <xdr:sp macro="" textlink="">
      <xdr:nvSpPr>
        <xdr:cNvPr id="88" name="楕円 87"/>
        <xdr:cNvSpPr/>
      </xdr:nvSpPr>
      <xdr:spPr>
        <a:xfrm>
          <a:off x="1968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161925</xdr:rowOff>
    </xdr:from>
    <xdr:ext cx="532765" cy="259080"/>
    <xdr:sp macro="" textlink="">
      <xdr:nvSpPr>
        <xdr:cNvPr id="89" name="テキスト ボックス 88"/>
        <xdr:cNvSpPr txBox="1"/>
      </xdr:nvSpPr>
      <xdr:spPr>
        <a:xfrm>
          <a:off x="1751965" y="58197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80010</xdr:rowOff>
    </xdr:from>
    <xdr:to xmlns:xdr="http://schemas.openxmlformats.org/drawingml/2006/spreadsheetDrawing">
      <xdr:col>6</xdr:col>
      <xdr:colOff>38100</xdr:colOff>
      <xdr:row>36</xdr:row>
      <xdr:rowOff>10160</xdr:rowOff>
    </xdr:to>
    <xdr:sp macro="" textlink="">
      <xdr:nvSpPr>
        <xdr:cNvPr id="90" name="楕円 89"/>
        <xdr:cNvSpPr/>
      </xdr:nvSpPr>
      <xdr:spPr>
        <a:xfrm>
          <a:off x="10795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26670</xdr:rowOff>
    </xdr:from>
    <xdr:ext cx="532765" cy="259080"/>
    <xdr:sp macro="" textlink="">
      <xdr:nvSpPr>
        <xdr:cNvPr id="91" name="テキスト ボックス 90"/>
        <xdr:cNvSpPr txBox="1"/>
      </xdr:nvSpPr>
      <xdr:spPr>
        <a:xfrm>
          <a:off x="862965" y="5855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3" name="テキスト ボックス 102"/>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5" name="テキスト ボックス 104"/>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7" name="テキスト ボックス 106"/>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9" name="テキスト ボックス 108"/>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11" name="テキスト ボックス 110"/>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3" name="テキスト ボックス 112"/>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149860</xdr:rowOff>
    </xdr:from>
    <xdr:to xmlns:xdr="http://schemas.openxmlformats.org/drawingml/2006/spreadsheetDrawing">
      <xdr:col>24</xdr:col>
      <xdr:colOff>63500</xdr:colOff>
      <xdr:row>56</xdr:row>
      <xdr:rowOff>36830</xdr:rowOff>
    </xdr:to>
    <xdr:cxnSp macro="">
      <xdr:nvCxnSpPr>
        <xdr:cNvPr id="120" name="直線コネクタ 119"/>
        <xdr:cNvCxnSpPr/>
      </xdr:nvCxnSpPr>
      <xdr:spPr>
        <a:xfrm>
          <a:off x="3797300" y="957961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6350</xdr:rowOff>
    </xdr:from>
    <xdr:ext cx="598805" cy="257175"/>
    <xdr:sp macro="" textlink="">
      <xdr:nvSpPr>
        <xdr:cNvPr id="121" name="総務費平均値テキスト"/>
        <xdr:cNvSpPr txBox="1"/>
      </xdr:nvSpPr>
      <xdr:spPr>
        <a:xfrm>
          <a:off x="4686300" y="960755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149860</xdr:rowOff>
    </xdr:from>
    <xdr:to xmlns:xdr="http://schemas.openxmlformats.org/drawingml/2006/spreadsheetDrawing">
      <xdr:col>19</xdr:col>
      <xdr:colOff>177800</xdr:colOff>
      <xdr:row>56</xdr:row>
      <xdr:rowOff>20955</xdr:rowOff>
    </xdr:to>
    <xdr:cxnSp macro="">
      <xdr:nvCxnSpPr>
        <xdr:cNvPr id="123" name="直線コネクタ 122"/>
        <xdr:cNvCxnSpPr/>
      </xdr:nvCxnSpPr>
      <xdr:spPr>
        <a:xfrm flipV="1">
          <a:off x="2908300" y="95796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145415</xdr:rowOff>
    </xdr:from>
    <xdr:ext cx="596900" cy="257175"/>
    <xdr:sp macro="" textlink="">
      <xdr:nvSpPr>
        <xdr:cNvPr id="125" name="テキスト ボックス 124"/>
        <xdr:cNvSpPr txBox="1"/>
      </xdr:nvSpPr>
      <xdr:spPr>
        <a:xfrm>
          <a:off x="3497580" y="97466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20955</xdr:rowOff>
    </xdr:from>
    <xdr:to xmlns:xdr="http://schemas.openxmlformats.org/drawingml/2006/spreadsheetDrawing">
      <xdr:col>15</xdr:col>
      <xdr:colOff>50800</xdr:colOff>
      <xdr:row>56</xdr:row>
      <xdr:rowOff>65405</xdr:rowOff>
    </xdr:to>
    <xdr:cxnSp macro="">
      <xdr:nvCxnSpPr>
        <xdr:cNvPr id="126" name="直線コネクタ 125"/>
        <xdr:cNvCxnSpPr/>
      </xdr:nvCxnSpPr>
      <xdr:spPr>
        <a:xfrm flipV="1">
          <a:off x="2019300" y="962215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132715</xdr:rowOff>
    </xdr:from>
    <xdr:ext cx="596900" cy="257175"/>
    <xdr:sp macro="" textlink="">
      <xdr:nvSpPr>
        <xdr:cNvPr id="128" name="テキスト ボックス 127"/>
        <xdr:cNvSpPr txBox="1"/>
      </xdr:nvSpPr>
      <xdr:spPr>
        <a:xfrm>
          <a:off x="2608580" y="97339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97790</xdr:rowOff>
    </xdr:from>
    <xdr:to xmlns:xdr="http://schemas.openxmlformats.org/drawingml/2006/spreadsheetDrawing">
      <xdr:col>10</xdr:col>
      <xdr:colOff>114300</xdr:colOff>
      <xdr:row>56</xdr:row>
      <xdr:rowOff>65405</xdr:rowOff>
    </xdr:to>
    <xdr:cxnSp macro="">
      <xdr:nvCxnSpPr>
        <xdr:cNvPr id="129" name="直線コネクタ 128"/>
        <xdr:cNvCxnSpPr/>
      </xdr:nvCxnSpPr>
      <xdr:spPr>
        <a:xfrm>
          <a:off x="1130300" y="952754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109220</xdr:rowOff>
    </xdr:from>
    <xdr:ext cx="596900" cy="257175"/>
    <xdr:sp macro="" textlink="">
      <xdr:nvSpPr>
        <xdr:cNvPr id="131" name="テキスト ボックス 130"/>
        <xdr:cNvSpPr txBox="1"/>
      </xdr:nvSpPr>
      <xdr:spPr>
        <a:xfrm>
          <a:off x="1719580" y="93675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153035</xdr:rowOff>
    </xdr:from>
    <xdr:ext cx="596900" cy="259080"/>
    <xdr:sp macro="" textlink="">
      <xdr:nvSpPr>
        <xdr:cNvPr id="133" name="テキスト ボックス 132"/>
        <xdr:cNvSpPr txBox="1"/>
      </xdr:nvSpPr>
      <xdr:spPr>
        <a:xfrm>
          <a:off x="830580" y="92398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157480</xdr:rowOff>
    </xdr:from>
    <xdr:to xmlns:xdr="http://schemas.openxmlformats.org/drawingml/2006/spreadsheetDrawing">
      <xdr:col>24</xdr:col>
      <xdr:colOff>114300</xdr:colOff>
      <xdr:row>56</xdr:row>
      <xdr:rowOff>87630</xdr:rowOff>
    </xdr:to>
    <xdr:sp macro="" textlink="">
      <xdr:nvSpPr>
        <xdr:cNvPr id="139" name="楕円 138"/>
        <xdr:cNvSpPr/>
      </xdr:nvSpPr>
      <xdr:spPr>
        <a:xfrm>
          <a:off x="45847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8890</xdr:rowOff>
    </xdr:from>
    <xdr:ext cx="598805" cy="257175"/>
    <xdr:sp macro="" textlink="">
      <xdr:nvSpPr>
        <xdr:cNvPr id="140" name="総務費該当値テキスト"/>
        <xdr:cNvSpPr txBox="1"/>
      </xdr:nvSpPr>
      <xdr:spPr>
        <a:xfrm>
          <a:off x="4686300" y="94386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99060</xdr:rowOff>
    </xdr:from>
    <xdr:to xmlns:xdr="http://schemas.openxmlformats.org/drawingml/2006/spreadsheetDrawing">
      <xdr:col>20</xdr:col>
      <xdr:colOff>38100</xdr:colOff>
      <xdr:row>56</xdr:row>
      <xdr:rowOff>29210</xdr:rowOff>
    </xdr:to>
    <xdr:sp macro="" textlink="">
      <xdr:nvSpPr>
        <xdr:cNvPr id="141" name="楕円 140"/>
        <xdr:cNvSpPr/>
      </xdr:nvSpPr>
      <xdr:spPr>
        <a:xfrm>
          <a:off x="3746500" y="952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45720</xdr:rowOff>
    </xdr:from>
    <xdr:ext cx="596900" cy="259080"/>
    <xdr:sp macro="" textlink="">
      <xdr:nvSpPr>
        <xdr:cNvPr id="142" name="テキスト ボックス 141"/>
        <xdr:cNvSpPr txBox="1"/>
      </xdr:nvSpPr>
      <xdr:spPr>
        <a:xfrm>
          <a:off x="3497580" y="93040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141605</xdr:rowOff>
    </xdr:from>
    <xdr:to xmlns:xdr="http://schemas.openxmlformats.org/drawingml/2006/spreadsheetDrawing">
      <xdr:col>15</xdr:col>
      <xdr:colOff>101600</xdr:colOff>
      <xdr:row>56</xdr:row>
      <xdr:rowOff>71755</xdr:rowOff>
    </xdr:to>
    <xdr:sp macro="" textlink="">
      <xdr:nvSpPr>
        <xdr:cNvPr id="143" name="楕円 142"/>
        <xdr:cNvSpPr/>
      </xdr:nvSpPr>
      <xdr:spPr>
        <a:xfrm>
          <a:off x="2857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88265</xdr:rowOff>
    </xdr:from>
    <xdr:ext cx="596900" cy="257175"/>
    <xdr:sp macro="" textlink="">
      <xdr:nvSpPr>
        <xdr:cNvPr id="144" name="テキスト ボックス 143"/>
        <xdr:cNvSpPr txBox="1"/>
      </xdr:nvSpPr>
      <xdr:spPr>
        <a:xfrm>
          <a:off x="2608580" y="93465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14605</xdr:rowOff>
    </xdr:from>
    <xdr:to xmlns:xdr="http://schemas.openxmlformats.org/drawingml/2006/spreadsheetDrawing">
      <xdr:col>10</xdr:col>
      <xdr:colOff>165100</xdr:colOff>
      <xdr:row>56</xdr:row>
      <xdr:rowOff>116205</xdr:rowOff>
    </xdr:to>
    <xdr:sp macro="" textlink="">
      <xdr:nvSpPr>
        <xdr:cNvPr id="145" name="楕円 144"/>
        <xdr:cNvSpPr/>
      </xdr:nvSpPr>
      <xdr:spPr>
        <a:xfrm>
          <a:off x="1968500" y="9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107315</xdr:rowOff>
    </xdr:from>
    <xdr:ext cx="596900" cy="259080"/>
    <xdr:sp macro="" textlink="">
      <xdr:nvSpPr>
        <xdr:cNvPr id="146" name="テキスト ボックス 145"/>
        <xdr:cNvSpPr txBox="1"/>
      </xdr:nvSpPr>
      <xdr:spPr>
        <a:xfrm>
          <a:off x="1719580" y="97085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46990</xdr:rowOff>
    </xdr:from>
    <xdr:to xmlns:xdr="http://schemas.openxmlformats.org/drawingml/2006/spreadsheetDrawing">
      <xdr:col>6</xdr:col>
      <xdr:colOff>38100</xdr:colOff>
      <xdr:row>55</xdr:row>
      <xdr:rowOff>148590</xdr:rowOff>
    </xdr:to>
    <xdr:sp macro="" textlink="">
      <xdr:nvSpPr>
        <xdr:cNvPr id="147" name="楕円 146"/>
        <xdr:cNvSpPr/>
      </xdr:nvSpPr>
      <xdr:spPr>
        <a:xfrm>
          <a:off x="1079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140335</xdr:rowOff>
    </xdr:from>
    <xdr:ext cx="596900" cy="259080"/>
    <xdr:sp macro="" textlink="">
      <xdr:nvSpPr>
        <xdr:cNvPr id="148" name="テキスト ボックス 147"/>
        <xdr:cNvSpPr txBox="1"/>
      </xdr:nvSpPr>
      <xdr:spPr>
        <a:xfrm>
          <a:off x="830580" y="95700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7" name="テキスト ボックス 156"/>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3725" cy="257175"/>
    <xdr:sp macro="" textlink="">
      <xdr:nvSpPr>
        <xdr:cNvPr id="159" name="テキスト ボックス 158"/>
        <xdr:cNvSpPr txBox="1"/>
      </xdr:nvSpPr>
      <xdr:spPr>
        <a:xfrm>
          <a:off x="166370" y="13827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61" name="テキスト ボックス 160"/>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3" name="テキスト ボックス 162"/>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5" name="テキスト ボックス 164"/>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7" name="テキスト ボックス 166"/>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69" name="テキスト ボックス 168"/>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1" name="テキスト ボックス 170"/>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105410</xdr:rowOff>
    </xdr:from>
    <xdr:to xmlns:xdr="http://schemas.openxmlformats.org/drawingml/2006/spreadsheetDrawing">
      <xdr:col>24</xdr:col>
      <xdr:colOff>63500</xdr:colOff>
      <xdr:row>76</xdr:row>
      <xdr:rowOff>167005</xdr:rowOff>
    </xdr:to>
    <xdr:cxnSp macro="">
      <xdr:nvCxnSpPr>
        <xdr:cNvPr id="178" name="直線コネクタ 177"/>
        <xdr:cNvCxnSpPr/>
      </xdr:nvCxnSpPr>
      <xdr:spPr>
        <a:xfrm flipV="1">
          <a:off x="3797300" y="1313561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805" cy="257175"/>
    <xdr:sp macro="" textlink="">
      <xdr:nvSpPr>
        <xdr:cNvPr id="179" name="民生費平均値テキスト"/>
        <xdr:cNvSpPr txBox="1"/>
      </xdr:nvSpPr>
      <xdr:spPr>
        <a:xfrm>
          <a:off x="4686300" y="1264983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47625</xdr:rowOff>
    </xdr:from>
    <xdr:to xmlns:xdr="http://schemas.openxmlformats.org/drawingml/2006/spreadsheetDrawing">
      <xdr:col>19</xdr:col>
      <xdr:colOff>177800</xdr:colOff>
      <xdr:row>76</xdr:row>
      <xdr:rowOff>167005</xdr:rowOff>
    </xdr:to>
    <xdr:cxnSp macro="">
      <xdr:nvCxnSpPr>
        <xdr:cNvPr id="181" name="直線コネクタ 180"/>
        <xdr:cNvCxnSpPr/>
      </xdr:nvCxnSpPr>
      <xdr:spPr>
        <a:xfrm>
          <a:off x="2908300" y="1307782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102870</xdr:rowOff>
    </xdr:from>
    <xdr:ext cx="596900" cy="259080"/>
    <xdr:sp macro="" textlink="">
      <xdr:nvSpPr>
        <xdr:cNvPr id="183" name="テキスト ボックス 182"/>
        <xdr:cNvSpPr txBox="1"/>
      </xdr:nvSpPr>
      <xdr:spPr>
        <a:xfrm>
          <a:off x="3497580" y="126187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36830</xdr:rowOff>
    </xdr:from>
    <xdr:to xmlns:xdr="http://schemas.openxmlformats.org/drawingml/2006/spreadsheetDrawing">
      <xdr:col>15</xdr:col>
      <xdr:colOff>50800</xdr:colOff>
      <xdr:row>76</xdr:row>
      <xdr:rowOff>47625</xdr:rowOff>
    </xdr:to>
    <xdr:cxnSp macro="">
      <xdr:nvCxnSpPr>
        <xdr:cNvPr id="184" name="直線コネクタ 183"/>
        <xdr:cNvCxnSpPr/>
      </xdr:nvCxnSpPr>
      <xdr:spPr>
        <a:xfrm>
          <a:off x="2019300" y="130670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45085</xdr:rowOff>
    </xdr:from>
    <xdr:ext cx="596900" cy="258445"/>
    <xdr:sp macro="" textlink="">
      <xdr:nvSpPr>
        <xdr:cNvPr id="186" name="テキスト ボックス 185"/>
        <xdr:cNvSpPr txBox="1"/>
      </xdr:nvSpPr>
      <xdr:spPr>
        <a:xfrm>
          <a:off x="2608580" y="127323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36830</xdr:rowOff>
    </xdr:from>
    <xdr:to xmlns:xdr="http://schemas.openxmlformats.org/drawingml/2006/spreadsheetDrawing">
      <xdr:col>10</xdr:col>
      <xdr:colOff>114300</xdr:colOff>
      <xdr:row>77</xdr:row>
      <xdr:rowOff>84455</xdr:rowOff>
    </xdr:to>
    <xdr:cxnSp macro="">
      <xdr:nvCxnSpPr>
        <xdr:cNvPr id="187" name="直線コネクタ 186"/>
        <xdr:cNvCxnSpPr/>
      </xdr:nvCxnSpPr>
      <xdr:spPr>
        <a:xfrm flipV="1">
          <a:off x="1130300" y="1306703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6900" cy="259080"/>
    <xdr:sp macro="" textlink="">
      <xdr:nvSpPr>
        <xdr:cNvPr id="189" name="テキスト ボックス 188"/>
        <xdr:cNvSpPr txBox="1"/>
      </xdr:nvSpPr>
      <xdr:spPr>
        <a:xfrm>
          <a:off x="1719580" y="12643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42545</xdr:rowOff>
    </xdr:from>
    <xdr:ext cx="596900" cy="257175"/>
    <xdr:sp macro="" textlink="">
      <xdr:nvSpPr>
        <xdr:cNvPr id="191" name="テキスト ボックス 190"/>
        <xdr:cNvSpPr txBox="1"/>
      </xdr:nvSpPr>
      <xdr:spPr>
        <a:xfrm>
          <a:off x="830580" y="129012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54610</xdr:rowOff>
    </xdr:from>
    <xdr:to xmlns:xdr="http://schemas.openxmlformats.org/drawingml/2006/spreadsheetDrawing">
      <xdr:col>24</xdr:col>
      <xdr:colOff>114300</xdr:colOff>
      <xdr:row>76</xdr:row>
      <xdr:rowOff>156210</xdr:rowOff>
    </xdr:to>
    <xdr:sp macro="" textlink="">
      <xdr:nvSpPr>
        <xdr:cNvPr id="197" name="楕円 196"/>
        <xdr:cNvSpPr/>
      </xdr:nvSpPr>
      <xdr:spPr>
        <a:xfrm>
          <a:off x="4584700" y="130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33020</xdr:rowOff>
    </xdr:from>
    <xdr:ext cx="598805" cy="259080"/>
    <xdr:sp macro="" textlink="">
      <xdr:nvSpPr>
        <xdr:cNvPr id="198" name="民生費該当値テキスト"/>
        <xdr:cNvSpPr txBox="1"/>
      </xdr:nvSpPr>
      <xdr:spPr>
        <a:xfrm>
          <a:off x="4686300" y="13063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116205</xdr:rowOff>
    </xdr:from>
    <xdr:to xmlns:xdr="http://schemas.openxmlformats.org/drawingml/2006/spreadsheetDrawing">
      <xdr:col>20</xdr:col>
      <xdr:colOff>38100</xdr:colOff>
      <xdr:row>77</xdr:row>
      <xdr:rowOff>46355</xdr:rowOff>
    </xdr:to>
    <xdr:sp macro="" textlink="">
      <xdr:nvSpPr>
        <xdr:cNvPr id="199" name="楕円 198"/>
        <xdr:cNvSpPr/>
      </xdr:nvSpPr>
      <xdr:spPr>
        <a:xfrm>
          <a:off x="3746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37465</xdr:rowOff>
    </xdr:from>
    <xdr:ext cx="596900" cy="259080"/>
    <xdr:sp macro="" textlink="">
      <xdr:nvSpPr>
        <xdr:cNvPr id="200" name="テキスト ボックス 199"/>
        <xdr:cNvSpPr txBox="1"/>
      </xdr:nvSpPr>
      <xdr:spPr>
        <a:xfrm>
          <a:off x="3497580" y="132391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168275</xdr:rowOff>
    </xdr:from>
    <xdr:to xmlns:xdr="http://schemas.openxmlformats.org/drawingml/2006/spreadsheetDrawing">
      <xdr:col>15</xdr:col>
      <xdr:colOff>101600</xdr:colOff>
      <xdr:row>76</xdr:row>
      <xdr:rowOff>98425</xdr:rowOff>
    </xdr:to>
    <xdr:sp macro="" textlink="">
      <xdr:nvSpPr>
        <xdr:cNvPr id="201" name="楕円 200"/>
        <xdr:cNvSpPr/>
      </xdr:nvSpPr>
      <xdr:spPr>
        <a:xfrm>
          <a:off x="2857500" y="130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89535</xdr:rowOff>
    </xdr:from>
    <xdr:ext cx="596900" cy="257175"/>
    <xdr:sp macro="" textlink="">
      <xdr:nvSpPr>
        <xdr:cNvPr id="202" name="テキスト ボックス 201"/>
        <xdr:cNvSpPr txBox="1"/>
      </xdr:nvSpPr>
      <xdr:spPr>
        <a:xfrm>
          <a:off x="2608580" y="13119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157480</xdr:rowOff>
    </xdr:from>
    <xdr:to xmlns:xdr="http://schemas.openxmlformats.org/drawingml/2006/spreadsheetDrawing">
      <xdr:col>10</xdr:col>
      <xdr:colOff>165100</xdr:colOff>
      <xdr:row>76</xdr:row>
      <xdr:rowOff>87630</xdr:rowOff>
    </xdr:to>
    <xdr:sp macro="" textlink="">
      <xdr:nvSpPr>
        <xdr:cNvPr id="203" name="楕円 202"/>
        <xdr:cNvSpPr/>
      </xdr:nvSpPr>
      <xdr:spPr>
        <a:xfrm>
          <a:off x="1968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78740</xdr:rowOff>
    </xdr:from>
    <xdr:ext cx="596900" cy="259080"/>
    <xdr:sp macro="" textlink="">
      <xdr:nvSpPr>
        <xdr:cNvPr id="204" name="テキスト ボックス 203"/>
        <xdr:cNvSpPr txBox="1"/>
      </xdr:nvSpPr>
      <xdr:spPr>
        <a:xfrm>
          <a:off x="1719580" y="131089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33655</xdr:rowOff>
    </xdr:from>
    <xdr:to xmlns:xdr="http://schemas.openxmlformats.org/drawingml/2006/spreadsheetDrawing">
      <xdr:col>6</xdr:col>
      <xdr:colOff>38100</xdr:colOff>
      <xdr:row>77</xdr:row>
      <xdr:rowOff>135255</xdr:rowOff>
    </xdr:to>
    <xdr:sp macro="" textlink="">
      <xdr:nvSpPr>
        <xdr:cNvPr id="205" name="楕円 204"/>
        <xdr:cNvSpPr/>
      </xdr:nvSpPr>
      <xdr:spPr>
        <a:xfrm>
          <a:off x="1079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126365</xdr:rowOff>
    </xdr:from>
    <xdr:ext cx="596900" cy="259080"/>
    <xdr:sp macro="" textlink="">
      <xdr:nvSpPr>
        <xdr:cNvPr id="206" name="テキスト ボックス 205"/>
        <xdr:cNvSpPr txBox="1"/>
      </xdr:nvSpPr>
      <xdr:spPr>
        <a:xfrm>
          <a:off x="830580" y="133280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5" name="テキスト ボックス 214"/>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015" cy="259080"/>
    <xdr:sp macro="" textlink="">
      <xdr:nvSpPr>
        <xdr:cNvPr id="218" name="テキスト ボックス 217"/>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725" cy="259080"/>
    <xdr:sp macro="" textlink="">
      <xdr:nvSpPr>
        <xdr:cNvPr id="220" name="テキスト ボックス 219"/>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7175"/>
    <xdr:sp macro="" textlink="">
      <xdr:nvSpPr>
        <xdr:cNvPr id="222" name="テキスト ボックス 221"/>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4" name="テキスト ボックス 223"/>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6" name="テキスト ボックス 225"/>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8" name="テキスト ボックス 227"/>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7175"/>
    <xdr:sp macro="" textlink="">
      <xdr:nvSpPr>
        <xdr:cNvPr id="231" name="衛生費最小値テキスト"/>
        <xdr:cNvSpPr txBox="1"/>
      </xdr:nvSpPr>
      <xdr:spPr>
        <a:xfrm>
          <a:off x="4686300" y="168916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7175"/>
    <xdr:sp macro="" textlink="">
      <xdr:nvSpPr>
        <xdr:cNvPr id="233" name="衛生費最大値テキスト"/>
        <xdr:cNvSpPr txBox="1"/>
      </xdr:nvSpPr>
      <xdr:spPr>
        <a:xfrm>
          <a:off x="4686300" y="152882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81915</xdr:rowOff>
    </xdr:from>
    <xdr:to xmlns:xdr="http://schemas.openxmlformats.org/drawingml/2006/spreadsheetDrawing">
      <xdr:col>24</xdr:col>
      <xdr:colOff>63500</xdr:colOff>
      <xdr:row>94</xdr:row>
      <xdr:rowOff>63500</xdr:rowOff>
    </xdr:to>
    <xdr:cxnSp macro="">
      <xdr:nvCxnSpPr>
        <xdr:cNvPr id="235" name="直線コネクタ 234"/>
        <xdr:cNvCxnSpPr/>
      </xdr:nvCxnSpPr>
      <xdr:spPr>
        <a:xfrm flipV="1">
          <a:off x="3797300" y="15512415"/>
          <a:ext cx="838200" cy="667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167005</xdr:rowOff>
    </xdr:from>
    <xdr:ext cx="598805" cy="257175"/>
    <xdr:sp macro="" textlink="">
      <xdr:nvSpPr>
        <xdr:cNvPr id="236" name="衛生費平均値テキスト"/>
        <xdr:cNvSpPr txBox="1"/>
      </xdr:nvSpPr>
      <xdr:spPr>
        <a:xfrm>
          <a:off x="4686300" y="1645475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63500</xdr:rowOff>
    </xdr:from>
    <xdr:to xmlns:xdr="http://schemas.openxmlformats.org/drawingml/2006/spreadsheetDrawing">
      <xdr:col>19</xdr:col>
      <xdr:colOff>177800</xdr:colOff>
      <xdr:row>94</xdr:row>
      <xdr:rowOff>140335</xdr:rowOff>
    </xdr:to>
    <xdr:cxnSp macro="">
      <xdr:nvCxnSpPr>
        <xdr:cNvPr id="238" name="直線コネクタ 237"/>
        <xdr:cNvCxnSpPr/>
      </xdr:nvCxnSpPr>
      <xdr:spPr>
        <a:xfrm flipV="1">
          <a:off x="2908300" y="1617980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152400</xdr:rowOff>
    </xdr:from>
    <xdr:ext cx="596900" cy="259080"/>
    <xdr:sp macro="" textlink="">
      <xdr:nvSpPr>
        <xdr:cNvPr id="240" name="テキスト ボックス 239"/>
        <xdr:cNvSpPr txBox="1"/>
      </xdr:nvSpPr>
      <xdr:spPr>
        <a:xfrm>
          <a:off x="3497580" y="166116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140335</xdr:rowOff>
    </xdr:from>
    <xdr:to xmlns:xdr="http://schemas.openxmlformats.org/drawingml/2006/spreadsheetDrawing">
      <xdr:col>15</xdr:col>
      <xdr:colOff>50800</xdr:colOff>
      <xdr:row>95</xdr:row>
      <xdr:rowOff>37465</xdr:rowOff>
    </xdr:to>
    <xdr:cxnSp macro="">
      <xdr:nvCxnSpPr>
        <xdr:cNvPr id="241" name="直線コネクタ 240"/>
        <xdr:cNvCxnSpPr/>
      </xdr:nvCxnSpPr>
      <xdr:spPr>
        <a:xfrm flipV="1">
          <a:off x="2019300" y="162566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20320</xdr:rowOff>
    </xdr:from>
    <xdr:ext cx="596900" cy="257175"/>
    <xdr:sp macro="" textlink="">
      <xdr:nvSpPr>
        <xdr:cNvPr id="243" name="テキスト ボックス 242"/>
        <xdr:cNvSpPr txBox="1"/>
      </xdr:nvSpPr>
      <xdr:spPr>
        <a:xfrm>
          <a:off x="2608580" y="166509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37465</xdr:rowOff>
    </xdr:from>
    <xdr:to xmlns:xdr="http://schemas.openxmlformats.org/drawingml/2006/spreadsheetDrawing">
      <xdr:col>10</xdr:col>
      <xdr:colOff>114300</xdr:colOff>
      <xdr:row>95</xdr:row>
      <xdr:rowOff>63500</xdr:rowOff>
    </xdr:to>
    <xdr:cxnSp macro="">
      <xdr:nvCxnSpPr>
        <xdr:cNvPr id="244" name="直線コネクタ 243"/>
        <xdr:cNvCxnSpPr/>
      </xdr:nvCxnSpPr>
      <xdr:spPr>
        <a:xfrm flipV="1">
          <a:off x="1130300" y="163252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25400</xdr:rowOff>
    </xdr:from>
    <xdr:ext cx="596900" cy="259080"/>
    <xdr:sp macro="" textlink="">
      <xdr:nvSpPr>
        <xdr:cNvPr id="246" name="テキスト ボックス 245"/>
        <xdr:cNvSpPr txBox="1"/>
      </xdr:nvSpPr>
      <xdr:spPr>
        <a:xfrm>
          <a:off x="1719580" y="166560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78740</xdr:rowOff>
    </xdr:from>
    <xdr:ext cx="532765" cy="259080"/>
    <xdr:sp macro="" textlink="">
      <xdr:nvSpPr>
        <xdr:cNvPr id="248" name="テキスト ボックス 247"/>
        <xdr:cNvSpPr txBox="1"/>
      </xdr:nvSpPr>
      <xdr:spPr>
        <a:xfrm>
          <a:off x="862965" y="16709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31115</xdr:rowOff>
    </xdr:from>
    <xdr:to xmlns:xdr="http://schemas.openxmlformats.org/drawingml/2006/spreadsheetDrawing">
      <xdr:col>24</xdr:col>
      <xdr:colOff>114300</xdr:colOff>
      <xdr:row>90</xdr:row>
      <xdr:rowOff>132715</xdr:rowOff>
    </xdr:to>
    <xdr:sp macro="" textlink="">
      <xdr:nvSpPr>
        <xdr:cNvPr id="254" name="楕円 253"/>
        <xdr:cNvSpPr/>
      </xdr:nvSpPr>
      <xdr:spPr>
        <a:xfrm>
          <a:off x="4584700" y="154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155575</xdr:rowOff>
    </xdr:from>
    <xdr:ext cx="598805" cy="257175"/>
    <xdr:sp macro="" textlink="">
      <xdr:nvSpPr>
        <xdr:cNvPr id="255" name="衛生費該当値テキスト"/>
        <xdr:cNvSpPr txBox="1"/>
      </xdr:nvSpPr>
      <xdr:spPr>
        <a:xfrm>
          <a:off x="4686300" y="1541462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12700</xdr:rowOff>
    </xdr:from>
    <xdr:to xmlns:xdr="http://schemas.openxmlformats.org/drawingml/2006/spreadsheetDrawing">
      <xdr:col>20</xdr:col>
      <xdr:colOff>38100</xdr:colOff>
      <xdr:row>94</xdr:row>
      <xdr:rowOff>114300</xdr:rowOff>
    </xdr:to>
    <xdr:sp macro="" textlink="">
      <xdr:nvSpPr>
        <xdr:cNvPr id="256" name="楕円 255"/>
        <xdr:cNvSpPr/>
      </xdr:nvSpPr>
      <xdr:spPr>
        <a:xfrm>
          <a:off x="3746500"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130810</xdr:rowOff>
    </xdr:from>
    <xdr:ext cx="596900" cy="259080"/>
    <xdr:sp macro="" textlink="">
      <xdr:nvSpPr>
        <xdr:cNvPr id="257" name="テキスト ボックス 256"/>
        <xdr:cNvSpPr txBox="1"/>
      </xdr:nvSpPr>
      <xdr:spPr>
        <a:xfrm>
          <a:off x="3497580" y="15904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89535</xdr:rowOff>
    </xdr:from>
    <xdr:to xmlns:xdr="http://schemas.openxmlformats.org/drawingml/2006/spreadsheetDrawing">
      <xdr:col>15</xdr:col>
      <xdr:colOff>101600</xdr:colOff>
      <xdr:row>95</xdr:row>
      <xdr:rowOff>19685</xdr:rowOff>
    </xdr:to>
    <xdr:sp macro="" textlink="">
      <xdr:nvSpPr>
        <xdr:cNvPr id="258" name="楕円 257"/>
        <xdr:cNvSpPr/>
      </xdr:nvSpPr>
      <xdr:spPr>
        <a:xfrm>
          <a:off x="2857500" y="162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36195</xdr:rowOff>
    </xdr:from>
    <xdr:ext cx="596900" cy="259080"/>
    <xdr:sp macro="" textlink="">
      <xdr:nvSpPr>
        <xdr:cNvPr id="259" name="テキスト ボックス 258"/>
        <xdr:cNvSpPr txBox="1"/>
      </xdr:nvSpPr>
      <xdr:spPr>
        <a:xfrm>
          <a:off x="2608580" y="159810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158115</xdr:rowOff>
    </xdr:from>
    <xdr:to xmlns:xdr="http://schemas.openxmlformats.org/drawingml/2006/spreadsheetDrawing">
      <xdr:col>10</xdr:col>
      <xdr:colOff>165100</xdr:colOff>
      <xdr:row>95</xdr:row>
      <xdr:rowOff>88265</xdr:rowOff>
    </xdr:to>
    <xdr:sp macro="" textlink="">
      <xdr:nvSpPr>
        <xdr:cNvPr id="260" name="楕円 259"/>
        <xdr:cNvSpPr/>
      </xdr:nvSpPr>
      <xdr:spPr>
        <a:xfrm>
          <a:off x="196850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104775</xdr:rowOff>
    </xdr:from>
    <xdr:ext cx="596900" cy="259080"/>
    <xdr:sp macro="" textlink="">
      <xdr:nvSpPr>
        <xdr:cNvPr id="261" name="テキスト ボックス 260"/>
        <xdr:cNvSpPr txBox="1"/>
      </xdr:nvSpPr>
      <xdr:spPr>
        <a:xfrm>
          <a:off x="1719580" y="160496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12700</xdr:rowOff>
    </xdr:from>
    <xdr:to xmlns:xdr="http://schemas.openxmlformats.org/drawingml/2006/spreadsheetDrawing">
      <xdr:col>6</xdr:col>
      <xdr:colOff>38100</xdr:colOff>
      <xdr:row>95</xdr:row>
      <xdr:rowOff>114300</xdr:rowOff>
    </xdr:to>
    <xdr:sp macro="" textlink="">
      <xdr:nvSpPr>
        <xdr:cNvPr id="262" name="楕円 261"/>
        <xdr:cNvSpPr/>
      </xdr:nvSpPr>
      <xdr:spPr>
        <a:xfrm>
          <a:off x="1079500" y="163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130810</xdr:rowOff>
    </xdr:from>
    <xdr:ext cx="596900" cy="259080"/>
    <xdr:sp macro="" textlink="">
      <xdr:nvSpPr>
        <xdr:cNvPr id="263" name="テキスト ボックス 262"/>
        <xdr:cNvSpPr txBox="1"/>
      </xdr:nvSpPr>
      <xdr:spPr>
        <a:xfrm>
          <a:off x="830580" y="160756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2" name="テキスト ボックス 271"/>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5" name="テキスト ボックス 274"/>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5455" cy="257175"/>
    <xdr:sp macro="" textlink="">
      <xdr:nvSpPr>
        <xdr:cNvPr id="277" name="テキスト ボックス 276"/>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79" name="テキスト ボックス 278"/>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5455" cy="257175"/>
    <xdr:sp macro="" textlink="">
      <xdr:nvSpPr>
        <xdr:cNvPr id="281" name="テキスト ボックス 280"/>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3" name="テキスト ボックス 282"/>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1905</xdr:rowOff>
    </xdr:from>
    <xdr:to xmlns:xdr="http://schemas.openxmlformats.org/drawingml/2006/spreadsheetDrawing">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175"/>
    <xdr:sp macro="" textlink="">
      <xdr:nvSpPr>
        <xdr:cNvPr id="286" name="労働費最小値テキスト"/>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900" cy="257175"/>
    <xdr:sp macro="" textlink="">
      <xdr:nvSpPr>
        <xdr:cNvPr id="288" name="労働費最大値テキスト"/>
        <xdr:cNvSpPr txBox="1"/>
      </xdr:nvSpPr>
      <xdr:spPr>
        <a:xfrm>
          <a:off x="10528300" y="5264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90" name="直線コネクタ 289"/>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8460" cy="259080"/>
    <xdr:sp macro="" textlink="">
      <xdr:nvSpPr>
        <xdr:cNvPr id="291" name="労働費平均値テキスト"/>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93" name="直線コネクタ 292"/>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148590</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95250</xdr:rowOff>
    </xdr:from>
    <xdr:ext cx="378460" cy="259080"/>
    <xdr:sp macro="" textlink="">
      <xdr:nvSpPr>
        <xdr:cNvPr id="295" name="テキスト ボックス 294"/>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6" name="直線コネクタ 295"/>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97790</xdr:rowOff>
    </xdr:from>
    <xdr:ext cx="378460" cy="257175"/>
    <xdr:sp macro="" textlink="">
      <xdr:nvSpPr>
        <xdr:cNvPr id="298" name="テキスト ボックス 297"/>
        <xdr:cNvSpPr txBox="1"/>
      </xdr:nvSpPr>
      <xdr:spPr>
        <a:xfrm>
          <a:off x="8561070" y="62699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9" name="直線コネクタ 298"/>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113030</xdr:rowOff>
    </xdr:from>
    <xdr:ext cx="378460" cy="259080"/>
    <xdr:sp macro="" textlink="">
      <xdr:nvSpPr>
        <xdr:cNvPr id="301" name="テキスト ボックス 300"/>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167005</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113665</xdr:rowOff>
    </xdr:from>
    <xdr:ext cx="378460" cy="258445"/>
    <xdr:sp macro="" textlink="">
      <xdr:nvSpPr>
        <xdr:cNvPr id="303" name="テキスト ボックス 302"/>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10"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7650" cy="259080"/>
    <xdr:sp macro="" textlink="">
      <xdr:nvSpPr>
        <xdr:cNvPr id="312" name="テキスト ボックス 311"/>
        <xdr:cNvSpPr txBox="1"/>
      </xdr:nvSpPr>
      <xdr:spPr>
        <a:xfrm>
          <a:off x="9514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7650" cy="259080"/>
    <xdr:sp macro="" textlink="">
      <xdr:nvSpPr>
        <xdr:cNvPr id="314" name="テキスト ボックス 313"/>
        <xdr:cNvSpPr txBox="1"/>
      </xdr:nvSpPr>
      <xdr:spPr>
        <a:xfrm>
          <a:off x="8625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7650" cy="259080"/>
    <xdr:sp macro="" textlink="">
      <xdr:nvSpPr>
        <xdr:cNvPr id="316" name="テキスト ボックス 315"/>
        <xdr:cNvSpPr txBox="1"/>
      </xdr:nvSpPr>
      <xdr:spPr>
        <a:xfrm>
          <a:off x="7736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7650" cy="259080"/>
    <xdr:sp macro="" textlink="">
      <xdr:nvSpPr>
        <xdr:cNvPr id="318" name="テキスト ボックス 317"/>
        <xdr:cNvSpPr txBox="1"/>
      </xdr:nvSpPr>
      <xdr:spPr>
        <a:xfrm>
          <a:off x="6847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7" name="テキスト ボックス 326"/>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0" name="テキスト ボックス 329"/>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725" cy="259080"/>
    <xdr:sp macro="" textlink="">
      <xdr:nvSpPr>
        <xdr:cNvPr id="332" name="テキスト ボックス 331"/>
        <xdr:cNvSpPr txBox="1"/>
      </xdr:nvSpPr>
      <xdr:spPr>
        <a:xfrm>
          <a:off x="6008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725" cy="257175"/>
    <xdr:sp macro="" textlink="">
      <xdr:nvSpPr>
        <xdr:cNvPr id="334" name="テキスト ボックス 333"/>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725" cy="259080"/>
    <xdr:sp macro="" textlink="">
      <xdr:nvSpPr>
        <xdr:cNvPr id="336" name="テキスト ボックス 335"/>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38" name="テキスト ボックス 337"/>
        <xdr:cNvSpPr txBox="1"/>
      </xdr:nvSpPr>
      <xdr:spPr>
        <a:xfrm>
          <a:off x="6008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0" name="テキスト ボックス 339"/>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100965</xdr:rowOff>
    </xdr:from>
    <xdr:to xmlns:xdr="http://schemas.openxmlformats.org/drawingml/2006/spreadsheetDrawing">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670" cy="257175"/>
    <xdr:sp macro="" textlink="">
      <xdr:nvSpPr>
        <xdr:cNvPr id="343" name="農林水産業費最小値テキスト"/>
        <xdr:cNvSpPr txBox="1"/>
      </xdr:nvSpPr>
      <xdr:spPr>
        <a:xfrm>
          <a:off x="10528300" y="100876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34290</xdr:rowOff>
    </xdr:from>
    <xdr:to xmlns:xdr="http://schemas.openxmlformats.org/drawingml/2006/spreadsheetDrawing">
      <xdr:col>55</xdr:col>
      <xdr:colOff>0</xdr:colOff>
      <xdr:row>58</xdr:row>
      <xdr:rowOff>52070</xdr:rowOff>
    </xdr:to>
    <xdr:cxnSp macro="">
      <xdr:nvCxnSpPr>
        <xdr:cNvPr id="347" name="直線コネクタ 346"/>
        <xdr:cNvCxnSpPr/>
      </xdr:nvCxnSpPr>
      <xdr:spPr>
        <a:xfrm flipV="1">
          <a:off x="9639300" y="99783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94615</xdr:rowOff>
    </xdr:from>
    <xdr:ext cx="598805" cy="259080"/>
    <xdr:sp macro="" textlink="">
      <xdr:nvSpPr>
        <xdr:cNvPr id="348" name="農林水産業費平均値テキスト"/>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52070</xdr:rowOff>
    </xdr:from>
    <xdr:to xmlns:xdr="http://schemas.openxmlformats.org/drawingml/2006/spreadsheetDrawing">
      <xdr:col>50</xdr:col>
      <xdr:colOff>114300</xdr:colOff>
      <xdr:row>58</xdr:row>
      <xdr:rowOff>95885</xdr:rowOff>
    </xdr:to>
    <xdr:cxnSp macro="">
      <xdr:nvCxnSpPr>
        <xdr:cNvPr id="350" name="直線コネクタ 349"/>
        <xdr:cNvCxnSpPr/>
      </xdr:nvCxnSpPr>
      <xdr:spPr>
        <a:xfrm flipV="1">
          <a:off x="8750300" y="99961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31750</xdr:rowOff>
    </xdr:from>
    <xdr:ext cx="596900" cy="257175"/>
    <xdr:sp macro="" textlink="">
      <xdr:nvSpPr>
        <xdr:cNvPr id="352" name="テキスト ボックス 351"/>
        <xdr:cNvSpPr txBox="1"/>
      </xdr:nvSpPr>
      <xdr:spPr>
        <a:xfrm>
          <a:off x="9339580" y="94615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88265</xdr:rowOff>
    </xdr:from>
    <xdr:to xmlns:xdr="http://schemas.openxmlformats.org/drawingml/2006/spreadsheetDrawing">
      <xdr:col>45</xdr:col>
      <xdr:colOff>177800</xdr:colOff>
      <xdr:row>58</xdr:row>
      <xdr:rowOff>95885</xdr:rowOff>
    </xdr:to>
    <xdr:cxnSp macro="">
      <xdr:nvCxnSpPr>
        <xdr:cNvPr id="353" name="直線コネクタ 352"/>
        <xdr:cNvCxnSpPr/>
      </xdr:nvCxnSpPr>
      <xdr:spPr>
        <a:xfrm>
          <a:off x="7861300" y="1003236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xdr:rowOff>
    </xdr:from>
    <xdr:ext cx="596900" cy="259080"/>
    <xdr:sp macro="" textlink="">
      <xdr:nvSpPr>
        <xdr:cNvPr id="355" name="テキスト ボックス 354"/>
        <xdr:cNvSpPr txBox="1"/>
      </xdr:nvSpPr>
      <xdr:spPr>
        <a:xfrm>
          <a:off x="8450580" y="94399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88265</xdr:rowOff>
    </xdr:from>
    <xdr:to xmlns:xdr="http://schemas.openxmlformats.org/drawingml/2006/spreadsheetDrawing">
      <xdr:col>41</xdr:col>
      <xdr:colOff>50800</xdr:colOff>
      <xdr:row>58</xdr:row>
      <xdr:rowOff>107950</xdr:rowOff>
    </xdr:to>
    <xdr:cxnSp macro="">
      <xdr:nvCxnSpPr>
        <xdr:cNvPr id="356" name="直線コネクタ 355"/>
        <xdr:cNvCxnSpPr/>
      </xdr:nvCxnSpPr>
      <xdr:spPr>
        <a:xfrm flipV="1">
          <a:off x="6972300" y="100323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46355</xdr:rowOff>
    </xdr:from>
    <xdr:ext cx="596900" cy="259080"/>
    <xdr:sp macro="" textlink="">
      <xdr:nvSpPr>
        <xdr:cNvPr id="358" name="テキスト ボックス 357"/>
        <xdr:cNvSpPr txBox="1"/>
      </xdr:nvSpPr>
      <xdr:spPr>
        <a:xfrm>
          <a:off x="7561580" y="94761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71755</xdr:rowOff>
    </xdr:from>
    <xdr:ext cx="596900" cy="259080"/>
    <xdr:sp macro="" textlink="">
      <xdr:nvSpPr>
        <xdr:cNvPr id="360" name="テキスト ボックス 359"/>
        <xdr:cNvSpPr txBox="1"/>
      </xdr:nvSpPr>
      <xdr:spPr>
        <a:xfrm>
          <a:off x="6672580" y="95015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154940</xdr:rowOff>
    </xdr:from>
    <xdr:to xmlns:xdr="http://schemas.openxmlformats.org/drawingml/2006/spreadsheetDrawing">
      <xdr:col>55</xdr:col>
      <xdr:colOff>50800</xdr:colOff>
      <xdr:row>58</xdr:row>
      <xdr:rowOff>85090</xdr:rowOff>
    </xdr:to>
    <xdr:sp macro="" textlink="">
      <xdr:nvSpPr>
        <xdr:cNvPr id="366" name="楕円 365"/>
        <xdr:cNvSpPr/>
      </xdr:nvSpPr>
      <xdr:spPr>
        <a:xfrm>
          <a:off x="104267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69850</xdr:rowOff>
    </xdr:from>
    <xdr:ext cx="534670" cy="259080"/>
    <xdr:sp macro="" textlink="">
      <xdr:nvSpPr>
        <xdr:cNvPr id="367" name="農林水産業費該当値テキスト"/>
        <xdr:cNvSpPr txBox="1"/>
      </xdr:nvSpPr>
      <xdr:spPr>
        <a:xfrm>
          <a:off x="10528300" y="9842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635</xdr:rowOff>
    </xdr:from>
    <xdr:to xmlns:xdr="http://schemas.openxmlformats.org/drawingml/2006/spreadsheetDrawing">
      <xdr:col>50</xdr:col>
      <xdr:colOff>165100</xdr:colOff>
      <xdr:row>58</xdr:row>
      <xdr:rowOff>102235</xdr:rowOff>
    </xdr:to>
    <xdr:sp macro="" textlink="">
      <xdr:nvSpPr>
        <xdr:cNvPr id="368" name="楕円 367"/>
        <xdr:cNvSpPr/>
      </xdr:nvSpPr>
      <xdr:spPr>
        <a:xfrm>
          <a:off x="9588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93345</xdr:rowOff>
    </xdr:from>
    <xdr:ext cx="532765" cy="259080"/>
    <xdr:sp macro="" textlink="">
      <xdr:nvSpPr>
        <xdr:cNvPr id="369" name="テキスト ボックス 368"/>
        <xdr:cNvSpPr txBox="1"/>
      </xdr:nvSpPr>
      <xdr:spPr>
        <a:xfrm>
          <a:off x="9371965" y="10037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45085</xdr:rowOff>
    </xdr:from>
    <xdr:to xmlns:xdr="http://schemas.openxmlformats.org/drawingml/2006/spreadsheetDrawing">
      <xdr:col>46</xdr:col>
      <xdr:colOff>38100</xdr:colOff>
      <xdr:row>58</xdr:row>
      <xdr:rowOff>146685</xdr:rowOff>
    </xdr:to>
    <xdr:sp macro="" textlink="">
      <xdr:nvSpPr>
        <xdr:cNvPr id="370" name="楕円 369"/>
        <xdr:cNvSpPr/>
      </xdr:nvSpPr>
      <xdr:spPr>
        <a:xfrm>
          <a:off x="8699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137795</xdr:rowOff>
    </xdr:from>
    <xdr:ext cx="532765" cy="259080"/>
    <xdr:sp macro="" textlink="">
      <xdr:nvSpPr>
        <xdr:cNvPr id="371" name="テキスト ボックス 370"/>
        <xdr:cNvSpPr txBox="1"/>
      </xdr:nvSpPr>
      <xdr:spPr>
        <a:xfrm>
          <a:off x="8482965" y="100818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37465</xdr:rowOff>
    </xdr:from>
    <xdr:to xmlns:xdr="http://schemas.openxmlformats.org/drawingml/2006/spreadsheetDrawing">
      <xdr:col>41</xdr:col>
      <xdr:colOff>101600</xdr:colOff>
      <xdr:row>58</xdr:row>
      <xdr:rowOff>139065</xdr:rowOff>
    </xdr:to>
    <xdr:sp macro="" textlink="">
      <xdr:nvSpPr>
        <xdr:cNvPr id="372" name="楕円 371"/>
        <xdr:cNvSpPr/>
      </xdr:nvSpPr>
      <xdr:spPr>
        <a:xfrm>
          <a:off x="7810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130810</xdr:rowOff>
    </xdr:from>
    <xdr:ext cx="532765" cy="259080"/>
    <xdr:sp macro="" textlink="">
      <xdr:nvSpPr>
        <xdr:cNvPr id="373" name="テキスト ボックス 372"/>
        <xdr:cNvSpPr txBox="1"/>
      </xdr:nvSpPr>
      <xdr:spPr>
        <a:xfrm>
          <a:off x="7593965" y="10074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57150</xdr:rowOff>
    </xdr:from>
    <xdr:to xmlns:xdr="http://schemas.openxmlformats.org/drawingml/2006/spreadsheetDrawing">
      <xdr:col>36</xdr:col>
      <xdr:colOff>165100</xdr:colOff>
      <xdr:row>58</xdr:row>
      <xdr:rowOff>158750</xdr:rowOff>
    </xdr:to>
    <xdr:sp macro="" textlink="">
      <xdr:nvSpPr>
        <xdr:cNvPr id="374" name="楕円 373"/>
        <xdr:cNvSpPr/>
      </xdr:nvSpPr>
      <xdr:spPr>
        <a:xfrm>
          <a:off x="6921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149860</xdr:rowOff>
    </xdr:from>
    <xdr:ext cx="532765" cy="259080"/>
    <xdr:sp macro="" textlink="">
      <xdr:nvSpPr>
        <xdr:cNvPr id="375" name="テキスト ボックス 374"/>
        <xdr:cNvSpPr txBox="1"/>
      </xdr:nvSpPr>
      <xdr:spPr>
        <a:xfrm>
          <a:off x="6704965" y="10093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4" name="テキスト ボックス 383"/>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87" name="テキスト ボックス 386"/>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725" cy="257175"/>
    <xdr:sp macro="" textlink="">
      <xdr:nvSpPr>
        <xdr:cNvPr id="389" name="テキスト ボックス 388"/>
        <xdr:cNvSpPr txBox="1"/>
      </xdr:nvSpPr>
      <xdr:spPr>
        <a:xfrm>
          <a:off x="6008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725" cy="257175"/>
    <xdr:sp macro="" textlink="">
      <xdr:nvSpPr>
        <xdr:cNvPr id="391" name="テキスト ボックス 390"/>
        <xdr:cNvSpPr txBox="1"/>
      </xdr:nvSpPr>
      <xdr:spPr>
        <a:xfrm>
          <a:off x="6008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725" cy="257175"/>
    <xdr:sp macro="" textlink="">
      <xdr:nvSpPr>
        <xdr:cNvPr id="393" name="テキスト ボックス 392"/>
        <xdr:cNvSpPr txBox="1"/>
      </xdr:nvSpPr>
      <xdr:spPr>
        <a:xfrm>
          <a:off x="6008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5" name="テキスト ボックス 394"/>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148590</xdr:rowOff>
    </xdr:from>
    <xdr:to xmlns:xdr="http://schemas.openxmlformats.org/drawingml/2006/spreadsheetDrawing">
      <xdr:col>55</xdr:col>
      <xdr:colOff>0</xdr:colOff>
      <xdr:row>78</xdr:row>
      <xdr:rowOff>43815</xdr:rowOff>
    </xdr:to>
    <xdr:cxnSp macro="">
      <xdr:nvCxnSpPr>
        <xdr:cNvPr id="402" name="直線コネクタ 401"/>
        <xdr:cNvCxnSpPr/>
      </xdr:nvCxnSpPr>
      <xdr:spPr>
        <a:xfrm>
          <a:off x="9639300" y="1335024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60960</xdr:rowOff>
    </xdr:from>
    <xdr:ext cx="534670" cy="259080"/>
    <xdr:sp macro="" textlink="">
      <xdr:nvSpPr>
        <xdr:cNvPr id="403" name="商工費平均値テキスト"/>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113665</xdr:rowOff>
    </xdr:from>
    <xdr:to xmlns:xdr="http://schemas.openxmlformats.org/drawingml/2006/spreadsheetDrawing">
      <xdr:col>50</xdr:col>
      <xdr:colOff>114300</xdr:colOff>
      <xdr:row>77</xdr:row>
      <xdr:rowOff>148590</xdr:rowOff>
    </xdr:to>
    <xdr:cxnSp macro="">
      <xdr:nvCxnSpPr>
        <xdr:cNvPr id="405" name="直線コネクタ 404"/>
        <xdr:cNvCxnSpPr/>
      </xdr:nvCxnSpPr>
      <xdr:spPr>
        <a:xfrm>
          <a:off x="8750300" y="1331531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xdr:rowOff>
    </xdr:from>
    <xdr:ext cx="532765" cy="257175"/>
    <xdr:sp macro="" textlink="">
      <xdr:nvSpPr>
        <xdr:cNvPr id="407" name="テキスト ボックス 406"/>
        <xdr:cNvSpPr txBox="1"/>
      </xdr:nvSpPr>
      <xdr:spPr>
        <a:xfrm>
          <a:off x="9371965" y="130371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113665</xdr:rowOff>
    </xdr:from>
    <xdr:to xmlns:xdr="http://schemas.openxmlformats.org/drawingml/2006/spreadsheetDrawing">
      <xdr:col>45</xdr:col>
      <xdr:colOff>177800</xdr:colOff>
      <xdr:row>78</xdr:row>
      <xdr:rowOff>38100</xdr:rowOff>
    </xdr:to>
    <xdr:cxnSp macro="">
      <xdr:nvCxnSpPr>
        <xdr:cNvPr id="408" name="直線コネクタ 407"/>
        <xdr:cNvCxnSpPr/>
      </xdr:nvCxnSpPr>
      <xdr:spPr>
        <a:xfrm flipV="1">
          <a:off x="7861300" y="1331531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32765" cy="259080"/>
    <xdr:sp macro="" textlink="">
      <xdr:nvSpPr>
        <xdr:cNvPr id="410" name="テキスト ボックス 409"/>
        <xdr:cNvSpPr txBox="1"/>
      </xdr:nvSpPr>
      <xdr:spPr>
        <a:xfrm>
          <a:off x="8482965" y="13018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132080</xdr:rowOff>
    </xdr:from>
    <xdr:to xmlns:xdr="http://schemas.openxmlformats.org/drawingml/2006/spreadsheetDrawing">
      <xdr:col>41</xdr:col>
      <xdr:colOff>50800</xdr:colOff>
      <xdr:row>78</xdr:row>
      <xdr:rowOff>38100</xdr:rowOff>
    </xdr:to>
    <xdr:cxnSp macro="">
      <xdr:nvCxnSpPr>
        <xdr:cNvPr id="411" name="直線コネクタ 410"/>
        <xdr:cNvCxnSpPr/>
      </xdr:nvCxnSpPr>
      <xdr:spPr>
        <a:xfrm>
          <a:off x="6972300" y="133337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12065</xdr:rowOff>
    </xdr:from>
    <xdr:ext cx="532765" cy="259080"/>
    <xdr:sp macro="" textlink="">
      <xdr:nvSpPr>
        <xdr:cNvPr id="413" name="テキスト ボックス 412"/>
        <xdr:cNvSpPr txBox="1"/>
      </xdr:nvSpPr>
      <xdr:spPr>
        <a:xfrm>
          <a:off x="7593965" y="13042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163830</xdr:rowOff>
    </xdr:from>
    <xdr:ext cx="532765" cy="259080"/>
    <xdr:sp macro="" textlink="">
      <xdr:nvSpPr>
        <xdr:cNvPr id="415" name="テキスト ボックス 414"/>
        <xdr:cNvSpPr txBox="1"/>
      </xdr:nvSpPr>
      <xdr:spPr>
        <a:xfrm>
          <a:off x="6704965" y="13022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164465</xdr:rowOff>
    </xdr:from>
    <xdr:to xmlns:xdr="http://schemas.openxmlformats.org/drawingml/2006/spreadsheetDrawing">
      <xdr:col>55</xdr:col>
      <xdr:colOff>50800</xdr:colOff>
      <xdr:row>78</xdr:row>
      <xdr:rowOff>94615</xdr:rowOff>
    </xdr:to>
    <xdr:sp macro="" textlink="">
      <xdr:nvSpPr>
        <xdr:cNvPr id="421" name="楕円 420"/>
        <xdr:cNvSpPr/>
      </xdr:nvSpPr>
      <xdr:spPr>
        <a:xfrm>
          <a:off x="104267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79375</xdr:rowOff>
    </xdr:from>
    <xdr:ext cx="534670" cy="258445"/>
    <xdr:sp macro="" textlink="">
      <xdr:nvSpPr>
        <xdr:cNvPr id="422" name="商工費該当値テキスト"/>
        <xdr:cNvSpPr txBox="1"/>
      </xdr:nvSpPr>
      <xdr:spPr>
        <a:xfrm>
          <a:off x="10528300" y="13281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97790</xdr:rowOff>
    </xdr:from>
    <xdr:to xmlns:xdr="http://schemas.openxmlformats.org/drawingml/2006/spreadsheetDrawing">
      <xdr:col>50</xdr:col>
      <xdr:colOff>165100</xdr:colOff>
      <xdr:row>78</xdr:row>
      <xdr:rowOff>27940</xdr:rowOff>
    </xdr:to>
    <xdr:sp macro="" textlink="">
      <xdr:nvSpPr>
        <xdr:cNvPr id="423" name="楕円 422"/>
        <xdr:cNvSpPr/>
      </xdr:nvSpPr>
      <xdr:spPr>
        <a:xfrm>
          <a:off x="958850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19050</xdr:rowOff>
    </xdr:from>
    <xdr:ext cx="532765" cy="257175"/>
    <xdr:sp macro="" textlink="">
      <xdr:nvSpPr>
        <xdr:cNvPr id="424" name="テキスト ボックス 423"/>
        <xdr:cNvSpPr txBox="1"/>
      </xdr:nvSpPr>
      <xdr:spPr>
        <a:xfrm>
          <a:off x="9371965" y="133921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63500</xdr:rowOff>
    </xdr:from>
    <xdr:to xmlns:xdr="http://schemas.openxmlformats.org/drawingml/2006/spreadsheetDrawing">
      <xdr:col>46</xdr:col>
      <xdr:colOff>38100</xdr:colOff>
      <xdr:row>77</xdr:row>
      <xdr:rowOff>164465</xdr:rowOff>
    </xdr:to>
    <xdr:sp macro="" textlink="">
      <xdr:nvSpPr>
        <xdr:cNvPr id="425" name="楕円 424"/>
        <xdr:cNvSpPr/>
      </xdr:nvSpPr>
      <xdr:spPr>
        <a:xfrm>
          <a:off x="86995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155575</xdr:rowOff>
    </xdr:from>
    <xdr:ext cx="532765" cy="257175"/>
    <xdr:sp macro="" textlink="">
      <xdr:nvSpPr>
        <xdr:cNvPr id="426" name="テキスト ボックス 425"/>
        <xdr:cNvSpPr txBox="1"/>
      </xdr:nvSpPr>
      <xdr:spPr>
        <a:xfrm>
          <a:off x="8482965" y="133572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158750</xdr:rowOff>
    </xdr:from>
    <xdr:to xmlns:xdr="http://schemas.openxmlformats.org/drawingml/2006/spreadsheetDrawing">
      <xdr:col>41</xdr:col>
      <xdr:colOff>101600</xdr:colOff>
      <xdr:row>78</xdr:row>
      <xdr:rowOff>88900</xdr:rowOff>
    </xdr:to>
    <xdr:sp macro="" textlink="">
      <xdr:nvSpPr>
        <xdr:cNvPr id="427" name="楕円 426"/>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80010</xdr:rowOff>
    </xdr:from>
    <xdr:ext cx="532765" cy="259080"/>
    <xdr:sp macro="" textlink="">
      <xdr:nvSpPr>
        <xdr:cNvPr id="428" name="テキスト ボックス 427"/>
        <xdr:cNvSpPr txBox="1"/>
      </xdr:nvSpPr>
      <xdr:spPr>
        <a:xfrm>
          <a:off x="7593965" y="13453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80645</xdr:rowOff>
    </xdr:from>
    <xdr:to xmlns:xdr="http://schemas.openxmlformats.org/drawingml/2006/spreadsheetDrawing">
      <xdr:col>36</xdr:col>
      <xdr:colOff>165100</xdr:colOff>
      <xdr:row>78</xdr:row>
      <xdr:rowOff>10795</xdr:rowOff>
    </xdr:to>
    <xdr:sp macro="" textlink="">
      <xdr:nvSpPr>
        <xdr:cNvPr id="429" name="楕円 428"/>
        <xdr:cNvSpPr/>
      </xdr:nvSpPr>
      <xdr:spPr>
        <a:xfrm>
          <a:off x="6921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1905</xdr:rowOff>
    </xdr:from>
    <xdr:ext cx="532765" cy="259080"/>
    <xdr:sp macro="" textlink="">
      <xdr:nvSpPr>
        <xdr:cNvPr id="430" name="テキスト ボックス 429"/>
        <xdr:cNvSpPr txBox="1"/>
      </xdr:nvSpPr>
      <xdr:spPr>
        <a:xfrm>
          <a:off x="6704965" y="133750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9" name="テキスト ボックス 43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42" name="テキスト ボックス 441"/>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725" cy="257175"/>
    <xdr:sp macro="" textlink="">
      <xdr:nvSpPr>
        <xdr:cNvPr id="444" name="テキスト ボックス 443"/>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725" cy="257175"/>
    <xdr:sp macro="" textlink="">
      <xdr:nvSpPr>
        <xdr:cNvPr id="446" name="テキスト ボックス 445"/>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725" cy="257175"/>
    <xdr:sp macro="" textlink="">
      <xdr:nvSpPr>
        <xdr:cNvPr id="448" name="テキスト ボックス 447"/>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0" name="テキスト ボックス 449"/>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20955</xdr:rowOff>
    </xdr:from>
    <xdr:to xmlns:xdr="http://schemas.openxmlformats.org/drawingml/2006/spreadsheetDrawing">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670" cy="257175"/>
    <xdr:sp macro="" textlink="">
      <xdr:nvSpPr>
        <xdr:cNvPr id="453" name="土木費最小値テキスト"/>
        <xdr:cNvSpPr txBox="1"/>
      </xdr:nvSpPr>
      <xdr:spPr>
        <a:xfrm>
          <a:off x="10528300" y="167652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30480</xdr:rowOff>
    </xdr:from>
    <xdr:to xmlns:xdr="http://schemas.openxmlformats.org/drawingml/2006/spreadsheetDrawing">
      <xdr:col>55</xdr:col>
      <xdr:colOff>0</xdr:colOff>
      <xdr:row>95</xdr:row>
      <xdr:rowOff>90170</xdr:rowOff>
    </xdr:to>
    <xdr:cxnSp macro="">
      <xdr:nvCxnSpPr>
        <xdr:cNvPr id="457" name="直線コネクタ 456"/>
        <xdr:cNvCxnSpPr/>
      </xdr:nvCxnSpPr>
      <xdr:spPr>
        <a:xfrm>
          <a:off x="9639300" y="1631823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45720</xdr:rowOff>
    </xdr:from>
    <xdr:ext cx="598805" cy="259080"/>
    <xdr:sp macro="" textlink="">
      <xdr:nvSpPr>
        <xdr:cNvPr id="458" name="土木費平均値テキスト"/>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30480</xdr:rowOff>
    </xdr:from>
    <xdr:to xmlns:xdr="http://schemas.openxmlformats.org/drawingml/2006/spreadsheetDrawing">
      <xdr:col>50</xdr:col>
      <xdr:colOff>114300</xdr:colOff>
      <xdr:row>95</xdr:row>
      <xdr:rowOff>72390</xdr:rowOff>
    </xdr:to>
    <xdr:cxnSp macro="">
      <xdr:nvCxnSpPr>
        <xdr:cNvPr id="460" name="直線コネクタ 459"/>
        <xdr:cNvCxnSpPr/>
      </xdr:nvCxnSpPr>
      <xdr:spPr>
        <a:xfrm flipV="1">
          <a:off x="8750300" y="163182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8255</xdr:rowOff>
    </xdr:from>
    <xdr:ext cx="596900" cy="257175"/>
    <xdr:sp macro="" textlink="">
      <xdr:nvSpPr>
        <xdr:cNvPr id="462" name="テキスト ボックス 461"/>
        <xdr:cNvSpPr txBox="1"/>
      </xdr:nvSpPr>
      <xdr:spPr>
        <a:xfrm>
          <a:off x="9339580" y="164674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72390</xdr:rowOff>
    </xdr:from>
    <xdr:to xmlns:xdr="http://schemas.openxmlformats.org/drawingml/2006/spreadsheetDrawing">
      <xdr:col>45</xdr:col>
      <xdr:colOff>177800</xdr:colOff>
      <xdr:row>95</xdr:row>
      <xdr:rowOff>92710</xdr:rowOff>
    </xdr:to>
    <xdr:cxnSp macro="">
      <xdr:nvCxnSpPr>
        <xdr:cNvPr id="463" name="直線コネクタ 462"/>
        <xdr:cNvCxnSpPr/>
      </xdr:nvCxnSpPr>
      <xdr:spPr>
        <a:xfrm flipV="1">
          <a:off x="7861300" y="163601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29210</xdr:rowOff>
    </xdr:from>
    <xdr:ext cx="596900" cy="257175"/>
    <xdr:sp macro="" textlink="">
      <xdr:nvSpPr>
        <xdr:cNvPr id="465" name="テキスト ボックス 464"/>
        <xdr:cNvSpPr txBox="1"/>
      </xdr:nvSpPr>
      <xdr:spPr>
        <a:xfrm>
          <a:off x="8450580" y="164884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92710</xdr:rowOff>
    </xdr:from>
    <xdr:to xmlns:xdr="http://schemas.openxmlformats.org/drawingml/2006/spreadsheetDrawing">
      <xdr:col>41</xdr:col>
      <xdr:colOff>50800</xdr:colOff>
      <xdr:row>96</xdr:row>
      <xdr:rowOff>1270</xdr:rowOff>
    </xdr:to>
    <xdr:cxnSp macro="">
      <xdr:nvCxnSpPr>
        <xdr:cNvPr id="466" name="直線コネクタ 465"/>
        <xdr:cNvCxnSpPr/>
      </xdr:nvCxnSpPr>
      <xdr:spPr>
        <a:xfrm flipV="1">
          <a:off x="6972300" y="163804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44450</xdr:rowOff>
    </xdr:from>
    <xdr:ext cx="596900" cy="259080"/>
    <xdr:sp macro="" textlink="">
      <xdr:nvSpPr>
        <xdr:cNvPr id="468" name="テキスト ボックス 467"/>
        <xdr:cNvSpPr txBox="1"/>
      </xdr:nvSpPr>
      <xdr:spPr>
        <a:xfrm>
          <a:off x="7561580" y="165036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67945</xdr:rowOff>
    </xdr:from>
    <xdr:ext cx="532765" cy="258445"/>
    <xdr:sp macro="" textlink="">
      <xdr:nvSpPr>
        <xdr:cNvPr id="470" name="テキスト ボックス 469"/>
        <xdr:cNvSpPr txBox="1"/>
      </xdr:nvSpPr>
      <xdr:spPr>
        <a:xfrm>
          <a:off x="6704965" y="165271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39370</xdr:rowOff>
    </xdr:from>
    <xdr:to xmlns:xdr="http://schemas.openxmlformats.org/drawingml/2006/spreadsheetDrawing">
      <xdr:col>55</xdr:col>
      <xdr:colOff>50800</xdr:colOff>
      <xdr:row>95</xdr:row>
      <xdr:rowOff>140970</xdr:rowOff>
    </xdr:to>
    <xdr:sp macro="" textlink="">
      <xdr:nvSpPr>
        <xdr:cNvPr id="476" name="楕円 475"/>
        <xdr:cNvSpPr/>
      </xdr:nvSpPr>
      <xdr:spPr>
        <a:xfrm>
          <a:off x="104267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17780</xdr:rowOff>
    </xdr:from>
    <xdr:ext cx="598805" cy="257175"/>
    <xdr:sp macro="" textlink="">
      <xdr:nvSpPr>
        <xdr:cNvPr id="477" name="土木費該当値テキスト"/>
        <xdr:cNvSpPr txBox="1"/>
      </xdr:nvSpPr>
      <xdr:spPr>
        <a:xfrm>
          <a:off x="10528300" y="163055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151130</xdr:rowOff>
    </xdr:from>
    <xdr:to xmlns:xdr="http://schemas.openxmlformats.org/drawingml/2006/spreadsheetDrawing">
      <xdr:col>50</xdr:col>
      <xdr:colOff>165100</xdr:colOff>
      <xdr:row>95</xdr:row>
      <xdr:rowOff>81280</xdr:rowOff>
    </xdr:to>
    <xdr:sp macro="" textlink="">
      <xdr:nvSpPr>
        <xdr:cNvPr id="478" name="楕円 477"/>
        <xdr:cNvSpPr/>
      </xdr:nvSpPr>
      <xdr:spPr>
        <a:xfrm>
          <a:off x="95885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93</xdr:row>
      <xdr:rowOff>97790</xdr:rowOff>
    </xdr:from>
    <xdr:ext cx="596900" cy="257175"/>
    <xdr:sp macro="" textlink="">
      <xdr:nvSpPr>
        <xdr:cNvPr id="479" name="テキスト ボックス 478"/>
        <xdr:cNvSpPr txBox="1"/>
      </xdr:nvSpPr>
      <xdr:spPr>
        <a:xfrm>
          <a:off x="9339580" y="160426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21590</xdr:rowOff>
    </xdr:from>
    <xdr:to xmlns:xdr="http://schemas.openxmlformats.org/drawingml/2006/spreadsheetDrawing">
      <xdr:col>46</xdr:col>
      <xdr:colOff>38100</xdr:colOff>
      <xdr:row>95</xdr:row>
      <xdr:rowOff>123190</xdr:rowOff>
    </xdr:to>
    <xdr:sp macro="" textlink="">
      <xdr:nvSpPr>
        <xdr:cNvPr id="480" name="楕円 479"/>
        <xdr:cNvSpPr/>
      </xdr:nvSpPr>
      <xdr:spPr>
        <a:xfrm>
          <a:off x="8699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139700</xdr:rowOff>
    </xdr:from>
    <xdr:ext cx="596900" cy="259080"/>
    <xdr:sp macro="" textlink="">
      <xdr:nvSpPr>
        <xdr:cNvPr id="481" name="テキスト ボックス 480"/>
        <xdr:cNvSpPr txBox="1"/>
      </xdr:nvSpPr>
      <xdr:spPr>
        <a:xfrm>
          <a:off x="8450580" y="160845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41910</xdr:rowOff>
    </xdr:from>
    <xdr:to xmlns:xdr="http://schemas.openxmlformats.org/drawingml/2006/spreadsheetDrawing">
      <xdr:col>41</xdr:col>
      <xdr:colOff>101600</xdr:colOff>
      <xdr:row>95</xdr:row>
      <xdr:rowOff>143510</xdr:rowOff>
    </xdr:to>
    <xdr:sp macro="" textlink="">
      <xdr:nvSpPr>
        <xdr:cNvPr id="482" name="楕円 481"/>
        <xdr:cNvSpPr/>
      </xdr:nvSpPr>
      <xdr:spPr>
        <a:xfrm>
          <a:off x="78105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93</xdr:row>
      <xdr:rowOff>160020</xdr:rowOff>
    </xdr:from>
    <xdr:ext cx="596900" cy="259080"/>
    <xdr:sp macro="" textlink="">
      <xdr:nvSpPr>
        <xdr:cNvPr id="483" name="テキスト ボックス 482"/>
        <xdr:cNvSpPr txBox="1"/>
      </xdr:nvSpPr>
      <xdr:spPr>
        <a:xfrm>
          <a:off x="7561580" y="161048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121920</xdr:rowOff>
    </xdr:from>
    <xdr:to xmlns:xdr="http://schemas.openxmlformats.org/drawingml/2006/spreadsheetDrawing">
      <xdr:col>36</xdr:col>
      <xdr:colOff>165100</xdr:colOff>
      <xdr:row>96</xdr:row>
      <xdr:rowOff>52070</xdr:rowOff>
    </xdr:to>
    <xdr:sp macro="" textlink="">
      <xdr:nvSpPr>
        <xdr:cNvPr id="484" name="楕円 483"/>
        <xdr:cNvSpPr/>
      </xdr:nvSpPr>
      <xdr:spPr>
        <a:xfrm>
          <a:off x="69215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68580</xdr:rowOff>
    </xdr:from>
    <xdr:ext cx="596900" cy="259080"/>
    <xdr:sp macro="" textlink="">
      <xdr:nvSpPr>
        <xdr:cNvPr id="485" name="テキスト ボックス 484"/>
        <xdr:cNvSpPr txBox="1"/>
      </xdr:nvSpPr>
      <xdr:spPr>
        <a:xfrm>
          <a:off x="6672580" y="161848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4" name="テキスト ボックス 493"/>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497" name="テキスト ボックス 496"/>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725" cy="257175"/>
    <xdr:sp macro="" textlink="">
      <xdr:nvSpPr>
        <xdr:cNvPr id="501" name="テキスト ボックス 500"/>
        <xdr:cNvSpPr txBox="1"/>
      </xdr:nvSpPr>
      <xdr:spPr>
        <a:xfrm>
          <a:off x="11850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725" cy="259080"/>
    <xdr:sp macro="" textlink="">
      <xdr:nvSpPr>
        <xdr:cNvPr id="503" name="テキスト ボックス 502"/>
        <xdr:cNvSpPr txBox="1"/>
      </xdr:nvSpPr>
      <xdr:spPr>
        <a:xfrm>
          <a:off x="11850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725" cy="259080"/>
    <xdr:sp macro="" textlink="">
      <xdr:nvSpPr>
        <xdr:cNvPr id="505" name="テキスト ボックス 504"/>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07" name="テキスト ボックス 506"/>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130175</xdr:rowOff>
    </xdr:from>
    <xdr:to xmlns:xdr="http://schemas.openxmlformats.org/drawingml/2006/spreadsheetDrawing">
      <xdr:col>85</xdr:col>
      <xdr:colOff>127000</xdr:colOff>
      <xdr:row>36</xdr:row>
      <xdr:rowOff>62230</xdr:rowOff>
    </xdr:to>
    <xdr:cxnSp macro="">
      <xdr:nvCxnSpPr>
        <xdr:cNvPr id="514" name="直線コネクタ 513"/>
        <xdr:cNvCxnSpPr/>
      </xdr:nvCxnSpPr>
      <xdr:spPr>
        <a:xfrm flipV="1">
          <a:off x="15481300" y="613092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86360</xdr:rowOff>
    </xdr:from>
    <xdr:ext cx="534670" cy="257175"/>
    <xdr:sp macro="" textlink="">
      <xdr:nvSpPr>
        <xdr:cNvPr id="515" name="消防費平均値テキスト"/>
        <xdr:cNvSpPr txBox="1"/>
      </xdr:nvSpPr>
      <xdr:spPr>
        <a:xfrm>
          <a:off x="16370300" y="625856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62230</xdr:rowOff>
    </xdr:from>
    <xdr:to xmlns:xdr="http://schemas.openxmlformats.org/drawingml/2006/spreadsheetDrawing">
      <xdr:col>81</xdr:col>
      <xdr:colOff>50800</xdr:colOff>
      <xdr:row>36</xdr:row>
      <xdr:rowOff>83185</xdr:rowOff>
    </xdr:to>
    <xdr:cxnSp macro="">
      <xdr:nvCxnSpPr>
        <xdr:cNvPr id="517" name="直線コネクタ 516"/>
        <xdr:cNvCxnSpPr/>
      </xdr:nvCxnSpPr>
      <xdr:spPr>
        <a:xfrm flipV="1">
          <a:off x="14592300" y="62344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68580</xdr:rowOff>
    </xdr:from>
    <xdr:ext cx="532765" cy="259080"/>
    <xdr:sp macro="" textlink="">
      <xdr:nvSpPr>
        <xdr:cNvPr id="519" name="テキスト ボックス 518"/>
        <xdr:cNvSpPr txBox="1"/>
      </xdr:nvSpPr>
      <xdr:spPr>
        <a:xfrm>
          <a:off x="15213965" y="6412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83185</xdr:rowOff>
    </xdr:from>
    <xdr:to xmlns:xdr="http://schemas.openxmlformats.org/drawingml/2006/spreadsheetDrawing">
      <xdr:col>76</xdr:col>
      <xdr:colOff>114300</xdr:colOff>
      <xdr:row>36</xdr:row>
      <xdr:rowOff>144145</xdr:rowOff>
    </xdr:to>
    <xdr:cxnSp macro="">
      <xdr:nvCxnSpPr>
        <xdr:cNvPr id="520" name="直線コネクタ 519"/>
        <xdr:cNvCxnSpPr/>
      </xdr:nvCxnSpPr>
      <xdr:spPr>
        <a:xfrm flipV="1">
          <a:off x="13703300" y="625538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80645</xdr:rowOff>
    </xdr:from>
    <xdr:ext cx="532765" cy="259080"/>
    <xdr:sp macro="" textlink="">
      <xdr:nvSpPr>
        <xdr:cNvPr id="522" name="テキスト ボックス 521"/>
        <xdr:cNvSpPr txBox="1"/>
      </xdr:nvSpPr>
      <xdr:spPr>
        <a:xfrm>
          <a:off x="14324965" y="6424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124460</xdr:rowOff>
    </xdr:from>
    <xdr:to xmlns:xdr="http://schemas.openxmlformats.org/drawingml/2006/spreadsheetDrawing">
      <xdr:col>71</xdr:col>
      <xdr:colOff>177800</xdr:colOff>
      <xdr:row>36</xdr:row>
      <xdr:rowOff>144145</xdr:rowOff>
    </xdr:to>
    <xdr:cxnSp macro="">
      <xdr:nvCxnSpPr>
        <xdr:cNvPr id="523" name="直線コネクタ 522"/>
        <xdr:cNvCxnSpPr/>
      </xdr:nvCxnSpPr>
      <xdr:spPr>
        <a:xfrm>
          <a:off x="12814300" y="62966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60960</xdr:rowOff>
    </xdr:from>
    <xdr:ext cx="532765" cy="259080"/>
    <xdr:sp macro="" textlink="">
      <xdr:nvSpPr>
        <xdr:cNvPr id="525" name="テキスト ボックス 524"/>
        <xdr:cNvSpPr txBox="1"/>
      </xdr:nvSpPr>
      <xdr:spPr>
        <a:xfrm>
          <a:off x="13435965" y="6404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31115</xdr:rowOff>
    </xdr:from>
    <xdr:ext cx="532765" cy="257175"/>
    <xdr:sp macro="" textlink="">
      <xdr:nvSpPr>
        <xdr:cNvPr id="527" name="テキスト ボックス 526"/>
        <xdr:cNvSpPr txBox="1"/>
      </xdr:nvSpPr>
      <xdr:spPr>
        <a:xfrm>
          <a:off x="12546965" y="63747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79375</xdr:rowOff>
    </xdr:from>
    <xdr:to xmlns:xdr="http://schemas.openxmlformats.org/drawingml/2006/spreadsheetDrawing">
      <xdr:col>85</xdr:col>
      <xdr:colOff>177800</xdr:colOff>
      <xdr:row>36</xdr:row>
      <xdr:rowOff>9525</xdr:rowOff>
    </xdr:to>
    <xdr:sp macro="" textlink="">
      <xdr:nvSpPr>
        <xdr:cNvPr id="533" name="楕円 532"/>
        <xdr:cNvSpPr/>
      </xdr:nvSpPr>
      <xdr:spPr>
        <a:xfrm>
          <a:off x="162687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102870</xdr:rowOff>
    </xdr:from>
    <xdr:ext cx="534670" cy="259080"/>
    <xdr:sp macro="" textlink="">
      <xdr:nvSpPr>
        <xdr:cNvPr id="534" name="消防費該当値テキスト"/>
        <xdr:cNvSpPr txBox="1"/>
      </xdr:nvSpPr>
      <xdr:spPr>
        <a:xfrm>
          <a:off x="16370300" y="5932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11430</xdr:rowOff>
    </xdr:from>
    <xdr:to xmlns:xdr="http://schemas.openxmlformats.org/drawingml/2006/spreadsheetDrawing">
      <xdr:col>81</xdr:col>
      <xdr:colOff>101600</xdr:colOff>
      <xdr:row>36</xdr:row>
      <xdr:rowOff>113030</xdr:rowOff>
    </xdr:to>
    <xdr:sp macro="" textlink="">
      <xdr:nvSpPr>
        <xdr:cNvPr id="535" name="楕円 534"/>
        <xdr:cNvSpPr/>
      </xdr:nvSpPr>
      <xdr:spPr>
        <a:xfrm>
          <a:off x="15430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129540</xdr:rowOff>
    </xdr:from>
    <xdr:ext cx="532765" cy="259080"/>
    <xdr:sp macro="" textlink="">
      <xdr:nvSpPr>
        <xdr:cNvPr id="536" name="テキスト ボックス 535"/>
        <xdr:cNvSpPr txBox="1"/>
      </xdr:nvSpPr>
      <xdr:spPr>
        <a:xfrm>
          <a:off x="15213965" y="5958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32385</xdr:rowOff>
    </xdr:from>
    <xdr:to xmlns:xdr="http://schemas.openxmlformats.org/drawingml/2006/spreadsheetDrawing">
      <xdr:col>76</xdr:col>
      <xdr:colOff>165100</xdr:colOff>
      <xdr:row>36</xdr:row>
      <xdr:rowOff>133985</xdr:rowOff>
    </xdr:to>
    <xdr:sp macro="" textlink="">
      <xdr:nvSpPr>
        <xdr:cNvPr id="537" name="楕円 536"/>
        <xdr:cNvSpPr/>
      </xdr:nvSpPr>
      <xdr:spPr>
        <a:xfrm>
          <a:off x="14541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150495</xdr:rowOff>
    </xdr:from>
    <xdr:ext cx="532765" cy="259080"/>
    <xdr:sp macro="" textlink="">
      <xdr:nvSpPr>
        <xdr:cNvPr id="538" name="テキスト ボックス 537"/>
        <xdr:cNvSpPr txBox="1"/>
      </xdr:nvSpPr>
      <xdr:spPr>
        <a:xfrm>
          <a:off x="14324965" y="59797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93345</xdr:rowOff>
    </xdr:from>
    <xdr:to xmlns:xdr="http://schemas.openxmlformats.org/drawingml/2006/spreadsheetDrawing">
      <xdr:col>72</xdr:col>
      <xdr:colOff>38100</xdr:colOff>
      <xdr:row>37</xdr:row>
      <xdr:rowOff>23495</xdr:rowOff>
    </xdr:to>
    <xdr:sp macro="" textlink="">
      <xdr:nvSpPr>
        <xdr:cNvPr id="539" name="楕円 538"/>
        <xdr:cNvSpPr/>
      </xdr:nvSpPr>
      <xdr:spPr>
        <a:xfrm>
          <a:off x="136525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40640</xdr:rowOff>
    </xdr:from>
    <xdr:ext cx="532765" cy="257175"/>
    <xdr:sp macro="" textlink="">
      <xdr:nvSpPr>
        <xdr:cNvPr id="540" name="テキスト ボックス 539"/>
        <xdr:cNvSpPr txBox="1"/>
      </xdr:nvSpPr>
      <xdr:spPr>
        <a:xfrm>
          <a:off x="13435965" y="6041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73660</xdr:rowOff>
    </xdr:from>
    <xdr:to xmlns:xdr="http://schemas.openxmlformats.org/drawingml/2006/spreadsheetDrawing">
      <xdr:col>67</xdr:col>
      <xdr:colOff>101600</xdr:colOff>
      <xdr:row>37</xdr:row>
      <xdr:rowOff>3810</xdr:rowOff>
    </xdr:to>
    <xdr:sp macro="" textlink="">
      <xdr:nvSpPr>
        <xdr:cNvPr id="541" name="楕円 540"/>
        <xdr:cNvSpPr/>
      </xdr:nvSpPr>
      <xdr:spPr>
        <a:xfrm>
          <a:off x="12763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20320</xdr:rowOff>
    </xdr:from>
    <xdr:ext cx="532765" cy="257175"/>
    <xdr:sp macro="" textlink="">
      <xdr:nvSpPr>
        <xdr:cNvPr id="542" name="テキスト ボックス 541"/>
        <xdr:cNvSpPr txBox="1"/>
      </xdr:nvSpPr>
      <xdr:spPr>
        <a:xfrm>
          <a:off x="12546965" y="60210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1" name="テキスト ボックス 550"/>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7015" cy="257175"/>
    <xdr:sp macro="" textlink="">
      <xdr:nvSpPr>
        <xdr:cNvPr id="554" name="テキスト ボックス 553"/>
        <xdr:cNvSpPr txBox="1"/>
      </xdr:nvSpPr>
      <xdr:spPr>
        <a:xfrm>
          <a:off x="12197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3725" cy="257175"/>
    <xdr:sp macro="" textlink="">
      <xdr:nvSpPr>
        <xdr:cNvPr id="556" name="テキスト ボックス 555"/>
        <xdr:cNvSpPr txBox="1"/>
      </xdr:nvSpPr>
      <xdr:spPr>
        <a:xfrm>
          <a:off x="11850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3725" cy="257175"/>
    <xdr:sp macro="" textlink="">
      <xdr:nvSpPr>
        <xdr:cNvPr id="558" name="テキスト ボックス 557"/>
        <xdr:cNvSpPr txBox="1"/>
      </xdr:nvSpPr>
      <xdr:spPr>
        <a:xfrm>
          <a:off x="11850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3725" cy="257175"/>
    <xdr:sp macro="" textlink="">
      <xdr:nvSpPr>
        <xdr:cNvPr id="560" name="テキスト ボックス 559"/>
        <xdr:cNvSpPr txBox="1"/>
      </xdr:nvSpPr>
      <xdr:spPr>
        <a:xfrm>
          <a:off x="11850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62" name="テキスト ボックス 561"/>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670" cy="259080"/>
    <xdr:sp macro="" textlink="">
      <xdr:nvSpPr>
        <xdr:cNvPr id="565" name="教育費最小値テキスト"/>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805" cy="259080"/>
    <xdr:sp macro="" textlink="">
      <xdr:nvSpPr>
        <xdr:cNvPr id="567" name="教育費最大値テキスト"/>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95250</xdr:rowOff>
    </xdr:from>
    <xdr:to xmlns:xdr="http://schemas.openxmlformats.org/drawingml/2006/spreadsheetDrawing">
      <xdr:col>85</xdr:col>
      <xdr:colOff>127000</xdr:colOff>
      <xdr:row>56</xdr:row>
      <xdr:rowOff>114935</xdr:rowOff>
    </xdr:to>
    <xdr:cxnSp macro="">
      <xdr:nvCxnSpPr>
        <xdr:cNvPr id="569" name="直線コネクタ 568"/>
        <xdr:cNvCxnSpPr/>
      </xdr:nvCxnSpPr>
      <xdr:spPr>
        <a:xfrm>
          <a:off x="15481300" y="952500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30480</xdr:rowOff>
    </xdr:from>
    <xdr:ext cx="598805" cy="257175"/>
    <xdr:sp macro="" textlink="">
      <xdr:nvSpPr>
        <xdr:cNvPr id="570" name="教育費平均値テキスト"/>
        <xdr:cNvSpPr txBox="1"/>
      </xdr:nvSpPr>
      <xdr:spPr>
        <a:xfrm>
          <a:off x="16370300" y="928878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95250</xdr:rowOff>
    </xdr:from>
    <xdr:to xmlns:xdr="http://schemas.openxmlformats.org/drawingml/2006/spreadsheetDrawing">
      <xdr:col>81</xdr:col>
      <xdr:colOff>50800</xdr:colOff>
      <xdr:row>56</xdr:row>
      <xdr:rowOff>136525</xdr:rowOff>
    </xdr:to>
    <xdr:cxnSp macro="">
      <xdr:nvCxnSpPr>
        <xdr:cNvPr id="572" name="直線コネクタ 571"/>
        <xdr:cNvCxnSpPr/>
      </xdr:nvCxnSpPr>
      <xdr:spPr>
        <a:xfrm flipV="1">
          <a:off x="14592300" y="952500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153035</xdr:rowOff>
    </xdr:from>
    <xdr:ext cx="596900" cy="259080"/>
    <xdr:sp macro="" textlink="">
      <xdr:nvSpPr>
        <xdr:cNvPr id="574" name="テキスト ボックス 573"/>
        <xdr:cNvSpPr txBox="1"/>
      </xdr:nvSpPr>
      <xdr:spPr>
        <a:xfrm>
          <a:off x="15181580" y="95827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130810</xdr:rowOff>
    </xdr:from>
    <xdr:to xmlns:xdr="http://schemas.openxmlformats.org/drawingml/2006/spreadsheetDrawing">
      <xdr:col>76</xdr:col>
      <xdr:colOff>114300</xdr:colOff>
      <xdr:row>56</xdr:row>
      <xdr:rowOff>136525</xdr:rowOff>
    </xdr:to>
    <xdr:cxnSp macro="">
      <xdr:nvCxnSpPr>
        <xdr:cNvPr id="575" name="直線コネクタ 574"/>
        <xdr:cNvCxnSpPr/>
      </xdr:nvCxnSpPr>
      <xdr:spPr>
        <a:xfrm>
          <a:off x="13703300" y="97320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19050</xdr:rowOff>
    </xdr:from>
    <xdr:ext cx="596900" cy="257175"/>
    <xdr:sp macro="" textlink="">
      <xdr:nvSpPr>
        <xdr:cNvPr id="577" name="テキスト ボックス 576"/>
        <xdr:cNvSpPr txBox="1"/>
      </xdr:nvSpPr>
      <xdr:spPr>
        <a:xfrm>
          <a:off x="14292580" y="92773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90805</xdr:rowOff>
    </xdr:from>
    <xdr:to xmlns:xdr="http://schemas.openxmlformats.org/drawingml/2006/spreadsheetDrawing">
      <xdr:col>71</xdr:col>
      <xdr:colOff>177800</xdr:colOff>
      <xdr:row>56</xdr:row>
      <xdr:rowOff>130810</xdr:rowOff>
    </xdr:to>
    <xdr:cxnSp macro="">
      <xdr:nvCxnSpPr>
        <xdr:cNvPr id="578" name="直線コネクタ 577"/>
        <xdr:cNvCxnSpPr/>
      </xdr:nvCxnSpPr>
      <xdr:spPr>
        <a:xfrm>
          <a:off x="12814300" y="96920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64135</xdr:rowOff>
    </xdr:from>
    <xdr:ext cx="596900" cy="257175"/>
    <xdr:sp macro="" textlink="">
      <xdr:nvSpPr>
        <xdr:cNvPr id="580" name="テキスト ボックス 579"/>
        <xdr:cNvSpPr txBox="1"/>
      </xdr:nvSpPr>
      <xdr:spPr>
        <a:xfrm>
          <a:off x="13403580" y="93224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86995</xdr:rowOff>
    </xdr:from>
    <xdr:ext cx="596900" cy="257175"/>
    <xdr:sp macro="" textlink="">
      <xdr:nvSpPr>
        <xdr:cNvPr id="582" name="テキスト ボックス 581"/>
        <xdr:cNvSpPr txBox="1"/>
      </xdr:nvSpPr>
      <xdr:spPr>
        <a:xfrm>
          <a:off x="12514580" y="93452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64135</xdr:rowOff>
    </xdr:from>
    <xdr:to xmlns:xdr="http://schemas.openxmlformats.org/drawingml/2006/spreadsheetDrawing">
      <xdr:col>85</xdr:col>
      <xdr:colOff>177800</xdr:colOff>
      <xdr:row>56</xdr:row>
      <xdr:rowOff>166370</xdr:rowOff>
    </xdr:to>
    <xdr:sp macro="" textlink="">
      <xdr:nvSpPr>
        <xdr:cNvPr id="588" name="楕円 587"/>
        <xdr:cNvSpPr/>
      </xdr:nvSpPr>
      <xdr:spPr>
        <a:xfrm>
          <a:off x="16268700" y="9665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150495</xdr:rowOff>
    </xdr:from>
    <xdr:ext cx="534670" cy="259080"/>
    <xdr:sp macro="" textlink="">
      <xdr:nvSpPr>
        <xdr:cNvPr id="589" name="教育費該当値テキスト"/>
        <xdr:cNvSpPr txBox="1"/>
      </xdr:nvSpPr>
      <xdr:spPr>
        <a:xfrm>
          <a:off x="16370300" y="9580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44450</xdr:rowOff>
    </xdr:from>
    <xdr:to xmlns:xdr="http://schemas.openxmlformats.org/drawingml/2006/spreadsheetDrawing">
      <xdr:col>81</xdr:col>
      <xdr:colOff>101600</xdr:colOff>
      <xdr:row>55</xdr:row>
      <xdr:rowOff>146050</xdr:rowOff>
    </xdr:to>
    <xdr:sp macro="" textlink="">
      <xdr:nvSpPr>
        <xdr:cNvPr id="590" name="楕円 589"/>
        <xdr:cNvSpPr/>
      </xdr:nvSpPr>
      <xdr:spPr>
        <a:xfrm>
          <a:off x="15430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53</xdr:row>
      <xdr:rowOff>162560</xdr:rowOff>
    </xdr:from>
    <xdr:ext cx="596900" cy="259080"/>
    <xdr:sp macro="" textlink="">
      <xdr:nvSpPr>
        <xdr:cNvPr id="591" name="テキスト ボックス 590"/>
        <xdr:cNvSpPr txBox="1"/>
      </xdr:nvSpPr>
      <xdr:spPr>
        <a:xfrm>
          <a:off x="15181580" y="92494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86360</xdr:rowOff>
    </xdr:from>
    <xdr:to xmlns:xdr="http://schemas.openxmlformats.org/drawingml/2006/spreadsheetDrawing">
      <xdr:col>76</xdr:col>
      <xdr:colOff>165100</xdr:colOff>
      <xdr:row>57</xdr:row>
      <xdr:rowOff>15875</xdr:rowOff>
    </xdr:to>
    <xdr:sp macro="" textlink="">
      <xdr:nvSpPr>
        <xdr:cNvPr id="592" name="楕円 591"/>
        <xdr:cNvSpPr/>
      </xdr:nvSpPr>
      <xdr:spPr>
        <a:xfrm>
          <a:off x="14541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7620</xdr:rowOff>
    </xdr:from>
    <xdr:ext cx="532765" cy="257175"/>
    <xdr:sp macro="" textlink="">
      <xdr:nvSpPr>
        <xdr:cNvPr id="593" name="テキスト ボックス 592"/>
        <xdr:cNvSpPr txBox="1"/>
      </xdr:nvSpPr>
      <xdr:spPr>
        <a:xfrm>
          <a:off x="14324965" y="97802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80010</xdr:rowOff>
    </xdr:from>
    <xdr:to xmlns:xdr="http://schemas.openxmlformats.org/drawingml/2006/spreadsheetDrawing">
      <xdr:col>72</xdr:col>
      <xdr:colOff>38100</xdr:colOff>
      <xdr:row>57</xdr:row>
      <xdr:rowOff>10160</xdr:rowOff>
    </xdr:to>
    <xdr:sp macro="" textlink="">
      <xdr:nvSpPr>
        <xdr:cNvPr id="594" name="楕円 593"/>
        <xdr:cNvSpPr/>
      </xdr:nvSpPr>
      <xdr:spPr>
        <a:xfrm>
          <a:off x="13652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1270</xdr:rowOff>
    </xdr:from>
    <xdr:ext cx="532765" cy="259080"/>
    <xdr:sp macro="" textlink="">
      <xdr:nvSpPr>
        <xdr:cNvPr id="595" name="テキスト ボックス 594"/>
        <xdr:cNvSpPr txBox="1"/>
      </xdr:nvSpPr>
      <xdr:spPr>
        <a:xfrm>
          <a:off x="13435965" y="9773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40640</xdr:rowOff>
    </xdr:from>
    <xdr:to xmlns:xdr="http://schemas.openxmlformats.org/drawingml/2006/spreadsheetDrawing">
      <xdr:col>67</xdr:col>
      <xdr:colOff>101600</xdr:colOff>
      <xdr:row>56</xdr:row>
      <xdr:rowOff>141605</xdr:rowOff>
    </xdr:to>
    <xdr:sp macro="" textlink="">
      <xdr:nvSpPr>
        <xdr:cNvPr id="596" name="楕円 595"/>
        <xdr:cNvSpPr/>
      </xdr:nvSpPr>
      <xdr:spPr>
        <a:xfrm>
          <a:off x="12763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132715</xdr:rowOff>
    </xdr:from>
    <xdr:ext cx="532765" cy="257175"/>
    <xdr:sp macro="" textlink="">
      <xdr:nvSpPr>
        <xdr:cNvPr id="597" name="テキスト ボックス 596"/>
        <xdr:cNvSpPr txBox="1"/>
      </xdr:nvSpPr>
      <xdr:spPr>
        <a:xfrm>
          <a:off x="12546965" y="9733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6" name="テキスト ボックス 605"/>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09" name="テキスト ボックス 608"/>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175"/>
    <xdr:sp macro="" textlink="">
      <xdr:nvSpPr>
        <xdr:cNvPr id="611" name="テキスト ボックス 610"/>
        <xdr:cNvSpPr txBox="1"/>
      </xdr:nvSpPr>
      <xdr:spPr>
        <a:xfrm>
          <a:off x="11914505" y="13174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175"/>
    <xdr:sp macro="" textlink="">
      <xdr:nvSpPr>
        <xdr:cNvPr id="615" name="テキスト ボックス 614"/>
        <xdr:cNvSpPr txBox="1"/>
      </xdr:nvSpPr>
      <xdr:spPr>
        <a:xfrm>
          <a:off x="11914505" y="12522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17" name="テキスト ボックス 616"/>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19" name="テキスト ボックス 618"/>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1" name="テキスト ボックス 620"/>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167005</xdr:rowOff>
    </xdr:from>
    <xdr:ext cx="598805" cy="257175"/>
    <xdr:sp macro="" textlink="">
      <xdr:nvSpPr>
        <xdr:cNvPr id="626" name="災害復旧費最大値テキスト"/>
        <xdr:cNvSpPr txBox="1"/>
      </xdr:nvSpPr>
      <xdr:spPr>
        <a:xfrm>
          <a:off x="16370300" y="119970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60960</xdr:rowOff>
    </xdr:from>
    <xdr:to xmlns:xdr="http://schemas.openxmlformats.org/drawingml/2006/spreadsheetDrawing">
      <xdr:col>85</xdr:col>
      <xdr:colOff>127000</xdr:colOff>
      <xdr:row>79</xdr:row>
      <xdr:rowOff>99060</xdr:rowOff>
    </xdr:to>
    <xdr:cxnSp macro="">
      <xdr:nvCxnSpPr>
        <xdr:cNvPr id="628" name="直線コネクタ 627"/>
        <xdr:cNvCxnSpPr/>
      </xdr:nvCxnSpPr>
      <xdr:spPr>
        <a:xfrm>
          <a:off x="15481300" y="136055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109220</xdr:rowOff>
    </xdr:from>
    <xdr:ext cx="534670" cy="257175"/>
    <xdr:sp macro="" textlink="">
      <xdr:nvSpPr>
        <xdr:cNvPr id="629" name="災害復旧費平均値テキスト"/>
        <xdr:cNvSpPr txBox="1"/>
      </xdr:nvSpPr>
      <xdr:spPr>
        <a:xfrm>
          <a:off x="16370300" y="133108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30" name="フローチャート: 判断 62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54610</xdr:rowOff>
    </xdr:from>
    <xdr:to xmlns:xdr="http://schemas.openxmlformats.org/drawingml/2006/spreadsheetDrawing">
      <xdr:col>81</xdr:col>
      <xdr:colOff>50800</xdr:colOff>
      <xdr:row>79</xdr:row>
      <xdr:rowOff>60960</xdr:rowOff>
    </xdr:to>
    <xdr:cxnSp macro="">
      <xdr:nvCxnSpPr>
        <xdr:cNvPr id="631" name="直線コネクタ 630"/>
        <xdr:cNvCxnSpPr/>
      </xdr:nvCxnSpPr>
      <xdr:spPr>
        <a:xfrm>
          <a:off x="14592300" y="135991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160020</xdr:rowOff>
    </xdr:from>
    <xdr:ext cx="532765" cy="259080"/>
    <xdr:sp macro="" textlink="">
      <xdr:nvSpPr>
        <xdr:cNvPr id="633" name="テキスト ボックス 632"/>
        <xdr:cNvSpPr txBox="1"/>
      </xdr:nvSpPr>
      <xdr:spPr>
        <a:xfrm>
          <a:off x="15213965" y="13190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54610</xdr:rowOff>
    </xdr:from>
    <xdr:to xmlns:xdr="http://schemas.openxmlformats.org/drawingml/2006/spreadsheetDrawing">
      <xdr:col>76</xdr:col>
      <xdr:colOff>114300</xdr:colOff>
      <xdr:row>79</xdr:row>
      <xdr:rowOff>99060</xdr:rowOff>
    </xdr:to>
    <xdr:cxnSp macro="">
      <xdr:nvCxnSpPr>
        <xdr:cNvPr id="634" name="直線コネクタ 633"/>
        <xdr:cNvCxnSpPr/>
      </xdr:nvCxnSpPr>
      <xdr:spPr>
        <a:xfrm flipV="1">
          <a:off x="13703300" y="135991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6985</xdr:rowOff>
    </xdr:from>
    <xdr:ext cx="532765" cy="257175"/>
    <xdr:sp macro="" textlink="">
      <xdr:nvSpPr>
        <xdr:cNvPr id="636" name="テキスト ボックス 635"/>
        <xdr:cNvSpPr txBox="1"/>
      </xdr:nvSpPr>
      <xdr:spPr>
        <a:xfrm>
          <a:off x="14324965" y="132086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37" name="直線コネクタ 636"/>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32765" cy="257175"/>
    <xdr:sp macro="" textlink="">
      <xdr:nvSpPr>
        <xdr:cNvPr id="639" name="テキスト ボックス 638"/>
        <xdr:cNvSpPr txBox="1"/>
      </xdr:nvSpPr>
      <xdr:spPr>
        <a:xfrm>
          <a:off x="13435965" y="132194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32765" cy="259080"/>
    <xdr:sp macro="" textlink="">
      <xdr:nvSpPr>
        <xdr:cNvPr id="641" name="テキスト ボックス 640"/>
        <xdr:cNvSpPr txBox="1"/>
      </xdr:nvSpPr>
      <xdr:spPr>
        <a:xfrm>
          <a:off x="12546965" y="13167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47" name="楕円 646"/>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7175"/>
    <xdr:sp macro="" textlink="">
      <xdr:nvSpPr>
        <xdr:cNvPr id="648" name="災害復旧費該当値テキスト"/>
        <xdr:cNvSpPr txBox="1"/>
      </xdr:nvSpPr>
      <xdr:spPr>
        <a:xfrm>
          <a:off x="16370300" y="13507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10160</xdr:rowOff>
    </xdr:from>
    <xdr:to xmlns:xdr="http://schemas.openxmlformats.org/drawingml/2006/spreadsheetDrawing">
      <xdr:col>81</xdr:col>
      <xdr:colOff>101600</xdr:colOff>
      <xdr:row>79</xdr:row>
      <xdr:rowOff>111760</xdr:rowOff>
    </xdr:to>
    <xdr:sp macro="" textlink="">
      <xdr:nvSpPr>
        <xdr:cNvPr id="649" name="楕円 648"/>
        <xdr:cNvSpPr/>
      </xdr:nvSpPr>
      <xdr:spPr>
        <a:xfrm>
          <a:off x="15430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102870</xdr:rowOff>
    </xdr:from>
    <xdr:ext cx="467995" cy="259080"/>
    <xdr:sp macro="" textlink="">
      <xdr:nvSpPr>
        <xdr:cNvPr id="650" name="テキスト ボックス 649"/>
        <xdr:cNvSpPr txBox="1"/>
      </xdr:nvSpPr>
      <xdr:spPr>
        <a:xfrm>
          <a:off x="15246350" y="13647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3810</xdr:rowOff>
    </xdr:from>
    <xdr:to xmlns:xdr="http://schemas.openxmlformats.org/drawingml/2006/spreadsheetDrawing">
      <xdr:col>76</xdr:col>
      <xdr:colOff>165100</xdr:colOff>
      <xdr:row>79</xdr:row>
      <xdr:rowOff>105410</xdr:rowOff>
    </xdr:to>
    <xdr:sp macro="" textlink="">
      <xdr:nvSpPr>
        <xdr:cNvPr id="651" name="楕円 650"/>
        <xdr:cNvSpPr/>
      </xdr:nvSpPr>
      <xdr:spPr>
        <a:xfrm>
          <a:off x="14541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96520</xdr:rowOff>
    </xdr:from>
    <xdr:ext cx="467995" cy="259080"/>
    <xdr:sp macro="" textlink="">
      <xdr:nvSpPr>
        <xdr:cNvPr id="652" name="テキスト ボックス 651"/>
        <xdr:cNvSpPr txBox="1"/>
      </xdr:nvSpPr>
      <xdr:spPr>
        <a:xfrm>
          <a:off x="14357350" y="13641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3" name="楕円 652"/>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7650" cy="259080"/>
    <xdr:sp macro="" textlink="">
      <xdr:nvSpPr>
        <xdr:cNvPr id="654" name="テキスト ボックス 653"/>
        <xdr:cNvSpPr txBox="1"/>
      </xdr:nvSpPr>
      <xdr:spPr>
        <a:xfrm>
          <a:off x="13578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55" name="楕円 654"/>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7650" cy="259080"/>
    <xdr:sp macro="" textlink="">
      <xdr:nvSpPr>
        <xdr:cNvPr id="656" name="テキスト ボックス 655"/>
        <xdr:cNvSpPr txBox="1"/>
      </xdr:nvSpPr>
      <xdr:spPr>
        <a:xfrm>
          <a:off x="12689840" y="13685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5" name="テキスト ボックス 664"/>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68" name="テキスト ボックス 667"/>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70" name="テキスト ボックス 669"/>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72" name="テキスト ボックス 671"/>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74" name="テキスト ボックス 673"/>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6" name="テキスト ボックス 675"/>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7175"/>
    <xdr:sp macro="" textlink="">
      <xdr:nvSpPr>
        <xdr:cNvPr id="679" name="公債費最小値テキスト"/>
        <xdr:cNvSpPr txBox="1"/>
      </xdr:nvSpPr>
      <xdr:spPr>
        <a:xfrm>
          <a:off x="16370300" y="16945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805" cy="259080"/>
    <xdr:sp macro="" textlink="">
      <xdr:nvSpPr>
        <xdr:cNvPr id="681"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144145</xdr:rowOff>
    </xdr:from>
    <xdr:to xmlns:xdr="http://schemas.openxmlformats.org/drawingml/2006/spreadsheetDrawing">
      <xdr:col>85</xdr:col>
      <xdr:colOff>127000</xdr:colOff>
      <xdr:row>94</xdr:row>
      <xdr:rowOff>146050</xdr:rowOff>
    </xdr:to>
    <xdr:cxnSp macro="">
      <xdr:nvCxnSpPr>
        <xdr:cNvPr id="683" name="直線コネクタ 682"/>
        <xdr:cNvCxnSpPr/>
      </xdr:nvCxnSpPr>
      <xdr:spPr>
        <a:xfrm>
          <a:off x="15481300" y="16088995"/>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3810</xdr:rowOff>
    </xdr:from>
    <xdr:ext cx="598805" cy="259080"/>
    <xdr:sp macro="" textlink="">
      <xdr:nvSpPr>
        <xdr:cNvPr id="684" name="公債費平均値テキスト"/>
        <xdr:cNvSpPr txBox="1"/>
      </xdr:nvSpPr>
      <xdr:spPr>
        <a:xfrm>
          <a:off x="16370300" y="16291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123190</xdr:rowOff>
    </xdr:from>
    <xdr:to xmlns:xdr="http://schemas.openxmlformats.org/drawingml/2006/spreadsheetDrawing">
      <xdr:col>81</xdr:col>
      <xdr:colOff>50800</xdr:colOff>
      <xdr:row>93</xdr:row>
      <xdr:rowOff>144145</xdr:rowOff>
    </xdr:to>
    <xdr:cxnSp macro="">
      <xdr:nvCxnSpPr>
        <xdr:cNvPr id="686" name="直線コネクタ 685"/>
        <xdr:cNvCxnSpPr/>
      </xdr:nvCxnSpPr>
      <xdr:spPr>
        <a:xfrm>
          <a:off x="14592300" y="160680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133350</xdr:rowOff>
    </xdr:from>
    <xdr:ext cx="596900" cy="257175"/>
    <xdr:sp macro="" textlink="">
      <xdr:nvSpPr>
        <xdr:cNvPr id="688" name="テキスト ボックス 687"/>
        <xdr:cNvSpPr txBox="1"/>
      </xdr:nvSpPr>
      <xdr:spPr>
        <a:xfrm>
          <a:off x="15181580" y="164211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123190</xdr:rowOff>
    </xdr:from>
    <xdr:to xmlns:xdr="http://schemas.openxmlformats.org/drawingml/2006/spreadsheetDrawing">
      <xdr:col>76</xdr:col>
      <xdr:colOff>114300</xdr:colOff>
      <xdr:row>94</xdr:row>
      <xdr:rowOff>78740</xdr:rowOff>
    </xdr:to>
    <xdr:cxnSp macro="">
      <xdr:nvCxnSpPr>
        <xdr:cNvPr id="689" name="直線コネクタ 688"/>
        <xdr:cNvCxnSpPr/>
      </xdr:nvCxnSpPr>
      <xdr:spPr>
        <a:xfrm flipV="1">
          <a:off x="13703300" y="1606804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101600</xdr:rowOff>
    </xdr:from>
    <xdr:ext cx="596900" cy="259080"/>
    <xdr:sp macro="" textlink="">
      <xdr:nvSpPr>
        <xdr:cNvPr id="691" name="テキスト ボックス 690"/>
        <xdr:cNvSpPr txBox="1"/>
      </xdr:nvSpPr>
      <xdr:spPr>
        <a:xfrm>
          <a:off x="14292580" y="163893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34925</xdr:rowOff>
    </xdr:from>
    <xdr:to xmlns:xdr="http://schemas.openxmlformats.org/drawingml/2006/spreadsheetDrawing">
      <xdr:col>71</xdr:col>
      <xdr:colOff>177800</xdr:colOff>
      <xdr:row>94</xdr:row>
      <xdr:rowOff>78740</xdr:rowOff>
    </xdr:to>
    <xdr:cxnSp macro="">
      <xdr:nvCxnSpPr>
        <xdr:cNvPr id="692" name="直線コネクタ 691"/>
        <xdr:cNvCxnSpPr/>
      </xdr:nvCxnSpPr>
      <xdr:spPr>
        <a:xfrm>
          <a:off x="12814300" y="161512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151765</xdr:rowOff>
    </xdr:from>
    <xdr:ext cx="596900" cy="259080"/>
    <xdr:sp macro="" textlink="">
      <xdr:nvSpPr>
        <xdr:cNvPr id="694" name="テキスト ボックス 693"/>
        <xdr:cNvSpPr txBox="1"/>
      </xdr:nvSpPr>
      <xdr:spPr>
        <a:xfrm>
          <a:off x="13403580" y="164395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16510</xdr:rowOff>
    </xdr:from>
    <xdr:ext cx="596900" cy="259080"/>
    <xdr:sp macro="" textlink="">
      <xdr:nvSpPr>
        <xdr:cNvPr id="696" name="テキスト ボックス 695"/>
        <xdr:cNvSpPr txBox="1"/>
      </xdr:nvSpPr>
      <xdr:spPr>
        <a:xfrm>
          <a:off x="12514580" y="16475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95250</xdr:rowOff>
    </xdr:from>
    <xdr:to xmlns:xdr="http://schemas.openxmlformats.org/drawingml/2006/spreadsheetDrawing">
      <xdr:col>85</xdr:col>
      <xdr:colOff>177800</xdr:colOff>
      <xdr:row>95</xdr:row>
      <xdr:rowOff>25400</xdr:rowOff>
    </xdr:to>
    <xdr:sp macro="" textlink="">
      <xdr:nvSpPr>
        <xdr:cNvPr id="702" name="楕円 701"/>
        <xdr:cNvSpPr/>
      </xdr:nvSpPr>
      <xdr:spPr>
        <a:xfrm>
          <a:off x="16268700" y="1621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118110</xdr:rowOff>
    </xdr:from>
    <xdr:ext cx="598805" cy="259080"/>
    <xdr:sp macro="" textlink="">
      <xdr:nvSpPr>
        <xdr:cNvPr id="703" name="公債費該当値テキスト"/>
        <xdr:cNvSpPr txBox="1"/>
      </xdr:nvSpPr>
      <xdr:spPr>
        <a:xfrm>
          <a:off x="16370300" y="16062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93345</xdr:rowOff>
    </xdr:from>
    <xdr:to xmlns:xdr="http://schemas.openxmlformats.org/drawingml/2006/spreadsheetDrawing">
      <xdr:col>81</xdr:col>
      <xdr:colOff>101600</xdr:colOff>
      <xdr:row>94</xdr:row>
      <xdr:rowOff>23495</xdr:rowOff>
    </xdr:to>
    <xdr:sp macro="" textlink="">
      <xdr:nvSpPr>
        <xdr:cNvPr id="704" name="楕円 703"/>
        <xdr:cNvSpPr/>
      </xdr:nvSpPr>
      <xdr:spPr>
        <a:xfrm>
          <a:off x="15430500" y="160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40640</xdr:rowOff>
    </xdr:from>
    <xdr:ext cx="596900" cy="257175"/>
    <xdr:sp macro="" textlink="">
      <xdr:nvSpPr>
        <xdr:cNvPr id="705" name="テキスト ボックス 704"/>
        <xdr:cNvSpPr txBox="1"/>
      </xdr:nvSpPr>
      <xdr:spPr>
        <a:xfrm>
          <a:off x="15181580" y="158140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72390</xdr:rowOff>
    </xdr:from>
    <xdr:to xmlns:xdr="http://schemas.openxmlformats.org/drawingml/2006/spreadsheetDrawing">
      <xdr:col>76</xdr:col>
      <xdr:colOff>165100</xdr:colOff>
      <xdr:row>94</xdr:row>
      <xdr:rowOff>2540</xdr:rowOff>
    </xdr:to>
    <xdr:sp macro="" textlink="">
      <xdr:nvSpPr>
        <xdr:cNvPr id="706" name="楕円 705"/>
        <xdr:cNvSpPr/>
      </xdr:nvSpPr>
      <xdr:spPr>
        <a:xfrm>
          <a:off x="14541500"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19050</xdr:rowOff>
    </xdr:from>
    <xdr:ext cx="596900" cy="257175"/>
    <xdr:sp macro="" textlink="">
      <xdr:nvSpPr>
        <xdr:cNvPr id="707" name="テキスト ボックス 706"/>
        <xdr:cNvSpPr txBox="1"/>
      </xdr:nvSpPr>
      <xdr:spPr>
        <a:xfrm>
          <a:off x="14292580" y="157924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27940</xdr:rowOff>
    </xdr:from>
    <xdr:to xmlns:xdr="http://schemas.openxmlformats.org/drawingml/2006/spreadsheetDrawing">
      <xdr:col>72</xdr:col>
      <xdr:colOff>38100</xdr:colOff>
      <xdr:row>94</xdr:row>
      <xdr:rowOff>129540</xdr:rowOff>
    </xdr:to>
    <xdr:sp macro="" textlink="">
      <xdr:nvSpPr>
        <xdr:cNvPr id="708" name="楕円 707"/>
        <xdr:cNvSpPr/>
      </xdr:nvSpPr>
      <xdr:spPr>
        <a:xfrm>
          <a:off x="1365250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146050</xdr:rowOff>
    </xdr:from>
    <xdr:ext cx="596900" cy="257175"/>
    <xdr:sp macro="" textlink="">
      <xdr:nvSpPr>
        <xdr:cNvPr id="709" name="テキスト ボックス 708"/>
        <xdr:cNvSpPr txBox="1"/>
      </xdr:nvSpPr>
      <xdr:spPr>
        <a:xfrm>
          <a:off x="13403580" y="159194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155575</xdr:rowOff>
    </xdr:from>
    <xdr:to xmlns:xdr="http://schemas.openxmlformats.org/drawingml/2006/spreadsheetDrawing">
      <xdr:col>67</xdr:col>
      <xdr:colOff>101600</xdr:colOff>
      <xdr:row>94</xdr:row>
      <xdr:rowOff>86360</xdr:rowOff>
    </xdr:to>
    <xdr:sp macro="" textlink="">
      <xdr:nvSpPr>
        <xdr:cNvPr id="710" name="楕円 709"/>
        <xdr:cNvSpPr/>
      </xdr:nvSpPr>
      <xdr:spPr>
        <a:xfrm>
          <a:off x="12763500" y="16100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92</xdr:row>
      <xdr:rowOff>102235</xdr:rowOff>
    </xdr:from>
    <xdr:ext cx="596900" cy="258445"/>
    <xdr:sp macro="" textlink="">
      <xdr:nvSpPr>
        <xdr:cNvPr id="711" name="テキスト ボックス 710"/>
        <xdr:cNvSpPr txBox="1"/>
      </xdr:nvSpPr>
      <xdr:spPr>
        <a:xfrm>
          <a:off x="12514580" y="1587563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0" name="テキスト ボックス 71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015" cy="259080"/>
    <xdr:sp macro="" textlink="">
      <xdr:nvSpPr>
        <xdr:cNvPr id="723" name="テキスト ボックス 722"/>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5455" cy="257175"/>
    <xdr:sp macro="" textlink="">
      <xdr:nvSpPr>
        <xdr:cNvPr id="725" name="テキスト ボックス 724"/>
        <xdr:cNvSpPr txBox="1"/>
      </xdr:nvSpPr>
      <xdr:spPr>
        <a:xfrm>
          <a:off x="17820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5455" cy="259080"/>
    <xdr:sp macro="" textlink="">
      <xdr:nvSpPr>
        <xdr:cNvPr id="727" name="テキスト ボックス 726"/>
        <xdr:cNvSpPr txBox="1"/>
      </xdr:nvSpPr>
      <xdr:spPr>
        <a:xfrm>
          <a:off x="17820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5455" cy="257175"/>
    <xdr:sp macro="" textlink="">
      <xdr:nvSpPr>
        <xdr:cNvPr id="729" name="テキスト ボックス 728"/>
        <xdr:cNvSpPr txBox="1"/>
      </xdr:nvSpPr>
      <xdr:spPr>
        <a:xfrm>
          <a:off x="17820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5455" cy="258445"/>
    <xdr:sp macro="" textlink="">
      <xdr:nvSpPr>
        <xdr:cNvPr id="731" name="テキスト ボックス 730"/>
        <xdr:cNvSpPr txBox="1"/>
      </xdr:nvSpPr>
      <xdr:spPr>
        <a:xfrm>
          <a:off x="17820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5" name="テキスト ボックス 734"/>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9555" cy="259080"/>
    <xdr:sp macro="" textlink="">
      <xdr:nvSpPr>
        <xdr:cNvPr id="738"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900" cy="257175"/>
    <xdr:sp macro="" textlink="">
      <xdr:nvSpPr>
        <xdr:cNvPr id="740" name="諸支出金最大値テキスト"/>
        <xdr:cNvSpPr txBox="1"/>
      </xdr:nvSpPr>
      <xdr:spPr>
        <a:xfrm>
          <a:off x="22212300" y="50615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43"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744" name="フローチャート: 判断 74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8460" cy="259080"/>
    <xdr:sp macro="" textlink="">
      <xdr:nvSpPr>
        <xdr:cNvPr id="747" name="テキスト ボックス 746"/>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50" name="テキスト ボックス 749"/>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8460" cy="259080"/>
    <xdr:sp macro="" textlink="">
      <xdr:nvSpPr>
        <xdr:cNvPr id="753" name="テキスト ボックス 752"/>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8460" cy="259080"/>
    <xdr:sp macro="" textlink="">
      <xdr:nvSpPr>
        <xdr:cNvPr id="755" name="テキスト ボックス 75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9555" cy="259080"/>
    <xdr:sp macro="" textlink="">
      <xdr:nvSpPr>
        <xdr:cNvPr id="762"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650" cy="259080"/>
    <xdr:sp macro="" textlink="">
      <xdr:nvSpPr>
        <xdr:cNvPr id="764" name="テキスト ボックス 763"/>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650" cy="259080"/>
    <xdr:sp macro="" textlink="">
      <xdr:nvSpPr>
        <xdr:cNvPr id="766" name="テキスト ボックス 765"/>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650" cy="259080"/>
    <xdr:sp macro="" textlink="">
      <xdr:nvSpPr>
        <xdr:cNvPr id="768" name="テキスト ボックス 767"/>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650" cy="259080"/>
    <xdr:sp macro="" textlink="">
      <xdr:nvSpPr>
        <xdr:cNvPr id="770" name="テキスト ボックス 769"/>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9" name="テキスト ボックス 778"/>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82" name="テキスト ボックス 781"/>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84" name="テキスト ボックス 783"/>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796" name="テキスト ボックス 795"/>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799" name="テキスト ボックス 798"/>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02" name="テキスト ボックス 801"/>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04" name="テキスト ボックス 803"/>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13" name="テキスト ボックス 812"/>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15" name="テキスト ボックス 814"/>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17" name="テキスト ボックス 816"/>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19" name="テキスト ボックス 818"/>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a:t>
          </a:r>
          <a:r>
            <a:rPr kumimoji="1" lang="ja-JP" altLang="en-US" sz="1300">
              <a:latin typeface="ＭＳ Ｐゴシック"/>
              <a:ea typeface="ＭＳ Ｐゴシック"/>
            </a:rPr>
            <a:t>年度の歳出総額における住民一人あたりのコストは1,392,579</a:t>
          </a:r>
          <a:r>
            <a:rPr kumimoji="1" lang="ja-JP" altLang="en-US" sz="1300">
              <a:latin typeface="ＭＳ Ｐゴシック"/>
              <a:ea typeface="ＭＳ Ｐゴシック"/>
            </a:rPr>
            <a:t>円となり、対前年度比</a:t>
          </a:r>
          <a:r>
            <a:rPr kumimoji="1" lang="en-US" altLang="ja-JP" sz="1300">
              <a:latin typeface="ＭＳ Ｐゴシック"/>
              <a:ea typeface="ＭＳ Ｐゴシック"/>
            </a:rPr>
            <a:t>+60,174</a:t>
          </a:r>
          <a:r>
            <a:rPr kumimoji="1" lang="ja-JP" altLang="en-US" sz="1300">
              <a:latin typeface="ＭＳ Ｐゴシック"/>
              <a:ea typeface="ＭＳ Ｐゴシック"/>
            </a:rPr>
            <a:t>円（</a:t>
          </a:r>
          <a:r>
            <a:rPr kumimoji="1" lang="en-US" altLang="ja-JP" sz="1300">
              <a:latin typeface="ＭＳ Ｐゴシック"/>
              <a:ea typeface="ＭＳ Ｐゴシック"/>
            </a:rPr>
            <a:t>+4.52%</a:t>
          </a:r>
          <a:r>
            <a:rPr kumimoji="1" lang="ja-JP" altLang="en-US" sz="1300">
              <a:latin typeface="ＭＳ Ｐゴシック"/>
              <a:ea typeface="ＭＳ Ｐゴシック"/>
            </a:rPr>
            <a:t>）の増となった。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各目的別で住民一人当たりのコストの増加幅の大きい項目としては、衛生費において対前年度比</a:t>
          </a:r>
          <a:r>
            <a:rPr kumimoji="1" lang="en-US" altLang="ja-JP" sz="1300">
              <a:latin typeface="ＭＳ Ｐゴシック"/>
              <a:ea typeface="ＭＳ Ｐゴシック"/>
            </a:rPr>
            <a:t>+79.57%</a:t>
          </a:r>
          <a:r>
            <a:rPr kumimoji="1" lang="ja-JP" altLang="en-US" sz="1300">
              <a:latin typeface="ＭＳ Ｐゴシック"/>
              <a:ea typeface="ＭＳ Ｐゴシック"/>
            </a:rPr>
            <a:t>となっており、更新整備した廃棄物処理施設基幹改良事業（事業費</a:t>
          </a:r>
          <a:r>
            <a:rPr kumimoji="1" lang="ja-JP" altLang="en-US" sz="1300">
              <a:latin typeface="ＭＳ Ｐゴシック"/>
              <a:ea typeface="ＭＳ Ｐゴシック"/>
            </a:rPr>
            <a:t>825,264</a:t>
          </a:r>
          <a:r>
            <a:rPr kumimoji="1" lang="ja-JP" altLang="en-US" sz="1300">
              <a:latin typeface="ＭＳ Ｐゴシック"/>
              <a:ea typeface="ＭＳ Ｐゴシック"/>
            </a:rPr>
            <a:t>千円）が大きな要因であり、</a:t>
          </a:r>
          <a:r>
            <a:rPr kumimoji="1" lang="en-US" altLang="ja-JP" sz="1300">
              <a:latin typeface="ＭＳ Ｐゴシック"/>
              <a:ea typeface="ＭＳ Ｐゴシック"/>
            </a:rPr>
            <a:t>5</a:t>
          </a:r>
          <a:r>
            <a:rPr kumimoji="1" lang="ja-JP" altLang="en-US" sz="1300">
              <a:latin typeface="ＭＳ Ｐゴシック"/>
              <a:ea typeface="ＭＳ Ｐゴシック"/>
            </a:rPr>
            <a:t>ヶ年の推移を見ても類似団体平均から大きく乖離した数値となっている。上記の乖離は</a:t>
          </a:r>
          <a:r>
            <a:rPr kumimoji="1" lang="ja-JP" altLang="en-US" sz="1300">
              <a:latin typeface="ＭＳ Ｐゴシック"/>
              <a:ea typeface="ＭＳ Ｐゴシック"/>
            </a:rPr>
            <a:t>例年高止まりの要因となっている町単独で運営しているごみ処理施設に関する委託経費や病院事業会計への繰出金</a:t>
          </a:r>
          <a:r>
            <a:rPr kumimoji="1" lang="ja-JP" altLang="en-US" sz="1300">
              <a:latin typeface="ＭＳ Ｐゴシック"/>
              <a:ea typeface="ＭＳ Ｐゴシック"/>
            </a:rPr>
            <a:t>が主な要因である。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公債費について、近年、地方債残高抑制の取組として実施している繰上償還の影響もあり対前年度比△20.3</a:t>
          </a:r>
          <a:r>
            <a:rPr kumimoji="1" lang="en-US" altLang="ja-JP" sz="1300">
              <a:latin typeface="ＭＳ Ｐゴシック"/>
              <a:ea typeface="ＭＳ Ｐゴシック"/>
            </a:rPr>
            <a:t>%</a:t>
          </a:r>
          <a:r>
            <a:rPr kumimoji="1" lang="ja-JP" altLang="en-US" sz="1300">
              <a:latin typeface="ＭＳ Ｐゴシック"/>
              <a:ea typeface="ＭＳ Ｐゴシック"/>
            </a:rPr>
            <a:t>の減となった（長期債償還元金△218,175</a:t>
          </a:r>
          <a:r>
            <a:rPr kumimoji="1" lang="ja-JP" altLang="en-US" sz="1300">
              <a:latin typeface="ＭＳ Ｐゴシック"/>
              <a:ea typeface="ＭＳ Ｐゴシック"/>
            </a:rPr>
            <a:t>千円、長期債償還利子△34</a:t>
          </a:r>
          <a:r>
            <a:rPr kumimoji="1" lang="ja-JP" altLang="en-US" sz="1300">
              <a:latin typeface="ＭＳ Ｐゴシック"/>
              <a:ea typeface="ＭＳ Ｐゴシック"/>
            </a:rPr>
            <a:t>千円）。令和6</a:t>
          </a:r>
          <a:r>
            <a:rPr kumimoji="1" lang="ja-JP" altLang="en-US" sz="1300">
              <a:latin typeface="ＭＳ Ｐゴシック"/>
              <a:ea typeface="ＭＳ Ｐゴシック"/>
            </a:rPr>
            <a:t>年度も繰上償還（一般単独事業債、97,880</a:t>
          </a:r>
          <a:r>
            <a:rPr kumimoji="1" lang="ja-JP" altLang="en-US" sz="1300">
              <a:latin typeface="ＭＳ Ｐゴシック"/>
              <a:ea typeface="ＭＳ Ｐゴシック"/>
            </a:rPr>
            <a:t>千円）を実施しており、今後も新発債を極力抑制するために、計画的な事業実施に努める。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ゴシック"/>
              <a:ea typeface="ＭＳ ゴシック"/>
            </a:rPr>
            <a:t>　実質収支額は667,088千円の黒字で対前年度▲108,612千円となっているが、連結実質赤字</a:t>
          </a:r>
          <a:r>
            <a:rPr kumimoji="1" lang="ja-JP" altLang="en-US" sz="900">
              <a:latin typeface="ＭＳ ゴシック"/>
              <a:ea typeface="ＭＳ ゴシック"/>
            </a:rPr>
            <a:t>比率は算定されていない。</a:t>
          </a:r>
          <a:endParaRPr kumimoji="1" lang="ja-JP" altLang="en-US" sz="900">
            <a:latin typeface="ＭＳ ゴシック"/>
            <a:ea typeface="ＭＳ ゴシック"/>
          </a:endParaRPr>
        </a:p>
        <a:p>
          <a:r>
            <a:rPr kumimoji="1" lang="ja-JP" altLang="en-US" sz="900">
              <a:latin typeface="ＭＳ ゴシック"/>
              <a:ea typeface="ＭＳ ゴシック"/>
            </a:rPr>
            <a:t>　一般会計において、大雪の影響により除排雪経費が対前年度82,282千円増加したことや、病院事</a:t>
          </a:r>
          <a:r>
            <a:rPr kumimoji="1" lang="ja-JP" altLang="en-US" sz="900">
              <a:latin typeface="ＭＳ ゴシック"/>
              <a:ea typeface="ＭＳ ゴシック"/>
            </a:rPr>
            <a:t>業会計において資金剰余金が65,946千円減少したことが主な要因となっている。</a:t>
          </a:r>
          <a:endParaRPr kumimoji="1" lang="ja-JP" altLang="en-US" sz="900">
            <a:latin typeface="ＭＳ ゴシック"/>
            <a:ea typeface="ＭＳ ゴシック"/>
          </a:endParaRPr>
        </a:p>
        <a:p>
          <a:r>
            <a:rPr kumimoji="1" lang="ja-JP" altLang="en-US" sz="900">
              <a:latin typeface="ＭＳ ゴシック"/>
              <a:ea typeface="ＭＳ ゴシック"/>
            </a:rPr>
            <a:t>　「地方公共団体の財政の健全化に関する法律」施行後は、特別会計等の収支改善が喫緊の課</a:t>
          </a:r>
          <a:r>
            <a:rPr kumimoji="1" lang="ja-JP" altLang="en-US" sz="900">
              <a:latin typeface="ＭＳ ゴシック"/>
              <a:ea typeface="ＭＳ ゴシック"/>
            </a:rPr>
            <a:t>題であったものと、住民生活に直結する事業ということもあり、率先して一般会計からの基準外繰出</a:t>
          </a:r>
          <a:r>
            <a:rPr kumimoji="1" lang="ja-JP" altLang="en-US" sz="900">
              <a:latin typeface="ＭＳ ゴシック"/>
              <a:ea typeface="ＭＳ ゴシック"/>
            </a:rPr>
            <a:t>し等により実質赤字（資金不足）を解消してきた現状である。しかし、一般会計も普通交付税合併算</a:t>
          </a:r>
          <a:r>
            <a:rPr kumimoji="1" lang="ja-JP" altLang="en-US" sz="900">
              <a:latin typeface="ＭＳ ゴシック"/>
              <a:ea typeface="ＭＳ ゴシック"/>
            </a:rPr>
            <a:t>定替等の優遇措置が令和元年度で終了し、以前までのような財源確保は難しく、現に平成29年度</a:t>
          </a:r>
          <a:r>
            <a:rPr kumimoji="1" lang="ja-JP" altLang="en-US" sz="900">
              <a:latin typeface="ＭＳ ゴシック"/>
              <a:ea typeface="ＭＳ ゴシック"/>
            </a:rPr>
            <a:t>から令和元年度までは、取り崩した基金を積み戻しできない状況であったため、各特別会計等で独</a:t>
          </a:r>
          <a:r>
            <a:rPr kumimoji="1" lang="ja-JP" altLang="en-US" sz="900">
              <a:latin typeface="ＭＳ ゴシック"/>
              <a:ea typeface="ＭＳ ゴシック"/>
            </a:rPr>
            <a:t>立採算制に基づく収支改善が求められることは必須となり、早期に改善策等を検討してく必要があ</a:t>
          </a:r>
          <a:r>
            <a:rPr kumimoji="1" lang="ja-JP" altLang="en-US" sz="900">
              <a:latin typeface="ＭＳ ゴシック"/>
              <a:ea typeface="ＭＳ ゴシック"/>
            </a:rPr>
            <a:t>る。</a:t>
          </a:r>
          <a:endParaRPr kumimoji="1" lang="ja-JP" altLang="en-US" sz="9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00">
              <a:latin typeface="ＭＳ ゴシック"/>
              <a:ea typeface="ＭＳ ゴシック"/>
            </a:rPr>
            <a:t>実質収支額は124,117千円の黒字であるため、実質赤字比率は算定されていない。また、単年度</a:t>
          </a:r>
          <a:r>
            <a:rPr kumimoji="1" lang="ja-JP" altLang="en-US" sz="1200">
              <a:latin typeface="ＭＳ ゴシック"/>
              <a:ea typeface="ＭＳ ゴシック"/>
            </a:rPr>
            <a:t>収支は▲32,791千円となっている。</a:t>
          </a:r>
          <a:endParaRPr kumimoji="1" lang="ja-JP" altLang="en-US" sz="1200">
            <a:latin typeface="ＭＳ ゴシック"/>
            <a:ea typeface="ＭＳ ゴシック"/>
          </a:endParaRPr>
        </a:p>
        <a:p>
          <a:r>
            <a:rPr kumimoji="1" lang="ja-JP" altLang="en-US" sz="1200">
              <a:latin typeface="ＭＳ ゴシック"/>
              <a:ea typeface="ＭＳ ゴシック"/>
            </a:rPr>
            <a:t>　歳入では、国庫支出金で物価高騰対策関係の補助金により30,949千円増となっている。</a:t>
          </a:r>
          <a:endParaRPr kumimoji="1" lang="ja-JP" altLang="en-US" sz="1200">
            <a:latin typeface="ＭＳ ゴシック"/>
            <a:ea typeface="ＭＳ ゴシック"/>
          </a:endParaRPr>
        </a:p>
        <a:p>
          <a:r>
            <a:rPr kumimoji="1" lang="ja-JP" altLang="en-US" sz="1200">
              <a:latin typeface="ＭＳ ゴシック"/>
              <a:ea typeface="ＭＳ ゴシック"/>
            </a:rPr>
            <a:t>　地方債においては令和5年度に大規模建設事業（大平山元遺跡整備事業、旧平舘小学校改修事</a:t>
          </a:r>
          <a:r>
            <a:rPr kumimoji="1" lang="ja-JP" altLang="en-US" sz="1200">
              <a:latin typeface="ＭＳ ゴシック"/>
              <a:ea typeface="ＭＳ ゴシック"/>
            </a:rPr>
            <a:t>業等）を実施した影響により、▲258,300千円の減となっている。</a:t>
          </a:r>
          <a:r>
            <a:rPr kumimoji="1" lang="ja-JP" altLang="en-US" sz="1200">
              <a:latin typeface="ＭＳ ゴシック"/>
              <a:ea typeface="ＭＳ ゴシック"/>
            </a:rPr>
            <a:t>また、繰入金においてグリーンハート外ヶ浜基幹改良工事の財源として合併振興基金繰入金</a:t>
          </a:r>
          <a:r>
            <a:rPr kumimoji="1" lang="ja-JP" altLang="en-US" sz="1200">
              <a:latin typeface="ＭＳ ゴシック"/>
              <a:ea typeface="ＭＳ ゴシック"/>
            </a:rPr>
            <a:t>（586,462千円）を活用しており、364,148千円の大幅な増となっている。</a:t>
          </a:r>
          <a:endParaRPr kumimoji="1" lang="ja-JP" altLang="en-US" sz="1200">
            <a:latin typeface="ＭＳ ゴシック"/>
            <a:ea typeface="ＭＳ ゴシック"/>
          </a:endParaRPr>
        </a:p>
        <a:p>
          <a:r>
            <a:rPr kumimoji="1" lang="ja-JP" altLang="en-US" sz="1200">
              <a:latin typeface="ＭＳ ゴシック"/>
              <a:ea typeface="ＭＳ ゴシック"/>
            </a:rPr>
            <a:t>　歳出では、上記国庫補助金及び地方債を活用した普通建設事業費が321,705千円増となっている</a:t>
          </a:r>
          <a:r>
            <a:rPr kumimoji="1" lang="ja-JP" altLang="en-US" sz="1200">
              <a:latin typeface="ＭＳ ゴシック"/>
              <a:ea typeface="ＭＳ ゴシック"/>
            </a:rPr>
            <a:t>ほか、維持補修費において大雪による管内除雪委託料の増等による影響で82,282千円増となって</a:t>
          </a:r>
          <a:r>
            <a:rPr kumimoji="1" lang="ja-JP" altLang="en-US" sz="1200">
              <a:latin typeface="ＭＳ ゴシック"/>
              <a:ea typeface="ＭＳ ゴシック"/>
            </a:rPr>
            <a:t>いる。</a:t>
          </a:r>
          <a:endParaRPr kumimoji="1" lang="ja-JP" altLang="en-US" sz="1200">
            <a:latin typeface="ＭＳ ゴシック"/>
            <a:ea typeface="ＭＳ ゴシック"/>
          </a:endParaRPr>
        </a:p>
        <a:p>
          <a:r>
            <a:rPr kumimoji="1" lang="ja-JP" altLang="en-US" sz="1200">
              <a:latin typeface="ＭＳ ゴシック"/>
              <a:ea typeface="ＭＳ ゴシック"/>
            </a:rPr>
            <a:t>　今後の見通しとして、令和2年度以降継続して基金への積戻しが可能となったが、普通交付税の</a:t>
          </a:r>
          <a:r>
            <a:rPr kumimoji="1" lang="ja-JP" altLang="en-US" sz="1200">
              <a:latin typeface="ＭＳ ゴシック"/>
              <a:ea typeface="ＭＳ ゴシック"/>
            </a:rPr>
            <a:t>追加交付や少雪による除排雪経費の減等による臨時的な要因が大きく影響しており、収支均衡型</a:t>
          </a:r>
          <a:r>
            <a:rPr kumimoji="1" lang="ja-JP" altLang="en-US" sz="1200">
              <a:latin typeface="ＭＳ ゴシック"/>
              <a:ea typeface="ＭＳ ゴシック"/>
            </a:rPr>
            <a:t>の財政運営に取り組むため、自主財源の乏しい当町においては歳入に見合った規模の歳出へ縮</a:t>
          </a:r>
          <a:r>
            <a:rPr kumimoji="1" lang="ja-JP" altLang="en-US" sz="1200">
              <a:latin typeface="ＭＳ ゴシック"/>
              <a:ea typeface="ＭＳ ゴシック"/>
            </a:rPr>
            <a:t>減していく必要がある。</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23078_&#22806;&#12534;&#27996;&#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AH17" sqref="AH17:AL17"/>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120</v>
      </c>
      <c r="C2" s="4"/>
      <c r="D2" s="40"/>
    </row>
    <row r="3" spans="1:119" ht="18.75" customHeight="1">
      <c r="A3" s="2"/>
      <c r="B3" s="5" t="s">
        <v>121</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96</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130</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131</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7081442</v>
      </c>
      <c r="BO4" s="216"/>
      <c r="BP4" s="216"/>
      <c r="BQ4" s="216"/>
      <c r="BR4" s="216"/>
      <c r="BS4" s="216"/>
      <c r="BT4" s="216"/>
      <c r="BU4" s="219"/>
      <c r="BV4" s="213">
        <v>7026231</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3.1</v>
      </c>
      <c r="CU4" s="237"/>
      <c r="CV4" s="237"/>
      <c r="CW4" s="237"/>
      <c r="CX4" s="237"/>
      <c r="CY4" s="237"/>
      <c r="CZ4" s="237"/>
      <c r="DA4" s="245"/>
      <c r="DB4" s="229">
        <v>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138</v>
      </c>
      <c r="AN5" s="58"/>
      <c r="AO5" s="58"/>
      <c r="AP5" s="58"/>
      <c r="AQ5" s="58"/>
      <c r="AR5" s="58"/>
      <c r="AS5" s="58"/>
      <c r="AT5" s="63"/>
      <c r="AU5" s="182" t="s">
        <v>139</v>
      </c>
      <c r="AV5" s="139"/>
      <c r="AW5" s="139"/>
      <c r="AX5" s="139"/>
      <c r="AY5" s="190" t="s">
        <v>140</v>
      </c>
      <c r="AZ5" s="198"/>
      <c r="BA5" s="198"/>
      <c r="BB5" s="198"/>
      <c r="BC5" s="198"/>
      <c r="BD5" s="198"/>
      <c r="BE5" s="198"/>
      <c r="BF5" s="198"/>
      <c r="BG5" s="198"/>
      <c r="BH5" s="198"/>
      <c r="BI5" s="198"/>
      <c r="BJ5" s="198"/>
      <c r="BK5" s="198"/>
      <c r="BL5" s="198"/>
      <c r="BM5" s="209"/>
      <c r="BN5" s="214">
        <v>6957325</v>
      </c>
      <c r="BO5" s="217"/>
      <c r="BP5" s="217"/>
      <c r="BQ5" s="217"/>
      <c r="BR5" s="217"/>
      <c r="BS5" s="217"/>
      <c r="BT5" s="217"/>
      <c r="BU5" s="220"/>
      <c r="BV5" s="214">
        <v>6864551</v>
      </c>
      <c r="BW5" s="217"/>
      <c r="BX5" s="217"/>
      <c r="BY5" s="217"/>
      <c r="BZ5" s="217"/>
      <c r="CA5" s="217"/>
      <c r="CB5" s="217"/>
      <c r="CC5" s="220"/>
      <c r="CD5" s="192" t="s">
        <v>143</v>
      </c>
      <c r="CE5" s="111"/>
      <c r="CF5" s="111"/>
      <c r="CG5" s="111"/>
      <c r="CH5" s="111"/>
      <c r="CI5" s="111"/>
      <c r="CJ5" s="111"/>
      <c r="CK5" s="111"/>
      <c r="CL5" s="111"/>
      <c r="CM5" s="111"/>
      <c r="CN5" s="111"/>
      <c r="CO5" s="111"/>
      <c r="CP5" s="111"/>
      <c r="CQ5" s="111"/>
      <c r="CR5" s="111"/>
      <c r="CS5" s="211"/>
      <c r="CT5" s="230">
        <v>87.9</v>
      </c>
      <c r="CU5" s="238"/>
      <c r="CV5" s="238"/>
      <c r="CW5" s="238"/>
      <c r="CX5" s="238"/>
      <c r="CY5" s="238"/>
      <c r="CZ5" s="238"/>
      <c r="DA5" s="246"/>
      <c r="DB5" s="230">
        <v>90</v>
      </c>
      <c r="DC5" s="238"/>
      <c r="DD5" s="238"/>
      <c r="DE5" s="238"/>
      <c r="DF5" s="238"/>
      <c r="DG5" s="238"/>
      <c r="DH5" s="238"/>
      <c r="DI5" s="246"/>
    </row>
    <row r="6" spans="1:119" ht="18.75" customHeight="1">
      <c r="A6" s="2"/>
      <c r="B6" s="8" t="s">
        <v>144</v>
      </c>
      <c r="C6" s="25"/>
      <c r="D6" s="25"/>
      <c r="E6" s="47"/>
      <c r="F6" s="47"/>
      <c r="G6" s="47"/>
      <c r="H6" s="47"/>
      <c r="I6" s="47"/>
      <c r="J6" s="47"/>
      <c r="K6" s="47"/>
      <c r="L6" s="47" t="s">
        <v>146</v>
      </c>
      <c r="M6" s="47"/>
      <c r="N6" s="47"/>
      <c r="O6" s="47"/>
      <c r="P6" s="47"/>
      <c r="Q6" s="47"/>
      <c r="R6" s="50"/>
      <c r="S6" s="50"/>
      <c r="T6" s="50"/>
      <c r="U6" s="50"/>
      <c r="V6" s="115"/>
      <c r="W6" s="130" t="s">
        <v>148</v>
      </c>
      <c r="X6" s="56"/>
      <c r="Y6" s="56"/>
      <c r="Z6" s="56"/>
      <c r="AA6" s="56"/>
      <c r="AB6" s="25"/>
      <c r="AC6" s="145" t="s">
        <v>150</v>
      </c>
      <c r="AD6" s="153"/>
      <c r="AE6" s="153"/>
      <c r="AF6" s="153"/>
      <c r="AG6" s="153"/>
      <c r="AH6" s="153"/>
      <c r="AI6" s="153"/>
      <c r="AJ6" s="153"/>
      <c r="AK6" s="153"/>
      <c r="AL6" s="167"/>
      <c r="AM6" s="175" t="s">
        <v>153</v>
      </c>
      <c r="AN6" s="58"/>
      <c r="AO6" s="58"/>
      <c r="AP6" s="58"/>
      <c r="AQ6" s="58"/>
      <c r="AR6" s="58"/>
      <c r="AS6" s="58"/>
      <c r="AT6" s="63"/>
      <c r="AU6" s="182" t="s">
        <v>139</v>
      </c>
      <c r="AV6" s="139"/>
      <c r="AW6" s="139"/>
      <c r="AX6" s="139"/>
      <c r="AY6" s="190" t="s">
        <v>156</v>
      </c>
      <c r="AZ6" s="198"/>
      <c r="BA6" s="198"/>
      <c r="BB6" s="198"/>
      <c r="BC6" s="198"/>
      <c r="BD6" s="198"/>
      <c r="BE6" s="198"/>
      <c r="BF6" s="198"/>
      <c r="BG6" s="198"/>
      <c r="BH6" s="198"/>
      <c r="BI6" s="198"/>
      <c r="BJ6" s="198"/>
      <c r="BK6" s="198"/>
      <c r="BL6" s="198"/>
      <c r="BM6" s="209"/>
      <c r="BN6" s="214">
        <v>124117</v>
      </c>
      <c r="BO6" s="217"/>
      <c r="BP6" s="217"/>
      <c r="BQ6" s="217"/>
      <c r="BR6" s="217"/>
      <c r="BS6" s="217"/>
      <c r="BT6" s="217"/>
      <c r="BU6" s="220"/>
      <c r="BV6" s="214">
        <v>161680</v>
      </c>
      <c r="BW6" s="217"/>
      <c r="BX6" s="217"/>
      <c r="BY6" s="217"/>
      <c r="BZ6" s="217"/>
      <c r="CA6" s="217"/>
      <c r="CB6" s="217"/>
      <c r="CC6" s="220"/>
      <c r="CD6" s="192" t="s">
        <v>160</v>
      </c>
      <c r="CE6" s="111"/>
      <c r="CF6" s="111"/>
      <c r="CG6" s="111"/>
      <c r="CH6" s="111"/>
      <c r="CI6" s="111"/>
      <c r="CJ6" s="111"/>
      <c r="CK6" s="111"/>
      <c r="CL6" s="111"/>
      <c r="CM6" s="111"/>
      <c r="CN6" s="111"/>
      <c r="CO6" s="111"/>
      <c r="CP6" s="111"/>
      <c r="CQ6" s="111"/>
      <c r="CR6" s="111"/>
      <c r="CS6" s="211"/>
      <c r="CT6" s="231">
        <v>88.1</v>
      </c>
      <c r="CU6" s="239"/>
      <c r="CV6" s="239"/>
      <c r="CW6" s="239"/>
      <c r="CX6" s="239"/>
      <c r="CY6" s="239"/>
      <c r="CZ6" s="239"/>
      <c r="DA6" s="247"/>
      <c r="DB6" s="231">
        <v>90.3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139</v>
      </c>
      <c r="AV7" s="139"/>
      <c r="AW7" s="139"/>
      <c r="AX7" s="139"/>
      <c r="AY7" s="190" t="s">
        <v>161</v>
      </c>
      <c r="AZ7" s="198"/>
      <c r="BA7" s="198"/>
      <c r="BB7" s="198"/>
      <c r="BC7" s="198"/>
      <c r="BD7" s="198"/>
      <c r="BE7" s="198"/>
      <c r="BF7" s="198"/>
      <c r="BG7" s="198"/>
      <c r="BH7" s="198"/>
      <c r="BI7" s="198"/>
      <c r="BJ7" s="198"/>
      <c r="BK7" s="198"/>
      <c r="BL7" s="198"/>
      <c r="BM7" s="209"/>
      <c r="BN7" s="214">
        <v>0</v>
      </c>
      <c r="BO7" s="217"/>
      <c r="BP7" s="217"/>
      <c r="BQ7" s="217"/>
      <c r="BR7" s="217"/>
      <c r="BS7" s="217"/>
      <c r="BT7" s="217"/>
      <c r="BU7" s="220"/>
      <c r="BV7" s="214">
        <v>4772</v>
      </c>
      <c r="BW7" s="217"/>
      <c r="BX7" s="217"/>
      <c r="BY7" s="217"/>
      <c r="BZ7" s="217"/>
      <c r="CA7" s="217"/>
      <c r="CB7" s="217"/>
      <c r="CC7" s="220"/>
      <c r="CD7" s="192" t="s">
        <v>162</v>
      </c>
      <c r="CE7" s="111"/>
      <c r="CF7" s="111"/>
      <c r="CG7" s="111"/>
      <c r="CH7" s="111"/>
      <c r="CI7" s="111"/>
      <c r="CJ7" s="111"/>
      <c r="CK7" s="111"/>
      <c r="CL7" s="111"/>
      <c r="CM7" s="111"/>
      <c r="CN7" s="111"/>
      <c r="CO7" s="111"/>
      <c r="CP7" s="111"/>
      <c r="CQ7" s="111"/>
      <c r="CR7" s="111"/>
      <c r="CS7" s="211"/>
      <c r="CT7" s="214">
        <v>3959380</v>
      </c>
      <c r="CU7" s="217"/>
      <c r="CV7" s="217"/>
      <c r="CW7" s="217"/>
      <c r="CX7" s="217"/>
      <c r="CY7" s="217"/>
      <c r="CZ7" s="217"/>
      <c r="DA7" s="220"/>
      <c r="DB7" s="214">
        <v>3953686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166</v>
      </c>
      <c r="AN8" s="58"/>
      <c r="AO8" s="58"/>
      <c r="AP8" s="58"/>
      <c r="AQ8" s="58"/>
      <c r="AR8" s="58"/>
      <c r="AS8" s="58"/>
      <c r="AT8" s="63"/>
      <c r="AU8" s="182" t="s">
        <v>139</v>
      </c>
      <c r="AV8" s="139"/>
      <c r="AW8" s="139"/>
      <c r="AX8" s="139"/>
      <c r="AY8" s="190" t="s">
        <v>147</v>
      </c>
      <c r="AZ8" s="198"/>
      <c r="BA8" s="198"/>
      <c r="BB8" s="198"/>
      <c r="BC8" s="198"/>
      <c r="BD8" s="198"/>
      <c r="BE8" s="198"/>
      <c r="BF8" s="198"/>
      <c r="BG8" s="198"/>
      <c r="BH8" s="198"/>
      <c r="BI8" s="198"/>
      <c r="BJ8" s="198"/>
      <c r="BK8" s="198"/>
      <c r="BL8" s="198"/>
      <c r="BM8" s="209"/>
      <c r="BN8" s="214">
        <v>124117</v>
      </c>
      <c r="BO8" s="217"/>
      <c r="BP8" s="217"/>
      <c r="BQ8" s="217"/>
      <c r="BR8" s="217"/>
      <c r="BS8" s="217"/>
      <c r="BT8" s="217"/>
      <c r="BU8" s="220"/>
      <c r="BV8" s="214">
        <v>156908</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0.18</v>
      </c>
      <c r="CU8" s="240"/>
      <c r="CV8" s="240"/>
      <c r="CW8" s="240"/>
      <c r="CX8" s="240"/>
      <c r="CY8" s="240"/>
      <c r="CZ8" s="240"/>
      <c r="DA8" s="248"/>
      <c r="DB8" s="232">
        <v>0.18</v>
      </c>
      <c r="DC8" s="240"/>
      <c r="DD8" s="240"/>
      <c r="DE8" s="240"/>
      <c r="DF8" s="240"/>
      <c r="DG8" s="240"/>
      <c r="DH8" s="240"/>
      <c r="DI8" s="248"/>
    </row>
    <row r="9" spans="1:119" ht="18.75" customHeight="1">
      <c r="A9" s="2"/>
      <c r="B9" s="10" t="s">
        <v>170</v>
      </c>
      <c r="C9" s="27"/>
      <c r="D9" s="27"/>
      <c r="E9" s="27"/>
      <c r="F9" s="27"/>
      <c r="G9" s="27"/>
      <c r="H9" s="27"/>
      <c r="I9" s="27"/>
      <c r="J9" s="27"/>
      <c r="K9" s="31"/>
      <c r="L9" s="65" t="s">
        <v>171</v>
      </c>
      <c r="M9" s="74"/>
      <c r="N9" s="74"/>
      <c r="O9" s="74"/>
      <c r="P9" s="74"/>
      <c r="Q9" s="86"/>
      <c r="R9" s="97">
        <v>5401</v>
      </c>
      <c r="S9" s="106"/>
      <c r="T9" s="106"/>
      <c r="U9" s="106"/>
      <c r="V9" s="117"/>
      <c r="W9" s="127" t="s">
        <v>174</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139</v>
      </c>
      <c r="AV9" s="139"/>
      <c r="AW9" s="139"/>
      <c r="AX9" s="139"/>
      <c r="AY9" s="190" t="s">
        <v>179</v>
      </c>
      <c r="AZ9" s="198"/>
      <c r="BA9" s="198"/>
      <c r="BB9" s="198"/>
      <c r="BC9" s="198"/>
      <c r="BD9" s="198"/>
      <c r="BE9" s="198"/>
      <c r="BF9" s="198"/>
      <c r="BG9" s="198"/>
      <c r="BH9" s="198"/>
      <c r="BI9" s="198"/>
      <c r="BJ9" s="198"/>
      <c r="BK9" s="198"/>
      <c r="BL9" s="198"/>
      <c r="BM9" s="209"/>
      <c r="BN9" s="214">
        <v>-32791</v>
      </c>
      <c r="BO9" s="217"/>
      <c r="BP9" s="217"/>
      <c r="BQ9" s="217"/>
      <c r="BR9" s="217"/>
      <c r="BS9" s="217"/>
      <c r="BT9" s="217"/>
      <c r="BU9" s="220"/>
      <c r="BV9" s="214">
        <v>35288</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14</v>
      </c>
      <c r="CU9" s="238"/>
      <c r="CV9" s="238"/>
      <c r="CW9" s="238"/>
      <c r="CX9" s="238"/>
      <c r="CY9" s="238"/>
      <c r="CZ9" s="238"/>
      <c r="DA9" s="246"/>
      <c r="DB9" s="230">
        <v>17.3</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6198</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183</v>
      </c>
      <c r="AV10" s="139"/>
      <c r="AW10" s="139"/>
      <c r="AX10" s="139"/>
      <c r="AY10" s="190" t="s">
        <v>185</v>
      </c>
      <c r="AZ10" s="198"/>
      <c r="BA10" s="198"/>
      <c r="BB10" s="198"/>
      <c r="BC10" s="198"/>
      <c r="BD10" s="198"/>
      <c r="BE10" s="198"/>
      <c r="BF10" s="198"/>
      <c r="BG10" s="198"/>
      <c r="BH10" s="198"/>
      <c r="BI10" s="198"/>
      <c r="BJ10" s="198"/>
      <c r="BK10" s="198"/>
      <c r="BL10" s="198"/>
      <c r="BM10" s="209"/>
      <c r="BN10" s="214">
        <v>227249</v>
      </c>
      <c r="BO10" s="217"/>
      <c r="BP10" s="217"/>
      <c r="BQ10" s="217"/>
      <c r="BR10" s="217"/>
      <c r="BS10" s="217"/>
      <c r="BT10" s="217"/>
      <c r="BU10" s="220"/>
      <c r="BV10" s="214">
        <v>340782</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183</v>
      </c>
      <c r="AV11" s="139"/>
      <c r="AW11" s="139"/>
      <c r="AX11" s="139"/>
      <c r="AY11" s="190" t="s">
        <v>193</v>
      </c>
      <c r="AZ11" s="198"/>
      <c r="BA11" s="198"/>
      <c r="BB11" s="198"/>
      <c r="BC11" s="198"/>
      <c r="BD11" s="198"/>
      <c r="BE11" s="198"/>
      <c r="BF11" s="198"/>
      <c r="BG11" s="198"/>
      <c r="BH11" s="198"/>
      <c r="BI11" s="198"/>
      <c r="BJ11" s="198"/>
      <c r="BK11" s="198"/>
      <c r="BL11" s="198"/>
      <c r="BM11" s="209"/>
      <c r="BN11" s="214">
        <v>97880</v>
      </c>
      <c r="BO11" s="217"/>
      <c r="BP11" s="217"/>
      <c r="BQ11" s="217"/>
      <c r="BR11" s="217"/>
      <c r="BS11" s="217"/>
      <c r="BT11" s="217"/>
      <c r="BU11" s="220"/>
      <c r="BV11" s="214">
        <v>173473</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201</v>
      </c>
      <c r="M12" s="75"/>
      <c r="N12" s="75"/>
      <c r="O12" s="75"/>
      <c r="P12" s="75"/>
      <c r="Q12" s="87"/>
      <c r="R12" s="99">
        <v>4996</v>
      </c>
      <c r="S12" s="108"/>
      <c r="T12" s="108"/>
      <c r="U12" s="108"/>
      <c r="V12" s="120"/>
      <c r="W12" s="132" t="s">
        <v>3</v>
      </c>
      <c r="X12" s="139"/>
      <c r="Y12" s="139"/>
      <c r="Z12" s="139"/>
      <c r="AA12" s="139"/>
      <c r="AB12" s="144"/>
      <c r="AC12" s="148" t="s">
        <v>202</v>
      </c>
      <c r="AD12" s="155"/>
      <c r="AE12" s="155"/>
      <c r="AF12" s="155"/>
      <c r="AG12" s="158"/>
      <c r="AH12" s="148" t="s">
        <v>206</v>
      </c>
      <c r="AI12" s="155"/>
      <c r="AJ12" s="155"/>
      <c r="AK12" s="155"/>
      <c r="AL12" s="170"/>
      <c r="AM12" s="175" t="s">
        <v>208</v>
      </c>
      <c r="AN12" s="58"/>
      <c r="AO12" s="58"/>
      <c r="AP12" s="58"/>
      <c r="AQ12" s="58"/>
      <c r="AR12" s="58"/>
      <c r="AS12" s="58"/>
      <c r="AT12" s="63"/>
      <c r="AU12" s="182" t="s">
        <v>139</v>
      </c>
      <c r="AV12" s="139"/>
      <c r="AW12" s="139"/>
      <c r="AX12" s="139"/>
      <c r="AY12" s="190" t="s">
        <v>211</v>
      </c>
      <c r="AZ12" s="198"/>
      <c r="BA12" s="198"/>
      <c r="BB12" s="198"/>
      <c r="BC12" s="198"/>
      <c r="BD12" s="198"/>
      <c r="BE12" s="198"/>
      <c r="BF12" s="198"/>
      <c r="BG12" s="198"/>
      <c r="BH12" s="198"/>
      <c r="BI12" s="198"/>
      <c r="BJ12" s="198"/>
      <c r="BK12" s="198"/>
      <c r="BL12" s="198"/>
      <c r="BM12" s="209"/>
      <c r="BN12" s="214">
        <v>365622</v>
      </c>
      <c r="BO12" s="217"/>
      <c r="BP12" s="217"/>
      <c r="BQ12" s="217"/>
      <c r="BR12" s="217"/>
      <c r="BS12" s="217"/>
      <c r="BT12" s="217"/>
      <c r="BU12" s="220"/>
      <c r="BV12" s="214">
        <v>416026</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4930</v>
      </c>
      <c r="S13" s="109"/>
      <c r="T13" s="109"/>
      <c r="U13" s="109"/>
      <c r="V13" s="121"/>
      <c r="W13" s="130" t="s">
        <v>215</v>
      </c>
      <c r="X13" s="56"/>
      <c r="Y13" s="56"/>
      <c r="Z13" s="56"/>
      <c r="AA13" s="56"/>
      <c r="AB13" s="25"/>
      <c r="AC13" s="72">
        <v>539</v>
      </c>
      <c r="AD13" s="80"/>
      <c r="AE13" s="80"/>
      <c r="AF13" s="80"/>
      <c r="AG13" s="84"/>
      <c r="AH13" s="72">
        <v>599</v>
      </c>
      <c r="AI13" s="80"/>
      <c r="AJ13" s="80"/>
      <c r="AK13" s="80"/>
      <c r="AL13" s="118"/>
      <c r="AM13" s="175" t="s">
        <v>216</v>
      </c>
      <c r="AN13" s="58"/>
      <c r="AO13" s="58"/>
      <c r="AP13" s="58"/>
      <c r="AQ13" s="58"/>
      <c r="AR13" s="58"/>
      <c r="AS13" s="58"/>
      <c r="AT13" s="63"/>
      <c r="AU13" s="182" t="s">
        <v>183</v>
      </c>
      <c r="AV13" s="139"/>
      <c r="AW13" s="139"/>
      <c r="AX13" s="139"/>
      <c r="AY13" s="190" t="s">
        <v>217</v>
      </c>
      <c r="AZ13" s="198"/>
      <c r="BA13" s="198"/>
      <c r="BB13" s="198"/>
      <c r="BC13" s="198"/>
      <c r="BD13" s="198"/>
      <c r="BE13" s="198"/>
      <c r="BF13" s="198"/>
      <c r="BG13" s="198"/>
      <c r="BH13" s="198"/>
      <c r="BI13" s="198"/>
      <c r="BJ13" s="198"/>
      <c r="BK13" s="198"/>
      <c r="BL13" s="198"/>
      <c r="BM13" s="209"/>
      <c r="BN13" s="214">
        <v>-73284</v>
      </c>
      <c r="BO13" s="217"/>
      <c r="BP13" s="217"/>
      <c r="BQ13" s="217"/>
      <c r="BR13" s="217"/>
      <c r="BS13" s="217"/>
      <c r="BT13" s="217"/>
      <c r="BU13" s="220"/>
      <c r="BV13" s="214">
        <v>133517</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8.9</v>
      </c>
      <c r="CU13" s="238"/>
      <c r="CV13" s="238"/>
      <c r="CW13" s="238"/>
      <c r="CX13" s="238"/>
      <c r="CY13" s="238"/>
      <c r="CZ13" s="238"/>
      <c r="DA13" s="246"/>
      <c r="DB13" s="230">
        <v>10.4</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5152</v>
      </c>
      <c r="S14" s="109"/>
      <c r="T14" s="109"/>
      <c r="U14" s="109"/>
      <c r="V14" s="121"/>
      <c r="W14" s="129"/>
      <c r="X14" s="57"/>
      <c r="Y14" s="57"/>
      <c r="Z14" s="57"/>
      <c r="AA14" s="57"/>
      <c r="AB14" s="24"/>
      <c r="AC14" s="149">
        <v>23.1</v>
      </c>
      <c r="AD14" s="156"/>
      <c r="AE14" s="156"/>
      <c r="AF14" s="156"/>
      <c r="AG14" s="159"/>
      <c r="AH14" s="149">
        <v>23.2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v>4.7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5100</v>
      </c>
      <c r="S15" s="109"/>
      <c r="T15" s="109"/>
      <c r="U15" s="109"/>
      <c r="V15" s="121"/>
      <c r="W15" s="130" t="s">
        <v>222</v>
      </c>
      <c r="X15" s="56"/>
      <c r="Y15" s="56"/>
      <c r="Z15" s="56"/>
      <c r="AA15" s="56"/>
      <c r="AB15" s="25"/>
      <c r="AC15" s="72">
        <v>486</v>
      </c>
      <c r="AD15" s="80"/>
      <c r="AE15" s="80"/>
      <c r="AF15" s="80"/>
      <c r="AG15" s="84"/>
      <c r="AH15" s="72">
        <v>533</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682252</v>
      </c>
      <c r="BO15" s="216"/>
      <c r="BP15" s="216"/>
      <c r="BQ15" s="216"/>
      <c r="BR15" s="216"/>
      <c r="BS15" s="216"/>
      <c r="BT15" s="216"/>
      <c r="BU15" s="219"/>
      <c r="BV15" s="213">
        <v>679324</v>
      </c>
      <c r="BW15" s="216"/>
      <c r="BX15" s="216"/>
      <c r="BY15" s="216"/>
      <c r="BZ15" s="216"/>
      <c r="CA15" s="216"/>
      <c r="CB15" s="216"/>
      <c r="CC15" s="219"/>
      <c r="CD15" s="222" t="s">
        <v>226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228</v>
      </c>
      <c r="S16" s="110"/>
      <c r="T16" s="110"/>
      <c r="U16" s="110"/>
      <c r="V16" s="122"/>
      <c r="W16" s="129"/>
      <c r="X16" s="57"/>
      <c r="Y16" s="57"/>
      <c r="Z16" s="57"/>
      <c r="AA16" s="57"/>
      <c r="AB16" s="24"/>
      <c r="AC16" s="149">
        <v>20.8</v>
      </c>
      <c r="AD16" s="156"/>
      <c r="AE16" s="156"/>
      <c r="AF16" s="156"/>
      <c r="AG16" s="159"/>
      <c r="AH16" s="149">
        <v>20.6</v>
      </c>
      <c r="AI16" s="156"/>
      <c r="AJ16" s="156"/>
      <c r="AK16" s="156"/>
      <c r="AL16" s="171"/>
      <c r="AM16" s="175"/>
      <c r="AN16" s="58"/>
      <c r="AO16" s="58"/>
      <c r="AP16" s="58"/>
      <c r="AQ16" s="58"/>
      <c r="AR16" s="58"/>
      <c r="AS16" s="58"/>
      <c r="AT16" s="63"/>
      <c r="AU16" s="182"/>
      <c r="AV16" s="139"/>
      <c r="AW16" s="139"/>
      <c r="AX16" s="139"/>
      <c r="AY16" s="190" t="s">
        <v>229</v>
      </c>
      <c r="AZ16" s="198"/>
      <c r="BA16" s="198"/>
      <c r="BB16" s="198"/>
      <c r="BC16" s="198"/>
      <c r="BD16" s="198"/>
      <c r="BE16" s="198"/>
      <c r="BF16" s="198"/>
      <c r="BG16" s="198"/>
      <c r="BH16" s="198"/>
      <c r="BI16" s="198"/>
      <c r="BJ16" s="198"/>
      <c r="BK16" s="198"/>
      <c r="BL16" s="198"/>
      <c r="BM16" s="209"/>
      <c r="BN16" s="214">
        <v>3776213</v>
      </c>
      <c r="BO16" s="217"/>
      <c r="BP16" s="217"/>
      <c r="BQ16" s="217"/>
      <c r="BR16" s="217"/>
      <c r="BS16" s="217"/>
      <c r="BT16" s="217"/>
      <c r="BU16" s="220"/>
      <c r="BV16" s="214">
        <v>3766085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230</v>
      </c>
      <c r="N17" s="83"/>
      <c r="O17" s="83"/>
      <c r="P17" s="83"/>
      <c r="Q17" s="91"/>
      <c r="R17" s="101" t="s">
        <v>232</v>
      </c>
      <c r="S17" s="110"/>
      <c r="T17" s="110"/>
      <c r="U17" s="110"/>
      <c r="V17" s="122"/>
      <c r="W17" s="130" t="s">
        <v>58</v>
      </c>
      <c r="X17" s="56"/>
      <c r="Y17" s="56"/>
      <c r="Z17" s="56"/>
      <c r="AA17" s="56"/>
      <c r="AB17" s="25"/>
      <c r="AC17" s="72">
        <v>1312</v>
      </c>
      <c r="AD17" s="80"/>
      <c r="AE17" s="80"/>
      <c r="AF17" s="80"/>
      <c r="AG17" s="84"/>
      <c r="AH17" s="72">
        <v>1455</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858380</v>
      </c>
      <c r="BO17" s="217"/>
      <c r="BP17" s="217"/>
      <c r="BQ17" s="217"/>
      <c r="BR17" s="217"/>
      <c r="BS17" s="217"/>
      <c r="BT17" s="217"/>
      <c r="BU17" s="220"/>
      <c r="BV17" s="214">
        <v>854088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164</v>
      </c>
      <c r="C18" s="31"/>
      <c r="D18" s="31"/>
      <c r="E18" s="49"/>
      <c r="F18" s="49"/>
      <c r="G18" s="49"/>
      <c r="H18" s="49"/>
      <c r="I18" s="49"/>
      <c r="J18" s="49"/>
      <c r="K18" s="49"/>
      <c r="L18" s="70">
        <v>230.3</v>
      </c>
      <c r="M18" s="70"/>
      <c r="N18" s="70"/>
      <c r="O18" s="70"/>
      <c r="P18" s="70"/>
      <c r="Q18" s="70"/>
      <c r="R18" s="102"/>
      <c r="S18" s="102"/>
      <c r="T18" s="102"/>
      <c r="U18" s="102"/>
      <c r="V18" s="123"/>
      <c r="W18" s="131"/>
      <c r="X18" s="138"/>
      <c r="Y18" s="138"/>
      <c r="Z18" s="138"/>
      <c r="AA18" s="138"/>
      <c r="AB18" s="26"/>
      <c r="AC18" s="150">
        <v>56.1</v>
      </c>
      <c r="AD18" s="157"/>
      <c r="AE18" s="157"/>
      <c r="AF18" s="157"/>
      <c r="AG18" s="160"/>
      <c r="AH18" s="150">
        <v>56.2</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3496653</v>
      </c>
      <c r="BO18" s="217"/>
      <c r="BP18" s="217"/>
      <c r="BQ18" s="217"/>
      <c r="BR18" s="217"/>
      <c r="BS18" s="217"/>
      <c r="BT18" s="217"/>
      <c r="BU18" s="220"/>
      <c r="BV18" s="214">
        <v>3579511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23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237</v>
      </c>
      <c r="AZ19" s="198"/>
      <c r="BA19" s="198"/>
      <c r="BB19" s="198"/>
      <c r="BC19" s="198"/>
      <c r="BD19" s="198"/>
      <c r="BE19" s="198"/>
      <c r="BF19" s="198"/>
      <c r="BG19" s="198"/>
      <c r="BH19" s="198"/>
      <c r="BI19" s="198"/>
      <c r="BJ19" s="198"/>
      <c r="BK19" s="198"/>
      <c r="BL19" s="198"/>
      <c r="BM19" s="209"/>
      <c r="BN19" s="214">
        <v>5117521</v>
      </c>
      <c r="BO19" s="217"/>
      <c r="BP19" s="217"/>
      <c r="BQ19" s="217"/>
      <c r="BR19" s="217"/>
      <c r="BS19" s="217"/>
      <c r="BT19" s="217"/>
      <c r="BU19" s="220"/>
      <c r="BV19" s="214">
        <v>5386652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2358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209</v>
      </c>
      <c r="C22" s="33"/>
      <c r="D22" s="41"/>
      <c r="E22" s="50" t="s">
        <v>3</v>
      </c>
      <c r="F22" s="56"/>
      <c r="G22" s="56"/>
      <c r="H22" s="56"/>
      <c r="I22" s="56"/>
      <c r="J22" s="56"/>
      <c r="K22" s="25"/>
      <c r="L22" s="50" t="s">
        <v>85</v>
      </c>
      <c r="M22" s="56"/>
      <c r="N22" s="56"/>
      <c r="O22" s="56"/>
      <c r="P22" s="25"/>
      <c r="Q22" s="92" t="s">
        <v>243</v>
      </c>
      <c r="R22" s="104"/>
      <c r="S22" s="104"/>
      <c r="T22" s="104"/>
      <c r="U22" s="104"/>
      <c r="V22" s="125"/>
      <c r="W22" s="133" t="s">
        <v>244</v>
      </c>
      <c r="X22" s="33"/>
      <c r="Y22" s="41"/>
      <c r="Z22" s="50" t="s">
        <v>3</v>
      </c>
      <c r="AA22" s="56"/>
      <c r="AB22" s="56"/>
      <c r="AC22" s="56"/>
      <c r="AD22" s="56"/>
      <c r="AE22" s="56"/>
      <c r="AF22" s="56"/>
      <c r="AG22" s="25"/>
      <c r="AH22" s="163" t="s">
        <v>246</v>
      </c>
      <c r="AI22" s="56"/>
      <c r="AJ22" s="56"/>
      <c r="AK22" s="56"/>
      <c r="AL22" s="25"/>
      <c r="AM22" s="163" t="s">
        <v>250</v>
      </c>
      <c r="AN22" s="178"/>
      <c r="AO22" s="178"/>
      <c r="AP22" s="178"/>
      <c r="AQ22" s="178"/>
      <c r="AR22" s="180"/>
      <c r="AS22" s="92" t="s">
        <v>243</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4214280</v>
      </c>
      <c r="BO22" s="216"/>
      <c r="BP22" s="216"/>
      <c r="BQ22" s="216"/>
      <c r="BR22" s="216"/>
      <c r="BS22" s="216"/>
      <c r="BT22" s="216"/>
      <c r="BU22" s="219"/>
      <c r="BV22" s="213">
        <v>4679391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1556084</v>
      </c>
      <c r="BO23" s="217"/>
      <c r="BP23" s="217"/>
      <c r="BQ23" s="217"/>
      <c r="BR23" s="217"/>
      <c r="BS23" s="217"/>
      <c r="BT23" s="217"/>
      <c r="BU23" s="220"/>
      <c r="BV23" s="214">
        <v>1616560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7500</v>
      </c>
      <c r="R24" s="80"/>
      <c r="S24" s="80"/>
      <c r="T24" s="80"/>
      <c r="U24" s="80"/>
      <c r="V24" s="84"/>
      <c r="W24" s="134"/>
      <c r="X24" s="34"/>
      <c r="Y24" s="42"/>
      <c r="Z24" s="52" t="s">
        <v>255</v>
      </c>
      <c r="AA24" s="58"/>
      <c r="AB24" s="58"/>
      <c r="AC24" s="58"/>
      <c r="AD24" s="58"/>
      <c r="AE24" s="58"/>
      <c r="AF24" s="58"/>
      <c r="AG24" s="63"/>
      <c r="AH24" s="72">
        <v>84</v>
      </c>
      <c r="AI24" s="80"/>
      <c r="AJ24" s="80"/>
      <c r="AK24" s="80"/>
      <c r="AL24" s="84"/>
      <c r="AM24" s="72">
        <v>267876</v>
      </c>
      <c r="AN24" s="80"/>
      <c r="AO24" s="80"/>
      <c r="AP24" s="80"/>
      <c r="AQ24" s="80"/>
      <c r="AR24" s="84"/>
      <c r="AS24" s="72">
        <v>3189</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2908506</v>
      </c>
      <c r="BO24" s="217"/>
      <c r="BP24" s="217"/>
      <c r="BQ24" s="217"/>
      <c r="BR24" s="217"/>
      <c r="BS24" s="217"/>
      <c r="BT24" s="217"/>
      <c r="BU24" s="220"/>
      <c r="BV24" s="214">
        <v>3067592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5960</v>
      </c>
      <c r="R25" s="80"/>
      <c r="S25" s="80"/>
      <c r="T25" s="80"/>
      <c r="U25" s="80"/>
      <c r="V25" s="84"/>
      <c r="W25" s="134"/>
      <c r="X25" s="34"/>
      <c r="Y25" s="42"/>
      <c r="Z25" s="52" t="s">
        <v>259</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260</v>
      </c>
      <c r="AZ25" s="197"/>
      <c r="BA25" s="197"/>
      <c r="BB25" s="197"/>
      <c r="BC25" s="197"/>
      <c r="BD25" s="197"/>
      <c r="BE25" s="197"/>
      <c r="BF25" s="197"/>
      <c r="BG25" s="197"/>
      <c r="BH25" s="197"/>
      <c r="BI25" s="197"/>
      <c r="BJ25" s="197"/>
      <c r="BK25" s="197"/>
      <c r="BL25" s="197"/>
      <c r="BM25" s="208"/>
      <c r="BN25" s="213">
        <v>822055</v>
      </c>
      <c r="BO25" s="216"/>
      <c r="BP25" s="216"/>
      <c r="BQ25" s="216"/>
      <c r="BR25" s="216"/>
      <c r="BS25" s="216"/>
      <c r="BT25" s="216"/>
      <c r="BU25" s="219"/>
      <c r="BV25" s="213">
        <v>1800011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5250</v>
      </c>
      <c r="R26" s="80"/>
      <c r="S26" s="80"/>
      <c r="T26" s="80"/>
      <c r="U26" s="80"/>
      <c r="V26" s="84"/>
      <c r="W26" s="134"/>
      <c r="X26" s="34"/>
      <c r="Y26" s="42"/>
      <c r="Z26" s="52" t="s">
        <v>265</v>
      </c>
      <c r="AA26" s="143"/>
      <c r="AB26" s="143"/>
      <c r="AC26" s="143"/>
      <c r="AD26" s="143"/>
      <c r="AE26" s="143"/>
      <c r="AF26" s="143"/>
      <c r="AG26" s="161"/>
      <c r="AH26" s="72">
        <v>5</v>
      </c>
      <c r="AI26" s="80"/>
      <c r="AJ26" s="80"/>
      <c r="AK26" s="80"/>
      <c r="AL26" s="84"/>
      <c r="AM26" s="72">
        <v>14170</v>
      </c>
      <c r="AN26" s="80"/>
      <c r="AO26" s="80"/>
      <c r="AP26" s="80"/>
      <c r="AQ26" s="80"/>
      <c r="AR26" s="84"/>
      <c r="AS26" s="72">
        <v>2834</v>
      </c>
      <c r="AT26" s="80"/>
      <c r="AU26" s="80"/>
      <c r="AV26" s="80"/>
      <c r="AW26" s="80"/>
      <c r="AX26" s="118"/>
      <c r="AY26" s="192" t="s">
        <v>167</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155</v>
      </c>
      <c r="F27" s="58"/>
      <c r="G27" s="58"/>
      <c r="H27" s="58"/>
      <c r="I27" s="58"/>
      <c r="J27" s="58"/>
      <c r="K27" s="63"/>
      <c r="L27" s="72">
        <v>1</v>
      </c>
      <c r="M27" s="80"/>
      <c r="N27" s="80"/>
      <c r="O27" s="80"/>
      <c r="P27" s="84"/>
      <c r="Q27" s="72">
        <v>2630</v>
      </c>
      <c r="R27" s="80"/>
      <c r="S27" s="80"/>
      <c r="T27" s="80"/>
      <c r="U27" s="80"/>
      <c r="V27" s="84"/>
      <c r="W27" s="134"/>
      <c r="X27" s="34"/>
      <c r="Y27" s="42"/>
      <c r="Z27" s="52" t="s">
        <v>205</v>
      </c>
      <c r="AA27" s="58"/>
      <c r="AB27" s="58"/>
      <c r="AC27" s="58"/>
      <c r="AD27" s="58"/>
      <c r="AE27" s="58"/>
      <c r="AF27" s="58"/>
      <c r="AG27" s="63"/>
      <c r="AH27" s="72" t="s">
        <v>33</v>
      </c>
      <c r="AI27" s="80"/>
      <c r="AJ27" s="80"/>
      <c r="AK27" s="80"/>
      <c r="AL27" s="84"/>
      <c r="AM27" s="72" t="s">
        <v>33</v>
      </c>
      <c r="AN27" s="80"/>
      <c r="AO27" s="80"/>
      <c r="AP27" s="80"/>
      <c r="AQ27" s="80"/>
      <c r="AR27" s="84"/>
      <c r="AS27" s="72" t="s">
        <v>33</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33</v>
      </c>
      <c r="BO27" s="218"/>
      <c r="BP27" s="218"/>
      <c r="BQ27" s="218"/>
      <c r="BR27" s="218"/>
      <c r="BS27" s="218"/>
      <c r="BT27" s="218"/>
      <c r="BU27" s="221"/>
      <c r="BV27" s="215" t="s">
        <v>33</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2250</v>
      </c>
      <c r="R28" s="80"/>
      <c r="S28" s="80"/>
      <c r="T28" s="80"/>
      <c r="U28" s="80"/>
      <c r="V28" s="84"/>
      <c r="W28" s="134"/>
      <c r="X28" s="34"/>
      <c r="Y28" s="42"/>
      <c r="Z28" s="52" t="s">
        <v>269</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172</v>
      </c>
      <c r="AZ28" s="201"/>
      <c r="BA28" s="201"/>
      <c r="BB28" s="204"/>
      <c r="BC28" s="189" t="s">
        <v>53</v>
      </c>
      <c r="BD28" s="197"/>
      <c r="BE28" s="197"/>
      <c r="BF28" s="197"/>
      <c r="BG28" s="197"/>
      <c r="BH28" s="197"/>
      <c r="BI28" s="197"/>
      <c r="BJ28" s="197"/>
      <c r="BK28" s="197"/>
      <c r="BL28" s="197"/>
      <c r="BM28" s="208"/>
      <c r="BN28" s="213">
        <v>1406703</v>
      </c>
      <c r="BO28" s="216"/>
      <c r="BP28" s="216"/>
      <c r="BQ28" s="216"/>
      <c r="BR28" s="216"/>
      <c r="BS28" s="216"/>
      <c r="BT28" s="216"/>
      <c r="BU28" s="219"/>
      <c r="BV28" s="213">
        <v>1445075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9</v>
      </c>
      <c r="M29" s="80"/>
      <c r="N29" s="80"/>
      <c r="O29" s="80"/>
      <c r="P29" s="84"/>
      <c r="Q29" s="72">
        <v>2150</v>
      </c>
      <c r="R29" s="80"/>
      <c r="S29" s="80"/>
      <c r="T29" s="80"/>
      <c r="U29" s="80"/>
      <c r="V29" s="84"/>
      <c r="W29" s="135"/>
      <c r="X29" s="140"/>
      <c r="Y29" s="142"/>
      <c r="Z29" s="52" t="s">
        <v>91</v>
      </c>
      <c r="AA29" s="58"/>
      <c r="AB29" s="58"/>
      <c r="AC29" s="58"/>
      <c r="AD29" s="58"/>
      <c r="AE29" s="58"/>
      <c r="AF29" s="58"/>
      <c r="AG29" s="63"/>
      <c r="AH29" s="72">
        <v>84</v>
      </c>
      <c r="AI29" s="80"/>
      <c r="AJ29" s="80"/>
      <c r="AK29" s="80"/>
      <c r="AL29" s="84"/>
      <c r="AM29" s="72">
        <v>267876</v>
      </c>
      <c r="AN29" s="80"/>
      <c r="AO29" s="80"/>
      <c r="AP29" s="80"/>
      <c r="AQ29" s="80"/>
      <c r="AR29" s="84"/>
      <c r="AS29" s="72">
        <v>3189</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839351</v>
      </c>
      <c r="BO29" s="217"/>
      <c r="BP29" s="217"/>
      <c r="BQ29" s="217"/>
      <c r="BR29" s="217"/>
      <c r="BS29" s="217"/>
      <c r="BT29" s="217"/>
      <c r="BU29" s="220"/>
      <c r="BV29" s="214">
        <v>825636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176</v>
      </c>
      <c r="X30" s="141"/>
      <c r="Y30" s="141"/>
      <c r="Z30" s="141"/>
      <c r="AA30" s="141"/>
      <c r="AB30" s="141"/>
      <c r="AC30" s="141"/>
      <c r="AD30" s="141"/>
      <c r="AE30" s="141"/>
      <c r="AF30" s="141"/>
      <c r="AG30" s="162"/>
      <c r="AH30" s="150">
        <v>97.2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2240806</v>
      </c>
      <c r="BO30" s="218"/>
      <c r="BP30" s="218"/>
      <c r="BQ30" s="218"/>
      <c r="BR30" s="218"/>
      <c r="BS30" s="218"/>
      <c r="BT30" s="218"/>
      <c r="BU30" s="221"/>
      <c r="BV30" s="215">
        <v>2456822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273</v>
      </c>
      <c r="D32" s="36"/>
      <c r="E32" s="36"/>
      <c r="F32" s="36"/>
      <c r="G32" s="36"/>
      <c r="H32" s="36"/>
      <c r="I32" s="36"/>
      <c r="J32" s="36"/>
      <c r="K32" s="36"/>
      <c r="L32" s="36"/>
      <c r="M32" s="36"/>
      <c r="N32" s="36"/>
      <c r="O32" s="36"/>
      <c r="P32" s="36"/>
      <c r="Q32" s="36"/>
      <c r="R32" s="36"/>
      <c r="S32" s="36"/>
      <c r="U32" s="111" t="s">
        <v>275</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280</v>
      </c>
      <c r="D33" s="37"/>
      <c r="E33" s="54" t="s">
        <v>281</v>
      </c>
      <c r="F33" s="54"/>
      <c r="G33" s="54"/>
      <c r="H33" s="54"/>
      <c r="I33" s="54"/>
      <c r="J33" s="54"/>
      <c r="K33" s="54"/>
      <c r="L33" s="54"/>
      <c r="M33" s="54"/>
      <c r="N33" s="54"/>
      <c r="O33" s="54"/>
      <c r="P33" s="54"/>
      <c r="Q33" s="54"/>
      <c r="R33" s="54"/>
      <c r="S33" s="54"/>
      <c r="T33" s="54"/>
      <c r="U33" s="37" t="s">
        <v>280</v>
      </c>
      <c r="V33" s="37"/>
      <c r="W33" s="54" t="s">
        <v>281</v>
      </c>
      <c r="X33" s="54"/>
      <c r="Y33" s="54"/>
      <c r="Z33" s="54"/>
      <c r="AA33" s="54"/>
      <c r="AB33" s="54"/>
      <c r="AC33" s="54"/>
      <c r="AD33" s="54"/>
      <c r="AE33" s="54"/>
      <c r="AF33" s="54"/>
      <c r="AG33" s="54"/>
      <c r="AH33" s="54"/>
      <c r="AI33" s="54"/>
      <c r="AJ33" s="54"/>
      <c r="AK33" s="54"/>
      <c r="AL33" s="54"/>
      <c r="AM33" s="37" t="s">
        <v>280</v>
      </c>
      <c r="AN33" s="37"/>
      <c r="AO33" s="54" t="s">
        <v>281</v>
      </c>
      <c r="AP33" s="54"/>
      <c r="AQ33" s="54"/>
      <c r="AR33" s="54"/>
      <c r="AS33" s="54"/>
      <c r="AT33" s="54"/>
      <c r="AU33" s="54"/>
      <c r="AV33" s="54"/>
      <c r="AW33" s="54"/>
      <c r="AX33" s="54"/>
      <c r="AY33" s="54"/>
      <c r="AZ33" s="54"/>
      <c r="BA33" s="54"/>
      <c r="BB33" s="54"/>
      <c r="BC33" s="54"/>
      <c r="BD33" s="37"/>
      <c r="BE33" s="54" t="s">
        <v>284</v>
      </c>
      <c r="BF33" s="54"/>
      <c r="BG33" s="54" t="s">
        <v>285</v>
      </c>
      <c r="BH33" s="54"/>
      <c r="BI33" s="54"/>
      <c r="BJ33" s="54"/>
      <c r="BK33" s="54"/>
      <c r="BL33" s="54"/>
      <c r="BM33" s="54"/>
      <c r="BN33" s="54"/>
      <c r="BO33" s="54"/>
      <c r="BP33" s="54"/>
      <c r="BQ33" s="54"/>
      <c r="BR33" s="54"/>
      <c r="BS33" s="54"/>
      <c r="BT33" s="54"/>
      <c r="BU33" s="54"/>
      <c r="BV33" s="37"/>
      <c r="BW33" s="37" t="s">
        <v>284</v>
      </c>
      <c r="BX33" s="37"/>
      <c r="BY33" s="54" t="s">
        <v>287</v>
      </c>
      <c r="BZ33" s="54"/>
      <c r="CA33" s="54"/>
      <c r="CB33" s="54"/>
      <c r="CC33" s="54"/>
      <c r="CD33" s="54"/>
      <c r="CE33" s="54"/>
      <c r="CF33" s="54"/>
      <c r="CG33" s="54"/>
      <c r="CH33" s="54"/>
      <c r="CI33" s="54"/>
      <c r="CJ33" s="54"/>
      <c r="CK33" s="54"/>
      <c r="CL33" s="54"/>
      <c r="CM33" s="54"/>
      <c r="CN33" s="54"/>
      <c r="CO33" s="37" t="s">
        <v>280</v>
      </c>
      <c r="CP33" s="37"/>
      <c r="CQ33" s="54" t="s">
        <v>220</v>
      </c>
      <c r="CR33" s="54"/>
      <c r="CS33" s="54"/>
      <c r="CT33" s="54"/>
      <c r="CU33" s="54"/>
      <c r="CV33" s="54"/>
      <c r="CW33" s="54"/>
      <c r="CX33" s="54"/>
      <c r="CY33" s="54"/>
      <c r="CZ33" s="54"/>
      <c r="DA33" s="54"/>
      <c r="DB33" s="54"/>
      <c r="DC33" s="54"/>
      <c r="DD33" s="54"/>
      <c r="DE33" s="54"/>
      <c r="DF33" s="54"/>
      <c r="DG33" s="253" t="s">
        <v>288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簡易水道事業会計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青森地域広域事務組合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青函トンネル記念館</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病院事業会計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青森県市町村総合事務組合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津軽半島エコエネ</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青森県後期高齢者医療広域連合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青森県後期高齢者医療広域連合
（後期高齢者医療特別会計）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青森県市町村職員退職手当組合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青森県交通災害共済組合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6lEccTGizHvwVeFr5Aok2gU307BfKQq8WczVYxrNCc67jj3If6jU4gImpJPaHu/xN3ORx+uZT5H8rcTxLQm3w==" saltValue="+CkbM4Y3XlM7QFnwwG2ST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J36" sqref="J36:J37"/>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3"/>
      <c r="B1" s="863"/>
      <c r="C1" s="863"/>
      <c r="D1" s="863"/>
      <c r="E1" s="863"/>
      <c r="F1" s="863"/>
      <c r="G1" s="863"/>
      <c r="H1" s="863"/>
      <c r="I1" s="863"/>
      <c r="J1" s="863"/>
      <c r="K1" s="863"/>
      <c r="L1" s="863"/>
      <c r="M1" s="863"/>
      <c r="N1" s="863"/>
      <c r="O1" s="863"/>
      <c r="P1" s="863"/>
    </row>
    <row r="2" spans="1:16" ht="16.5" customHeight="1">
      <c r="A2" s="863"/>
      <c r="B2" s="863"/>
      <c r="C2" s="863"/>
      <c r="D2" s="863"/>
      <c r="E2" s="863"/>
      <c r="F2" s="863"/>
      <c r="G2" s="863"/>
      <c r="H2" s="863"/>
      <c r="I2" s="863"/>
      <c r="J2" s="863"/>
      <c r="K2" s="863"/>
      <c r="L2" s="863"/>
      <c r="M2" s="863"/>
      <c r="N2" s="863"/>
      <c r="O2" s="863"/>
      <c r="P2" s="863"/>
    </row>
    <row r="3" spans="1:16" ht="16.5" customHeight="1">
      <c r="A3" s="863"/>
      <c r="B3" s="863"/>
      <c r="C3" s="863"/>
      <c r="D3" s="863"/>
      <c r="E3" s="863"/>
      <c r="F3" s="863"/>
      <c r="G3" s="863"/>
      <c r="H3" s="863"/>
      <c r="I3" s="863"/>
      <c r="J3" s="863"/>
      <c r="K3" s="863"/>
      <c r="L3" s="863"/>
      <c r="M3" s="863"/>
      <c r="N3" s="863"/>
      <c r="O3" s="863"/>
      <c r="P3" s="863"/>
    </row>
    <row r="4" spans="1:16" ht="16.5" customHeight="1">
      <c r="A4" s="863"/>
      <c r="B4" s="863"/>
      <c r="C4" s="863"/>
      <c r="D4" s="863"/>
      <c r="E4" s="863"/>
      <c r="F4" s="863"/>
      <c r="G4" s="863"/>
      <c r="H4" s="863"/>
      <c r="I4" s="863"/>
      <c r="J4" s="863"/>
      <c r="K4" s="863"/>
      <c r="L4" s="863"/>
      <c r="M4" s="863"/>
      <c r="N4" s="863"/>
      <c r="O4" s="863"/>
      <c r="P4" s="863"/>
    </row>
    <row r="5" spans="1:16" ht="16.5" customHeight="1">
      <c r="A5" s="863"/>
      <c r="B5" s="863"/>
      <c r="C5" s="863"/>
      <c r="D5" s="863"/>
      <c r="E5" s="863"/>
      <c r="F5" s="863"/>
      <c r="G5" s="863"/>
      <c r="H5" s="863"/>
      <c r="I5" s="863"/>
      <c r="J5" s="863"/>
      <c r="K5" s="863"/>
      <c r="L5" s="863"/>
      <c r="M5" s="863"/>
      <c r="N5" s="863"/>
      <c r="O5" s="863"/>
      <c r="P5" s="863"/>
    </row>
    <row r="6" spans="1:16" ht="16.5" customHeight="1">
      <c r="A6" s="863"/>
      <c r="B6" s="863"/>
      <c r="C6" s="863"/>
      <c r="D6" s="863"/>
      <c r="E6" s="863"/>
      <c r="F6" s="863"/>
      <c r="G6" s="863"/>
      <c r="H6" s="863"/>
      <c r="I6" s="863"/>
      <c r="J6" s="863"/>
      <c r="K6" s="863"/>
      <c r="L6" s="863"/>
      <c r="M6" s="863"/>
      <c r="N6" s="863"/>
      <c r="O6" s="863"/>
      <c r="P6" s="863"/>
    </row>
    <row r="7" spans="1:16" ht="16.5" customHeight="1">
      <c r="A7" s="863"/>
      <c r="B7" s="863"/>
      <c r="C7" s="863"/>
      <c r="D7" s="863"/>
      <c r="E7" s="863"/>
      <c r="F7" s="863"/>
      <c r="G7" s="863"/>
      <c r="H7" s="863"/>
      <c r="I7" s="863"/>
      <c r="J7" s="863"/>
      <c r="K7" s="863"/>
      <c r="L7" s="863"/>
      <c r="M7" s="863"/>
      <c r="N7" s="863"/>
      <c r="O7" s="863"/>
      <c r="P7" s="863"/>
    </row>
    <row r="8" spans="1:16" ht="16.5" customHeight="1">
      <c r="A8" s="863"/>
      <c r="B8" s="863"/>
      <c r="C8" s="863"/>
      <c r="D8" s="863"/>
      <c r="E8" s="863"/>
      <c r="F8" s="863"/>
      <c r="G8" s="863"/>
      <c r="H8" s="863"/>
      <c r="I8" s="863"/>
      <c r="J8" s="863"/>
      <c r="K8" s="863"/>
      <c r="L8" s="863"/>
      <c r="M8" s="863"/>
      <c r="N8" s="863"/>
      <c r="O8" s="863"/>
      <c r="P8" s="863"/>
    </row>
    <row r="9" spans="1:16" ht="16.5" customHeight="1">
      <c r="A9" s="863"/>
      <c r="B9" s="863"/>
      <c r="C9" s="863"/>
      <c r="D9" s="863"/>
      <c r="E9" s="863"/>
      <c r="F9" s="863"/>
      <c r="G9" s="863"/>
      <c r="H9" s="863"/>
      <c r="I9" s="863"/>
      <c r="J9" s="863"/>
      <c r="K9" s="863"/>
      <c r="L9" s="863"/>
      <c r="M9" s="863"/>
      <c r="N9" s="863"/>
      <c r="O9" s="863"/>
      <c r="P9" s="863"/>
    </row>
    <row r="10" spans="1:16" ht="16.5" customHeight="1">
      <c r="A10" s="863"/>
      <c r="B10" s="863"/>
      <c r="C10" s="863"/>
      <c r="D10" s="863"/>
      <c r="E10" s="863"/>
      <c r="F10" s="863"/>
      <c r="G10" s="863"/>
      <c r="H10" s="863"/>
      <c r="I10" s="863"/>
      <c r="J10" s="863"/>
      <c r="K10" s="863"/>
      <c r="L10" s="863"/>
      <c r="M10" s="863"/>
      <c r="N10" s="863"/>
      <c r="O10" s="863"/>
      <c r="P10" s="863"/>
    </row>
    <row r="11" spans="1:16" ht="16.5" customHeight="1">
      <c r="A11" s="863"/>
      <c r="B11" s="863"/>
      <c r="C11" s="863"/>
      <c r="D11" s="863"/>
      <c r="E11" s="863"/>
      <c r="F11" s="863"/>
      <c r="G11" s="863"/>
      <c r="H11" s="863"/>
      <c r="I11" s="863"/>
      <c r="J11" s="863"/>
      <c r="K11" s="863"/>
      <c r="L11" s="863"/>
      <c r="M11" s="863"/>
      <c r="N11" s="863"/>
      <c r="O11" s="863"/>
      <c r="P11" s="863"/>
    </row>
    <row r="12" spans="1:16" ht="16.5" customHeight="1">
      <c r="A12" s="863"/>
      <c r="B12" s="863"/>
      <c r="C12" s="863"/>
      <c r="D12" s="863"/>
      <c r="E12" s="863"/>
      <c r="F12" s="863"/>
      <c r="G12" s="863"/>
      <c r="H12" s="863"/>
      <c r="I12" s="863"/>
      <c r="J12" s="863"/>
      <c r="K12" s="863"/>
      <c r="L12" s="863"/>
      <c r="M12" s="863"/>
      <c r="N12" s="863"/>
      <c r="O12" s="863"/>
      <c r="P12" s="863"/>
    </row>
    <row r="13" spans="1:16" ht="16.5" customHeight="1">
      <c r="A13" s="863"/>
      <c r="B13" s="863"/>
      <c r="C13" s="863"/>
      <c r="D13" s="863"/>
      <c r="E13" s="863"/>
      <c r="F13" s="863"/>
      <c r="G13" s="863"/>
      <c r="H13" s="863"/>
      <c r="I13" s="863"/>
      <c r="J13" s="863"/>
      <c r="K13" s="863"/>
      <c r="L13" s="863"/>
      <c r="M13" s="863"/>
      <c r="N13" s="863"/>
      <c r="O13" s="863"/>
      <c r="P13" s="863"/>
    </row>
    <row r="14" spans="1:16" ht="16.5" customHeight="1">
      <c r="A14" s="863"/>
      <c r="B14" s="863"/>
      <c r="C14" s="863"/>
      <c r="D14" s="863"/>
      <c r="E14" s="863"/>
      <c r="F14" s="863"/>
      <c r="G14" s="863"/>
      <c r="H14" s="863"/>
      <c r="I14" s="863"/>
      <c r="J14" s="863"/>
      <c r="K14" s="863"/>
      <c r="L14" s="863"/>
      <c r="M14" s="863"/>
      <c r="N14" s="863"/>
      <c r="O14" s="863"/>
      <c r="P14" s="863"/>
    </row>
    <row r="15" spans="1:16" ht="16.5" customHeight="1">
      <c r="A15" s="863"/>
      <c r="B15" s="863"/>
      <c r="C15" s="863"/>
      <c r="D15" s="863"/>
      <c r="E15" s="863"/>
      <c r="F15" s="863"/>
      <c r="G15" s="863"/>
      <c r="H15" s="863"/>
      <c r="I15" s="863"/>
      <c r="J15" s="863"/>
      <c r="K15" s="863"/>
      <c r="L15" s="863"/>
      <c r="M15" s="863"/>
      <c r="N15" s="863"/>
      <c r="O15" s="863"/>
      <c r="P15" s="863"/>
    </row>
    <row r="16" spans="1:16" ht="16.5" customHeight="1">
      <c r="A16" s="863"/>
      <c r="B16" s="863"/>
      <c r="C16" s="863"/>
      <c r="D16" s="863"/>
      <c r="E16" s="863"/>
      <c r="F16" s="863"/>
      <c r="G16" s="863"/>
      <c r="H16" s="863"/>
      <c r="I16" s="863"/>
      <c r="J16" s="863"/>
      <c r="K16" s="863"/>
      <c r="L16" s="863"/>
      <c r="M16" s="863"/>
      <c r="N16" s="863"/>
      <c r="O16" s="863"/>
      <c r="P16" s="863"/>
    </row>
    <row r="17" spans="1:16" ht="16.5" customHeight="1">
      <c r="A17" s="863"/>
      <c r="B17" s="863"/>
      <c r="C17" s="863"/>
      <c r="D17" s="863"/>
      <c r="E17" s="863"/>
      <c r="F17" s="863"/>
      <c r="G17" s="863"/>
      <c r="H17" s="863"/>
      <c r="I17" s="863"/>
      <c r="J17" s="863"/>
      <c r="K17" s="863"/>
      <c r="L17" s="863"/>
      <c r="M17" s="863"/>
      <c r="N17" s="863"/>
      <c r="O17" s="863"/>
      <c r="P17" s="863"/>
    </row>
    <row r="18" spans="1:16" ht="16.5" customHeight="1">
      <c r="A18" s="863"/>
      <c r="B18" s="863"/>
      <c r="C18" s="863"/>
      <c r="D18" s="863"/>
      <c r="E18" s="863"/>
      <c r="F18" s="863"/>
      <c r="G18" s="863"/>
      <c r="H18" s="863"/>
      <c r="I18" s="863"/>
      <c r="J18" s="863"/>
      <c r="K18" s="863"/>
      <c r="L18" s="863"/>
      <c r="M18" s="863"/>
      <c r="N18" s="863"/>
      <c r="O18" s="863"/>
      <c r="P18" s="863"/>
    </row>
    <row r="19" spans="1:16" ht="16.5" customHeight="1">
      <c r="A19" s="863"/>
      <c r="B19" s="863"/>
      <c r="C19" s="863"/>
      <c r="D19" s="863"/>
      <c r="E19" s="863"/>
      <c r="F19" s="863"/>
      <c r="G19" s="863"/>
      <c r="H19" s="863"/>
      <c r="I19" s="863"/>
      <c r="J19" s="863"/>
      <c r="K19" s="863"/>
      <c r="L19" s="863"/>
      <c r="M19" s="863"/>
      <c r="N19" s="863"/>
      <c r="O19" s="863"/>
      <c r="P19" s="863"/>
    </row>
    <row r="20" spans="1:16" ht="16.5" customHeight="1">
      <c r="A20" s="863"/>
      <c r="B20" s="863"/>
      <c r="C20" s="863"/>
      <c r="D20" s="863"/>
      <c r="E20" s="863"/>
      <c r="F20" s="863"/>
      <c r="G20" s="863"/>
      <c r="H20" s="863"/>
      <c r="I20" s="863"/>
      <c r="J20" s="863"/>
      <c r="K20" s="863"/>
      <c r="L20" s="863"/>
      <c r="M20" s="863"/>
      <c r="N20" s="863"/>
      <c r="O20" s="863"/>
      <c r="P20" s="863"/>
    </row>
    <row r="21" spans="1:16" ht="16.5" customHeight="1">
      <c r="A21" s="863"/>
      <c r="B21" s="863"/>
      <c r="C21" s="863"/>
      <c r="D21" s="863"/>
      <c r="E21" s="863"/>
      <c r="F21" s="863"/>
      <c r="G21" s="863"/>
      <c r="H21" s="863"/>
      <c r="I21" s="863"/>
      <c r="J21" s="863"/>
      <c r="K21" s="863"/>
      <c r="L21" s="863"/>
      <c r="M21" s="863"/>
      <c r="N21" s="863"/>
      <c r="O21" s="863"/>
      <c r="P21" s="863"/>
    </row>
    <row r="22" spans="1:16" ht="16.5" customHeight="1">
      <c r="A22" s="863"/>
      <c r="B22" s="863"/>
      <c r="C22" s="863"/>
      <c r="D22" s="863"/>
      <c r="E22" s="863"/>
      <c r="F22" s="863"/>
      <c r="G22" s="863"/>
      <c r="H22" s="863"/>
      <c r="I22" s="863"/>
      <c r="J22" s="863"/>
      <c r="K22" s="863"/>
      <c r="L22" s="863"/>
      <c r="M22" s="863"/>
      <c r="N22" s="863"/>
      <c r="O22" s="863"/>
      <c r="P22" s="863"/>
    </row>
    <row r="23" spans="1:16" ht="16.5" customHeight="1">
      <c r="A23" s="863"/>
      <c r="B23" s="863"/>
      <c r="C23" s="863"/>
      <c r="D23" s="863"/>
      <c r="E23" s="863"/>
      <c r="F23" s="863"/>
      <c r="G23" s="863"/>
      <c r="H23" s="863"/>
      <c r="I23" s="863"/>
      <c r="J23" s="863"/>
      <c r="K23" s="863"/>
      <c r="L23" s="863"/>
      <c r="M23" s="863"/>
      <c r="N23" s="863"/>
      <c r="O23" s="863"/>
      <c r="P23" s="863"/>
    </row>
    <row r="24" spans="1:16" ht="16.5" customHeight="1">
      <c r="A24" s="863"/>
      <c r="B24" s="863"/>
      <c r="C24" s="863"/>
      <c r="D24" s="863"/>
      <c r="E24" s="863"/>
      <c r="F24" s="863"/>
      <c r="G24" s="863"/>
      <c r="H24" s="863"/>
      <c r="I24" s="863"/>
      <c r="J24" s="863"/>
      <c r="K24" s="863"/>
      <c r="L24" s="863"/>
      <c r="M24" s="863"/>
      <c r="N24" s="863"/>
      <c r="O24" s="863"/>
      <c r="P24" s="863"/>
    </row>
    <row r="25" spans="1:16" ht="16.5" customHeight="1">
      <c r="A25" s="863"/>
      <c r="B25" s="863"/>
      <c r="C25" s="863"/>
      <c r="D25" s="863"/>
      <c r="E25" s="863"/>
      <c r="F25" s="863"/>
      <c r="G25" s="863"/>
      <c r="H25" s="863"/>
      <c r="I25" s="863"/>
      <c r="J25" s="863"/>
      <c r="K25" s="863"/>
      <c r="L25" s="863"/>
      <c r="M25" s="863"/>
      <c r="N25" s="863"/>
      <c r="O25" s="863"/>
      <c r="P25" s="863"/>
    </row>
    <row r="26" spans="1:16" ht="16.5" customHeight="1">
      <c r="A26" s="863"/>
      <c r="B26" s="863"/>
      <c r="C26" s="863"/>
      <c r="D26" s="863"/>
      <c r="E26" s="863"/>
      <c r="F26" s="863"/>
      <c r="G26" s="863"/>
      <c r="H26" s="863"/>
      <c r="I26" s="863"/>
      <c r="J26" s="863"/>
      <c r="K26" s="863"/>
      <c r="L26" s="863"/>
      <c r="M26" s="863"/>
      <c r="N26" s="863"/>
      <c r="O26" s="863"/>
      <c r="P26" s="863"/>
    </row>
    <row r="27" spans="1:16" ht="16.5" customHeight="1">
      <c r="A27" s="863"/>
      <c r="B27" s="863"/>
      <c r="C27" s="863"/>
      <c r="D27" s="863"/>
      <c r="E27" s="863"/>
      <c r="F27" s="863"/>
      <c r="G27" s="863"/>
      <c r="H27" s="863"/>
      <c r="I27" s="863"/>
      <c r="J27" s="863"/>
      <c r="K27" s="863"/>
      <c r="L27" s="863"/>
      <c r="M27" s="863"/>
      <c r="N27" s="863"/>
      <c r="O27" s="863"/>
      <c r="P27" s="863"/>
    </row>
    <row r="28" spans="1:16" ht="16.5" customHeight="1">
      <c r="A28" s="863"/>
      <c r="B28" s="863"/>
      <c r="C28" s="863"/>
      <c r="D28" s="863"/>
      <c r="E28" s="863"/>
      <c r="F28" s="863"/>
      <c r="G28" s="863"/>
      <c r="H28" s="863"/>
      <c r="I28" s="863"/>
      <c r="J28" s="863"/>
      <c r="K28" s="863"/>
      <c r="L28" s="863"/>
      <c r="M28" s="863"/>
      <c r="N28" s="863"/>
      <c r="O28" s="863"/>
      <c r="P28" s="863"/>
    </row>
    <row r="29" spans="1:16" ht="16.5" customHeight="1">
      <c r="A29" s="863"/>
      <c r="B29" s="863"/>
      <c r="C29" s="863"/>
      <c r="D29" s="863"/>
      <c r="E29" s="863"/>
      <c r="F29" s="863"/>
      <c r="G29" s="863"/>
      <c r="H29" s="863"/>
      <c r="I29" s="863"/>
      <c r="J29" s="863"/>
      <c r="K29" s="863"/>
      <c r="L29" s="863"/>
      <c r="M29" s="863"/>
      <c r="N29" s="863"/>
      <c r="O29" s="863"/>
      <c r="P29" s="863"/>
    </row>
    <row r="30" spans="1:16" ht="16.5" customHeight="1">
      <c r="A30" s="863"/>
      <c r="B30" s="863"/>
      <c r="C30" s="863"/>
      <c r="D30" s="863"/>
      <c r="E30" s="863"/>
      <c r="F30" s="863"/>
      <c r="G30" s="863"/>
      <c r="H30" s="863"/>
      <c r="I30" s="863"/>
      <c r="J30" s="863"/>
      <c r="K30" s="863"/>
      <c r="L30" s="863"/>
      <c r="M30" s="863"/>
      <c r="N30" s="863"/>
      <c r="O30" s="863"/>
      <c r="P30" s="863"/>
    </row>
    <row r="31" spans="1:16" ht="16.5" customHeight="1">
      <c r="A31" s="863"/>
      <c r="B31" s="863"/>
      <c r="C31" s="863"/>
      <c r="D31" s="863"/>
      <c r="E31" s="863"/>
      <c r="F31" s="863"/>
      <c r="G31" s="863"/>
      <c r="H31" s="863"/>
      <c r="I31" s="863"/>
      <c r="J31" s="863"/>
      <c r="K31" s="863"/>
      <c r="L31" s="863"/>
      <c r="M31" s="863"/>
      <c r="N31" s="863"/>
      <c r="O31" s="863"/>
      <c r="P31" s="863"/>
    </row>
    <row r="32" spans="1:16" ht="31.5" customHeight="1">
      <c r="A32" s="863"/>
      <c r="B32" s="863"/>
      <c r="C32" s="863"/>
      <c r="D32" s="863"/>
      <c r="E32" s="863"/>
      <c r="F32" s="863"/>
      <c r="G32" s="863"/>
      <c r="H32" s="863"/>
      <c r="I32" s="863"/>
      <c r="J32" s="858" t="s">
        <v>0</v>
      </c>
      <c r="K32" s="863"/>
      <c r="L32" s="863"/>
      <c r="M32" s="863"/>
      <c r="N32" s="863"/>
      <c r="O32" s="863"/>
      <c r="P32" s="863"/>
    </row>
    <row r="33" spans="1:16" ht="39" customHeight="1">
      <c r="A33" s="863"/>
      <c r="B33" s="864" t="s">
        <v>10</v>
      </c>
      <c r="C33" s="870"/>
      <c r="D33" s="870"/>
      <c r="E33" s="875" t="s">
        <v>5</v>
      </c>
      <c r="F33" s="879" t="s">
        <v>204</v>
      </c>
      <c r="G33" s="884" t="s">
        <v>523</v>
      </c>
      <c r="H33" s="884" t="s">
        <v>129</v>
      </c>
      <c r="I33" s="884" t="s">
        <v>315</v>
      </c>
      <c r="J33" s="888" t="s">
        <v>52</v>
      </c>
      <c r="K33" s="863"/>
      <c r="L33" s="863"/>
      <c r="M33" s="863"/>
      <c r="N33" s="863"/>
      <c r="O33" s="863"/>
      <c r="P33" s="863"/>
    </row>
    <row r="34" spans="1:16" ht="39" customHeight="1">
      <c r="A34" s="863"/>
      <c r="B34" s="865"/>
      <c r="C34" s="871" t="s">
        <v>464</v>
      </c>
      <c r="D34" s="871"/>
      <c r="E34" s="876"/>
      <c r="F34" s="880">
        <v>10.24</v>
      </c>
      <c r="G34" s="885">
        <v>10.62</v>
      </c>
      <c r="H34" s="885">
        <v>11.84</v>
      </c>
      <c r="I34" s="885">
        <v>12.33</v>
      </c>
      <c r="J34" s="889">
        <v>10.65</v>
      </c>
      <c r="K34" s="863"/>
      <c r="L34" s="863"/>
      <c r="M34" s="863"/>
      <c r="N34" s="863"/>
      <c r="O34" s="863"/>
      <c r="P34" s="863"/>
    </row>
    <row r="35" spans="1:16" ht="39" customHeight="1">
      <c r="A35" s="863"/>
      <c r="B35" s="866"/>
      <c r="C35" s="872" t="s">
        <v>450</v>
      </c>
      <c r="D35" s="872"/>
      <c r="E35" s="877"/>
      <c r="F35" s="881">
        <v>2.34</v>
      </c>
      <c r="G35" s="886">
        <v>2.87</v>
      </c>
      <c r="H35" s="886">
        <v>3.03</v>
      </c>
      <c r="I35" s="886">
        <v>3.96</v>
      </c>
      <c r="J35" s="890">
        <v>3.13</v>
      </c>
      <c r="K35" s="863"/>
      <c r="L35" s="863"/>
      <c r="M35" s="863"/>
      <c r="N35" s="863"/>
      <c r="O35" s="863"/>
      <c r="P35" s="863"/>
    </row>
    <row r="36" spans="1:16" ht="39" customHeight="1">
      <c r="A36" s="863"/>
      <c r="B36" s="866"/>
      <c r="C36" s="872" t="s">
        <v>463</v>
      </c>
      <c r="D36" s="872"/>
      <c r="E36" s="877"/>
      <c r="F36" s="881">
        <v>2.71</v>
      </c>
      <c r="G36" s="886">
        <v>2.38</v>
      </c>
      <c r="H36" s="886">
        <v>2.0299999999999998</v>
      </c>
      <c r="I36" s="886">
        <v>1.78</v>
      </c>
      <c r="J36" s="890">
        <v>1.8199999999999998</v>
      </c>
      <c r="K36" s="863"/>
      <c r="L36" s="863"/>
      <c r="M36" s="863"/>
      <c r="N36" s="863"/>
      <c r="O36" s="863"/>
      <c r="P36" s="863"/>
    </row>
    <row r="37" spans="1:16" ht="39" customHeight="1">
      <c r="A37" s="863"/>
      <c r="B37" s="866"/>
      <c r="C37" s="872" t="s">
        <v>460</v>
      </c>
      <c r="D37" s="872"/>
      <c r="E37" s="877"/>
      <c r="F37" s="881">
        <v>0.33</v>
      </c>
      <c r="G37" s="886">
        <v>0.31</v>
      </c>
      <c r="H37" s="886">
        <v>0.41</v>
      </c>
      <c r="I37" s="886">
        <v>1.2</v>
      </c>
      <c r="J37" s="890">
        <v>0.76</v>
      </c>
      <c r="K37" s="863"/>
      <c r="L37" s="863"/>
      <c r="M37" s="863"/>
      <c r="N37" s="863"/>
      <c r="O37" s="863"/>
      <c r="P37" s="863"/>
    </row>
    <row r="38" spans="1:16" ht="39" customHeight="1">
      <c r="A38" s="863"/>
      <c r="B38" s="866"/>
      <c r="C38" s="872" t="s">
        <v>465</v>
      </c>
      <c r="D38" s="872"/>
      <c r="E38" s="877"/>
      <c r="F38" s="881">
        <v>1.e-002</v>
      </c>
      <c r="G38" s="886">
        <v>0</v>
      </c>
      <c r="H38" s="886">
        <v>5.e-002</v>
      </c>
      <c r="I38" s="886">
        <v>0.25</v>
      </c>
      <c r="J38" s="890">
        <v>0.32</v>
      </c>
      <c r="K38" s="863"/>
      <c r="L38" s="863"/>
      <c r="M38" s="863"/>
      <c r="N38" s="863"/>
      <c r="O38" s="863"/>
      <c r="P38" s="863"/>
    </row>
    <row r="39" spans="1:16" ht="39" customHeight="1">
      <c r="A39" s="863"/>
      <c r="B39" s="866"/>
      <c r="C39" s="872" t="s">
        <v>313</v>
      </c>
      <c r="D39" s="872"/>
      <c r="E39" s="877"/>
      <c r="F39" s="881">
        <v>5.e-002</v>
      </c>
      <c r="G39" s="886">
        <v>4.e-002</v>
      </c>
      <c r="H39" s="886">
        <v>0.12</v>
      </c>
      <c r="I39" s="886">
        <v>4.e-002</v>
      </c>
      <c r="J39" s="890">
        <v>9.e-002</v>
      </c>
      <c r="K39" s="863"/>
      <c r="L39" s="863"/>
      <c r="M39" s="863"/>
      <c r="N39" s="863"/>
      <c r="O39" s="863"/>
      <c r="P39" s="863"/>
    </row>
    <row r="40" spans="1:16" ht="39" customHeight="1">
      <c r="A40" s="863"/>
      <c r="B40" s="866"/>
      <c r="C40" s="872" t="s">
        <v>462</v>
      </c>
      <c r="D40" s="872"/>
      <c r="E40" s="877"/>
      <c r="F40" s="881">
        <v>1.e-002</v>
      </c>
      <c r="G40" s="886">
        <v>1.e-002</v>
      </c>
      <c r="H40" s="886">
        <v>5.e-002</v>
      </c>
      <c r="I40" s="886">
        <v>2.e-002</v>
      </c>
      <c r="J40" s="890">
        <v>5.e-002</v>
      </c>
      <c r="K40" s="863"/>
      <c r="L40" s="863"/>
      <c r="M40" s="863"/>
      <c r="N40" s="863"/>
      <c r="O40" s="863"/>
      <c r="P40" s="863"/>
    </row>
    <row r="41" spans="1:16" ht="39" customHeight="1">
      <c r="A41" s="863"/>
      <c r="B41" s="866"/>
      <c r="C41" s="872"/>
      <c r="D41" s="872"/>
      <c r="E41" s="877"/>
      <c r="F41" s="881"/>
      <c r="G41" s="886"/>
      <c r="H41" s="886"/>
      <c r="I41" s="886"/>
      <c r="J41" s="890"/>
      <c r="K41" s="863"/>
      <c r="L41" s="863"/>
      <c r="M41" s="863"/>
      <c r="N41" s="863"/>
      <c r="O41" s="863"/>
      <c r="P41" s="863"/>
    </row>
    <row r="42" spans="1:16" ht="39" customHeight="1">
      <c r="A42" s="863"/>
      <c r="B42" s="867"/>
      <c r="C42" s="872" t="s">
        <v>487</v>
      </c>
      <c r="D42" s="872"/>
      <c r="E42" s="877"/>
      <c r="F42" s="881" t="s">
        <v>33</v>
      </c>
      <c r="G42" s="886" t="s">
        <v>33</v>
      </c>
      <c r="H42" s="886" t="s">
        <v>33</v>
      </c>
      <c r="I42" s="886" t="s">
        <v>33</v>
      </c>
      <c r="J42" s="890" t="s">
        <v>33</v>
      </c>
      <c r="K42" s="863"/>
      <c r="L42" s="863"/>
      <c r="M42" s="863"/>
      <c r="N42" s="863"/>
      <c r="O42" s="863"/>
      <c r="P42" s="863"/>
    </row>
    <row r="43" spans="1:16" ht="39" customHeight="1">
      <c r="A43" s="863"/>
      <c r="B43" s="868"/>
      <c r="C43" s="873" t="s">
        <v>249</v>
      </c>
      <c r="D43" s="873"/>
      <c r="E43" s="878"/>
      <c r="F43" s="882" t="s">
        <v>33</v>
      </c>
      <c r="G43" s="887" t="s">
        <v>33</v>
      </c>
      <c r="H43" s="887" t="s">
        <v>33</v>
      </c>
      <c r="I43" s="887" t="s">
        <v>33</v>
      </c>
      <c r="J43" s="891" t="s">
        <v>33</v>
      </c>
      <c r="K43" s="863"/>
      <c r="L43" s="863"/>
      <c r="M43" s="863"/>
      <c r="N43" s="863"/>
      <c r="O43" s="863"/>
      <c r="P43" s="863"/>
    </row>
    <row r="44" spans="1:16" ht="39" customHeight="1">
      <c r="A44" s="863"/>
      <c r="B44" s="869"/>
      <c r="C44" s="874"/>
      <c r="D44" s="874"/>
      <c r="E44" s="874"/>
      <c r="F44" s="883"/>
      <c r="G44" s="883"/>
      <c r="H44" s="883"/>
      <c r="I44" s="883"/>
      <c r="J44" s="883"/>
      <c r="K44" s="863"/>
      <c r="L44" s="863"/>
      <c r="M44" s="863"/>
      <c r="N44" s="863"/>
      <c r="O44" s="863"/>
      <c r="P44" s="863"/>
    </row>
    <row r="45" spans="1:16" ht="17.25">
      <c r="A45" s="863"/>
      <c r="B45" s="863"/>
      <c r="C45" s="863"/>
      <c r="D45" s="863"/>
      <c r="E45" s="863"/>
      <c r="F45" s="863"/>
      <c r="G45" s="863"/>
      <c r="H45" s="863"/>
      <c r="I45" s="863"/>
      <c r="J45" s="863"/>
      <c r="K45" s="863"/>
      <c r="L45" s="863"/>
      <c r="M45" s="863"/>
      <c r="N45" s="863"/>
      <c r="O45" s="863"/>
      <c r="P45" s="863"/>
    </row>
  </sheetData>
  <sheetProtection algorithmName="SHA-512" hashValue="nqn5w7UuDfK4Ms0BdAK45aoQXNGLBjdtwpS6xPK1lWwGS36FOKsLuntbBkcuZ95cRcIjvQlKjA/UQpDlLJQkQQ==" saltValue="Nc40zozUY0BjIbBoS6lR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5"/>
      <c r="B1" s="735"/>
      <c r="C1" s="735"/>
      <c r="D1" s="735"/>
      <c r="E1" s="735"/>
      <c r="F1" s="735"/>
      <c r="G1" s="735"/>
      <c r="H1" s="735"/>
      <c r="I1" s="735"/>
      <c r="J1" s="735"/>
      <c r="K1" s="735"/>
      <c r="L1" s="735"/>
      <c r="M1" s="735"/>
      <c r="N1" s="735"/>
      <c r="O1" s="735"/>
      <c r="P1" s="735"/>
      <c r="Q1" s="735"/>
      <c r="R1" s="735"/>
      <c r="S1" s="735"/>
      <c r="T1" s="735"/>
      <c r="U1" s="735"/>
    </row>
    <row r="2" spans="1:21" ht="13.5" customHeight="1">
      <c r="A2" s="735"/>
      <c r="B2" s="735"/>
      <c r="C2" s="735"/>
      <c r="D2" s="735"/>
      <c r="E2" s="735"/>
      <c r="F2" s="735"/>
      <c r="G2" s="735"/>
      <c r="H2" s="735"/>
      <c r="I2" s="735"/>
      <c r="J2" s="735"/>
      <c r="K2" s="735"/>
      <c r="L2" s="735"/>
      <c r="M2" s="735"/>
      <c r="N2" s="735"/>
      <c r="O2" s="735"/>
      <c r="P2" s="735"/>
      <c r="Q2" s="735"/>
      <c r="R2" s="735"/>
      <c r="S2" s="735"/>
      <c r="T2" s="735"/>
      <c r="U2" s="735"/>
    </row>
    <row r="3" spans="1:21" ht="13.5" customHeight="1">
      <c r="A3" s="735"/>
      <c r="B3" s="735"/>
      <c r="C3" s="735"/>
      <c r="D3" s="735"/>
      <c r="E3" s="735"/>
      <c r="F3" s="735"/>
      <c r="G3" s="735"/>
      <c r="H3" s="735"/>
      <c r="I3" s="735"/>
      <c r="J3" s="735"/>
      <c r="K3" s="735"/>
      <c r="L3" s="735"/>
      <c r="M3" s="735"/>
      <c r="N3" s="735"/>
      <c r="O3" s="735"/>
      <c r="P3" s="735"/>
      <c r="Q3" s="735"/>
      <c r="R3" s="735"/>
      <c r="S3" s="735"/>
      <c r="T3" s="735"/>
      <c r="U3" s="735"/>
    </row>
    <row r="4" spans="1:21" ht="13.5" customHeight="1">
      <c r="A4" s="735"/>
      <c r="B4" s="735"/>
      <c r="C4" s="735"/>
      <c r="D4" s="735"/>
      <c r="E4" s="735"/>
      <c r="F4" s="735"/>
      <c r="G4" s="735"/>
      <c r="H4" s="735"/>
      <c r="I4" s="735"/>
      <c r="J4" s="735"/>
      <c r="K4" s="735"/>
      <c r="L4" s="735"/>
      <c r="M4" s="735"/>
      <c r="N4" s="735"/>
      <c r="O4" s="735"/>
      <c r="P4" s="735"/>
      <c r="Q4" s="735"/>
      <c r="R4" s="735"/>
      <c r="S4" s="735"/>
      <c r="T4" s="735"/>
      <c r="U4" s="735"/>
    </row>
    <row r="5" spans="1:21" ht="13.5" customHeight="1">
      <c r="A5" s="735"/>
      <c r="B5" s="735"/>
      <c r="C5" s="735"/>
      <c r="D5" s="735"/>
      <c r="E5" s="735"/>
      <c r="F5" s="735"/>
      <c r="G5" s="735"/>
      <c r="H5" s="735"/>
      <c r="I5" s="735"/>
      <c r="J5" s="735"/>
      <c r="K5" s="735"/>
      <c r="L5" s="735"/>
      <c r="M5" s="735"/>
      <c r="N5" s="735"/>
      <c r="O5" s="735"/>
      <c r="P5" s="735"/>
      <c r="Q5" s="735"/>
      <c r="R5" s="735"/>
      <c r="S5" s="735"/>
      <c r="T5" s="735"/>
      <c r="U5" s="735"/>
    </row>
    <row r="6" spans="1:21" ht="13.5" customHeight="1">
      <c r="A6" s="735"/>
      <c r="B6" s="735"/>
      <c r="C6" s="735"/>
      <c r="D6" s="735"/>
      <c r="E6" s="735"/>
      <c r="F6" s="735"/>
      <c r="G6" s="735"/>
      <c r="H6" s="735"/>
      <c r="I6" s="735"/>
      <c r="J6" s="735"/>
      <c r="K6" s="735"/>
      <c r="L6" s="735"/>
      <c r="M6" s="735"/>
      <c r="N6" s="735"/>
      <c r="O6" s="735"/>
      <c r="P6" s="735"/>
      <c r="Q6" s="735"/>
      <c r="R6" s="735"/>
      <c r="S6" s="735"/>
      <c r="T6" s="735"/>
      <c r="U6" s="735"/>
    </row>
    <row r="7" spans="1:21" ht="13.5" customHeight="1">
      <c r="A7" s="735"/>
      <c r="B7" s="735"/>
      <c r="C7" s="735"/>
      <c r="D7" s="735"/>
      <c r="E7" s="735"/>
      <c r="F7" s="735"/>
      <c r="G7" s="735"/>
      <c r="H7" s="735"/>
      <c r="I7" s="735"/>
      <c r="J7" s="735"/>
      <c r="K7" s="735"/>
      <c r="L7" s="735"/>
      <c r="M7" s="735"/>
      <c r="N7" s="735"/>
      <c r="O7" s="735"/>
      <c r="P7" s="735"/>
      <c r="Q7" s="735"/>
      <c r="R7" s="735"/>
      <c r="S7" s="735"/>
      <c r="T7" s="735"/>
      <c r="U7" s="735"/>
    </row>
    <row r="8" spans="1:21" ht="13.5" customHeight="1">
      <c r="A8" s="735"/>
      <c r="B8" s="735"/>
      <c r="C8" s="735"/>
      <c r="D8" s="735"/>
      <c r="E8" s="735"/>
      <c r="F8" s="735"/>
      <c r="G8" s="735"/>
      <c r="H8" s="735"/>
      <c r="I8" s="735"/>
      <c r="J8" s="735"/>
      <c r="K8" s="735"/>
      <c r="L8" s="735"/>
      <c r="M8" s="735"/>
      <c r="N8" s="735"/>
      <c r="O8" s="735"/>
      <c r="P8" s="735"/>
      <c r="Q8" s="735"/>
      <c r="R8" s="735"/>
      <c r="S8" s="735"/>
      <c r="T8" s="735"/>
      <c r="U8" s="735"/>
    </row>
    <row r="9" spans="1:21" ht="13.5" customHeight="1">
      <c r="A9" s="735"/>
      <c r="B9" s="735"/>
      <c r="C9" s="735"/>
      <c r="D9" s="735"/>
      <c r="E9" s="735"/>
      <c r="F9" s="735"/>
      <c r="G9" s="735"/>
      <c r="H9" s="735"/>
      <c r="I9" s="735"/>
      <c r="J9" s="735"/>
      <c r="K9" s="735"/>
      <c r="L9" s="735"/>
      <c r="M9" s="735"/>
      <c r="N9" s="735"/>
      <c r="O9" s="735"/>
      <c r="P9" s="735"/>
      <c r="Q9" s="735"/>
      <c r="R9" s="735"/>
      <c r="S9" s="735"/>
      <c r="T9" s="735"/>
      <c r="U9" s="735"/>
    </row>
    <row r="10" spans="1:21" ht="13.5" customHeight="1">
      <c r="A10" s="735"/>
      <c r="B10" s="735"/>
      <c r="C10" s="735"/>
      <c r="D10" s="735"/>
      <c r="E10" s="735"/>
      <c r="F10" s="735"/>
      <c r="G10" s="735"/>
      <c r="H10" s="735"/>
      <c r="I10" s="735"/>
      <c r="J10" s="735"/>
      <c r="K10" s="735"/>
      <c r="L10" s="735"/>
      <c r="M10" s="735"/>
      <c r="N10" s="735"/>
      <c r="O10" s="735"/>
      <c r="P10" s="735"/>
      <c r="Q10" s="735"/>
      <c r="R10" s="735"/>
      <c r="S10" s="735"/>
      <c r="T10" s="735"/>
      <c r="U10" s="735"/>
    </row>
    <row r="11" spans="1:21" ht="13.5" customHeight="1">
      <c r="A11" s="735"/>
      <c r="B11" s="735"/>
      <c r="C11" s="735"/>
      <c r="D11" s="735"/>
      <c r="E11" s="735"/>
      <c r="F11" s="735"/>
      <c r="G11" s="735"/>
      <c r="H11" s="735"/>
      <c r="I11" s="735"/>
      <c r="J11" s="735"/>
      <c r="K11" s="735"/>
      <c r="L11" s="735"/>
      <c r="M11" s="735"/>
      <c r="N11" s="735"/>
      <c r="O11" s="735"/>
      <c r="P11" s="735"/>
      <c r="Q11" s="735"/>
      <c r="R11" s="735"/>
      <c r="S11" s="735"/>
      <c r="T11" s="735"/>
      <c r="U11" s="735"/>
    </row>
    <row r="12" spans="1:21" ht="13.5" customHeight="1">
      <c r="A12" s="735"/>
      <c r="B12" s="735"/>
      <c r="C12" s="735"/>
      <c r="D12" s="735"/>
      <c r="E12" s="735"/>
      <c r="F12" s="735"/>
      <c r="G12" s="735"/>
      <c r="H12" s="735"/>
      <c r="I12" s="735"/>
      <c r="J12" s="735"/>
      <c r="K12" s="735"/>
      <c r="L12" s="735"/>
      <c r="M12" s="735"/>
      <c r="N12" s="735"/>
      <c r="O12" s="735"/>
      <c r="P12" s="735"/>
      <c r="Q12" s="735"/>
      <c r="R12" s="735"/>
      <c r="S12" s="735"/>
      <c r="T12" s="735"/>
      <c r="U12" s="735"/>
    </row>
    <row r="13" spans="1:21" ht="13.5" customHeight="1">
      <c r="A13" s="735"/>
      <c r="B13" s="735"/>
      <c r="C13" s="735"/>
      <c r="D13" s="735"/>
      <c r="E13" s="735"/>
      <c r="F13" s="735"/>
      <c r="G13" s="735"/>
      <c r="H13" s="735"/>
      <c r="I13" s="735"/>
      <c r="J13" s="735"/>
      <c r="K13" s="735"/>
      <c r="L13" s="735"/>
      <c r="M13" s="735"/>
      <c r="N13" s="735"/>
      <c r="O13" s="735"/>
      <c r="P13" s="735"/>
      <c r="Q13" s="735"/>
      <c r="R13" s="735"/>
      <c r="S13" s="735"/>
      <c r="T13" s="735"/>
      <c r="U13" s="735"/>
    </row>
    <row r="14" spans="1:21" ht="13.5" customHeight="1">
      <c r="A14" s="735"/>
      <c r="B14" s="735"/>
      <c r="C14" s="735"/>
      <c r="D14" s="735"/>
      <c r="E14" s="735"/>
      <c r="F14" s="735"/>
      <c r="G14" s="735"/>
      <c r="H14" s="735"/>
      <c r="I14" s="735"/>
      <c r="J14" s="735"/>
      <c r="K14" s="735"/>
      <c r="L14" s="735"/>
      <c r="M14" s="735"/>
      <c r="N14" s="735"/>
      <c r="O14" s="735"/>
      <c r="P14" s="735"/>
      <c r="Q14" s="735"/>
      <c r="R14" s="735"/>
      <c r="S14" s="735"/>
      <c r="T14" s="735"/>
      <c r="U14" s="735"/>
    </row>
    <row r="15" spans="1:21" ht="13.5" customHeight="1">
      <c r="A15" s="735"/>
      <c r="B15" s="735"/>
      <c r="C15" s="735"/>
      <c r="D15" s="735"/>
      <c r="E15" s="735"/>
      <c r="F15" s="735"/>
      <c r="G15" s="735"/>
      <c r="H15" s="735"/>
      <c r="I15" s="735"/>
      <c r="J15" s="735"/>
      <c r="K15" s="735"/>
      <c r="L15" s="735"/>
      <c r="M15" s="735"/>
      <c r="N15" s="735"/>
      <c r="O15" s="735"/>
      <c r="P15" s="735"/>
      <c r="Q15" s="735"/>
      <c r="R15" s="735"/>
      <c r="S15" s="735"/>
      <c r="T15" s="735"/>
      <c r="U15" s="735"/>
    </row>
    <row r="16" spans="1:21" ht="13.5" customHeight="1">
      <c r="A16" s="735"/>
      <c r="B16" s="735"/>
      <c r="C16" s="735"/>
      <c r="D16" s="735"/>
      <c r="E16" s="735"/>
      <c r="F16" s="735"/>
      <c r="G16" s="735"/>
      <c r="H16" s="735"/>
      <c r="I16" s="735"/>
      <c r="J16" s="735"/>
      <c r="K16" s="735"/>
      <c r="L16" s="735"/>
      <c r="M16" s="735"/>
      <c r="N16" s="735"/>
      <c r="O16" s="735"/>
      <c r="P16" s="735"/>
      <c r="Q16" s="735"/>
      <c r="R16" s="735"/>
      <c r="S16" s="735"/>
      <c r="T16" s="735"/>
      <c r="U16" s="735"/>
    </row>
    <row r="17" spans="1:21" ht="13.5" customHeight="1">
      <c r="A17" s="735"/>
      <c r="B17" s="735"/>
      <c r="C17" s="735"/>
      <c r="D17" s="735"/>
      <c r="E17" s="735"/>
      <c r="F17" s="735"/>
      <c r="G17" s="735"/>
      <c r="H17" s="735"/>
      <c r="I17" s="735"/>
      <c r="J17" s="735"/>
      <c r="K17" s="735"/>
      <c r="L17" s="735"/>
      <c r="M17" s="735"/>
      <c r="N17" s="735"/>
      <c r="O17" s="735"/>
      <c r="P17" s="735"/>
      <c r="Q17" s="735"/>
      <c r="R17" s="735"/>
      <c r="S17" s="735"/>
      <c r="T17" s="735"/>
      <c r="U17" s="735"/>
    </row>
    <row r="18" spans="1:21" ht="13.5" customHeight="1">
      <c r="A18" s="735"/>
      <c r="B18" s="735"/>
      <c r="C18" s="735"/>
      <c r="D18" s="735"/>
      <c r="E18" s="735"/>
      <c r="F18" s="735"/>
      <c r="G18" s="735"/>
      <c r="H18" s="735"/>
      <c r="I18" s="735"/>
      <c r="J18" s="735"/>
      <c r="K18" s="735"/>
      <c r="L18" s="735"/>
      <c r="M18" s="735"/>
      <c r="N18" s="735"/>
      <c r="O18" s="735"/>
      <c r="P18" s="735"/>
      <c r="Q18" s="735"/>
      <c r="R18" s="735"/>
      <c r="S18" s="735"/>
      <c r="T18" s="735"/>
      <c r="U18" s="735"/>
    </row>
    <row r="19" spans="1:21" ht="13.5" customHeight="1">
      <c r="A19" s="735"/>
      <c r="B19" s="735"/>
      <c r="C19" s="735"/>
      <c r="D19" s="735"/>
      <c r="E19" s="735"/>
      <c r="F19" s="735"/>
      <c r="G19" s="735"/>
      <c r="H19" s="735"/>
      <c r="I19" s="735"/>
      <c r="J19" s="735"/>
      <c r="K19" s="735"/>
      <c r="L19" s="735"/>
      <c r="M19" s="735"/>
      <c r="N19" s="735"/>
      <c r="O19" s="735"/>
      <c r="P19" s="735"/>
      <c r="Q19" s="735"/>
      <c r="R19" s="735"/>
      <c r="S19" s="735"/>
      <c r="T19" s="735"/>
      <c r="U19" s="735"/>
    </row>
    <row r="20" spans="1:21" ht="13.5" customHeight="1">
      <c r="A20" s="735"/>
      <c r="B20" s="735"/>
      <c r="C20" s="735"/>
      <c r="D20" s="735"/>
      <c r="E20" s="735"/>
      <c r="F20" s="735"/>
      <c r="G20" s="735"/>
      <c r="H20" s="735"/>
      <c r="I20" s="735"/>
      <c r="J20" s="735"/>
      <c r="K20" s="735"/>
      <c r="L20" s="735"/>
      <c r="M20" s="735"/>
      <c r="N20" s="735"/>
      <c r="O20" s="735"/>
      <c r="P20" s="735"/>
      <c r="Q20" s="735"/>
      <c r="R20" s="735"/>
      <c r="S20" s="735"/>
      <c r="T20" s="735"/>
      <c r="U20" s="735"/>
    </row>
    <row r="21" spans="1:21" ht="13.5" customHeight="1">
      <c r="A21" s="735"/>
      <c r="B21" s="735"/>
      <c r="C21" s="735"/>
      <c r="D21" s="735"/>
      <c r="E21" s="735"/>
      <c r="F21" s="735"/>
      <c r="G21" s="735"/>
      <c r="H21" s="735"/>
      <c r="I21" s="735"/>
      <c r="J21" s="735"/>
      <c r="K21" s="735"/>
      <c r="L21" s="735"/>
      <c r="M21" s="735"/>
      <c r="N21" s="735"/>
      <c r="O21" s="735"/>
      <c r="P21" s="735"/>
      <c r="Q21" s="735"/>
      <c r="R21" s="735"/>
      <c r="S21" s="735"/>
      <c r="T21" s="735"/>
      <c r="U21" s="735"/>
    </row>
    <row r="22" spans="1:21" ht="13.5" customHeight="1">
      <c r="A22" s="735"/>
      <c r="B22" s="735"/>
      <c r="C22" s="735"/>
      <c r="D22" s="735"/>
      <c r="E22" s="735"/>
      <c r="F22" s="735"/>
      <c r="G22" s="735"/>
      <c r="H22" s="735"/>
      <c r="I22" s="735"/>
      <c r="J22" s="735"/>
      <c r="K22" s="735"/>
      <c r="L22" s="735"/>
      <c r="M22" s="735"/>
      <c r="N22" s="735"/>
      <c r="O22" s="735"/>
      <c r="P22" s="735"/>
      <c r="Q22" s="735"/>
      <c r="R22" s="735"/>
      <c r="S22" s="735"/>
      <c r="T22" s="735"/>
      <c r="U22" s="735"/>
    </row>
    <row r="23" spans="1:21" ht="13.5" customHeight="1">
      <c r="A23" s="735"/>
      <c r="B23" s="735"/>
      <c r="C23" s="735"/>
      <c r="D23" s="735"/>
      <c r="E23" s="735"/>
      <c r="F23" s="735"/>
      <c r="G23" s="735"/>
      <c r="H23" s="735"/>
      <c r="I23" s="735"/>
      <c r="J23" s="735"/>
      <c r="K23" s="735"/>
      <c r="L23" s="735"/>
      <c r="M23" s="735"/>
      <c r="N23" s="735"/>
      <c r="O23" s="735"/>
      <c r="P23" s="735"/>
      <c r="Q23" s="735"/>
      <c r="R23" s="735"/>
      <c r="S23" s="735"/>
      <c r="T23" s="735"/>
      <c r="U23" s="735"/>
    </row>
    <row r="24" spans="1:21" ht="13.5" customHeight="1">
      <c r="A24" s="735"/>
      <c r="B24" s="735"/>
      <c r="C24" s="735"/>
      <c r="D24" s="735"/>
      <c r="E24" s="735"/>
      <c r="F24" s="735"/>
      <c r="G24" s="735"/>
      <c r="H24" s="735"/>
      <c r="I24" s="735"/>
      <c r="J24" s="735"/>
      <c r="K24" s="735"/>
      <c r="L24" s="735"/>
      <c r="M24" s="735"/>
      <c r="N24" s="735"/>
      <c r="O24" s="735"/>
      <c r="P24" s="735"/>
      <c r="Q24" s="735"/>
      <c r="R24" s="735"/>
      <c r="S24" s="735"/>
      <c r="T24" s="735"/>
      <c r="U24" s="735"/>
    </row>
    <row r="25" spans="1:21" ht="13.5" customHeight="1">
      <c r="A25" s="735"/>
      <c r="B25" s="735"/>
      <c r="C25" s="735"/>
      <c r="D25" s="735"/>
      <c r="E25" s="735"/>
      <c r="F25" s="735"/>
      <c r="G25" s="735"/>
      <c r="H25" s="735"/>
      <c r="I25" s="735"/>
      <c r="J25" s="735"/>
      <c r="K25" s="735"/>
      <c r="L25" s="735"/>
      <c r="M25" s="735"/>
      <c r="N25" s="735"/>
      <c r="O25" s="735"/>
      <c r="P25" s="735"/>
      <c r="Q25" s="735"/>
      <c r="R25" s="735"/>
      <c r="S25" s="735"/>
      <c r="T25" s="735"/>
      <c r="U25" s="735"/>
    </row>
    <row r="26" spans="1:21" ht="13.5" customHeight="1">
      <c r="A26" s="735"/>
      <c r="B26" s="735"/>
      <c r="C26" s="735"/>
      <c r="D26" s="735"/>
      <c r="E26" s="735"/>
      <c r="F26" s="735"/>
      <c r="G26" s="735"/>
      <c r="H26" s="735"/>
      <c r="I26" s="735"/>
      <c r="J26" s="735"/>
      <c r="K26" s="735"/>
      <c r="L26" s="735"/>
      <c r="M26" s="735"/>
      <c r="N26" s="735"/>
      <c r="O26" s="735"/>
      <c r="P26" s="735"/>
      <c r="Q26" s="735"/>
      <c r="R26" s="735"/>
      <c r="S26" s="735"/>
      <c r="T26" s="735"/>
      <c r="U26" s="735"/>
    </row>
    <row r="27" spans="1:21" ht="13.5" customHeight="1">
      <c r="A27" s="735"/>
      <c r="B27" s="735"/>
      <c r="C27" s="735"/>
      <c r="D27" s="735"/>
      <c r="E27" s="735"/>
      <c r="F27" s="735"/>
      <c r="G27" s="735"/>
      <c r="H27" s="735"/>
      <c r="I27" s="735"/>
      <c r="J27" s="735"/>
      <c r="K27" s="735"/>
      <c r="L27" s="735"/>
      <c r="M27" s="735"/>
      <c r="N27" s="735"/>
      <c r="O27" s="735"/>
      <c r="P27" s="735"/>
      <c r="Q27" s="735"/>
      <c r="R27" s="735"/>
      <c r="S27" s="735"/>
      <c r="T27" s="735"/>
      <c r="U27" s="735"/>
    </row>
    <row r="28" spans="1:21" ht="13.5" customHeight="1">
      <c r="A28" s="735"/>
      <c r="B28" s="735"/>
      <c r="C28" s="735"/>
      <c r="D28" s="735"/>
      <c r="E28" s="735"/>
      <c r="F28" s="735"/>
      <c r="G28" s="735"/>
      <c r="H28" s="735"/>
      <c r="I28" s="735"/>
      <c r="J28" s="735"/>
      <c r="K28" s="735"/>
      <c r="L28" s="735"/>
      <c r="M28" s="735"/>
      <c r="N28" s="735"/>
      <c r="O28" s="735"/>
      <c r="P28" s="735"/>
      <c r="Q28" s="735"/>
      <c r="R28" s="735"/>
      <c r="S28" s="735"/>
      <c r="T28" s="735"/>
      <c r="U28" s="735"/>
    </row>
    <row r="29" spans="1:21" ht="13.5" customHeight="1">
      <c r="A29" s="735"/>
      <c r="B29" s="735"/>
      <c r="C29" s="735"/>
      <c r="D29" s="735"/>
      <c r="E29" s="735"/>
      <c r="F29" s="735"/>
      <c r="G29" s="735"/>
      <c r="H29" s="735"/>
      <c r="I29" s="735"/>
      <c r="J29" s="735"/>
      <c r="K29" s="735"/>
      <c r="L29" s="735"/>
      <c r="M29" s="735"/>
      <c r="N29" s="735"/>
      <c r="O29" s="735"/>
      <c r="P29" s="735"/>
      <c r="Q29" s="735"/>
      <c r="R29" s="735"/>
      <c r="S29" s="735"/>
      <c r="T29" s="735"/>
      <c r="U29" s="735"/>
    </row>
    <row r="30" spans="1:21" ht="13.5" customHeight="1">
      <c r="A30" s="735"/>
      <c r="B30" s="735"/>
      <c r="C30" s="735"/>
      <c r="D30" s="735"/>
      <c r="E30" s="735"/>
      <c r="F30" s="735"/>
      <c r="G30" s="735"/>
      <c r="H30" s="735"/>
      <c r="I30" s="735"/>
      <c r="J30" s="735"/>
      <c r="K30" s="735"/>
      <c r="L30" s="735"/>
      <c r="M30" s="735"/>
      <c r="N30" s="735"/>
      <c r="O30" s="735"/>
      <c r="P30" s="735"/>
      <c r="Q30" s="735"/>
      <c r="R30" s="735"/>
      <c r="S30" s="735"/>
      <c r="T30" s="735"/>
      <c r="U30" s="735"/>
    </row>
    <row r="31" spans="1:21" ht="13.5" customHeight="1">
      <c r="A31" s="735"/>
      <c r="B31" s="735"/>
      <c r="C31" s="735"/>
      <c r="D31" s="735"/>
      <c r="E31" s="735"/>
      <c r="F31" s="735"/>
      <c r="G31" s="735"/>
      <c r="H31" s="735"/>
      <c r="I31" s="735"/>
      <c r="J31" s="735"/>
      <c r="K31" s="735"/>
      <c r="L31" s="735"/>
      <c r="M31" s="735"/>
      <c r="N31" s="735"/>
      <c r="O31" s="735"/>
      <c r="P31" s="735"/>
      <c r="Q31" s="735"/>
      <c r="R31" s="735"/>
      <c r="S31" s="735"/>
      <c r="T31" s="735"/>
      <c r="U31" s="735"/>
    </row>
    <row r="32" spans="1:21" ht="13.5" customHeight="1">
      <c r="A32" s="735"/>
      <c r="B32" s="735"/>
      <c r="C32" s="735"/>
      <c r="D32" s="735"/>
      <c r="E32" s="735"/>
      <c r="F32" s="735"/>
      <c r="G32" s="735"/>
      <c r="H32" s="735"/>
      <c r="I32" s="735"/>
      <c r="J32" s="735"/>
      <c r="K32" s="735"/>
      <c r="L32" s="735"/>
      <c r="M32" s="735"/>
      <c r="N32" s="735"/>
      <c r="O32" s="735"/>
      <c r="P32" s="735"/>
      <c r="Q32" s="735"/>
      <c r="R32" s="735"/>
      <c r="S32" s="735"/>
      <c r="T32" s="735"/>
      <c r="U32" s="735"/>
    </row>
    <row r="33" spans="1:21" ht="13.5" customHeight="1">
      <c r="A33" s="735"/>
      <c r="B33" s="735"/>
      <c r="C33" s="735"/>
      <c r="D33" s="735"/>
      <c r="E33" s="735"/>
      <c r="F33" s="735"/>
      <c r="G33" s="735"/>
      <c r="H33" s="735"/>
      <c r="I33" s="735"/>
      <c r="J33" s="735"/>
      <c r="K33" s="735"/>
      <c r="L33" s="735"/>
      <c r="M33" s="735"/>
      <c r="N33" s="735"/>
      <c r="O33" s="735"/>
      <c r="P33" s="735"/>
      <c r="Q33" s="735"/>
      <c r="R33" s="735"/>
      <c r="S33" s="735"/>
      <c r="T33" s="735"/>
      <c r="U33" s="735"/>
    </row>
    <row r="34" spans="1:21" ht="13.5" customHeight="1">
      <c r="A34" s="735"/>
      <c r="B34" s="735"/>
      <c r="C34" s="735"/>
      <c r="D34" s="735"/>
      <c r="E34" s="735"/>
      <c r="F34" s="735"/>
      <c r="G34" s="735"/>
      <c r="H34" s="735"/>
      <c r="I34" s="735"/>
      <c r="J34" s="735"/>
      <c r="K34" s="735"/>
      <c r="L34" s="735"/>
      <c r="M34" s="735"/>
      <c r="N34" s="735"/>
      <c r="O34" s="735"/>
      <c r="P34" s="735"/>
      <c r="Q34" s="735"/>
      <c r="R34" s="735"/>
      <c r="S34" s="735"/>
      <c r="T34" s="735"/>
      <c r="U34" s="735"/>
    </row>
    <row r="35" spans="1:21" ht="13.5" customHeight="1">
      <c r="A35" s="735"/>
      <c r="B35" s="735"/>
      <c r="C35" s="735"/>
      <c r="D35" s="735"/>
      <c r="E35" s="735"/>
      <c r="F35" s="735"/>
      <c r="G35" s="735"/>
      <c r="H35" s="735"/>
      <c r="I35" s="735"/>
      <c r="J35" s="735"/>
      <c r="K35" s="735"/>
      <c r="L35" s="735"/>
      <c r="M35" s="735"/>
      <c r="N35" s="735"/>
      <c r="O35" s="735"/>
      <c r="P35" s="735"/>
      <c r="Q35" s="735"/>
      <c r="R35" s="735"/>
      <c r="S35" s="735"/>
      <c r="T35" s="735"/>
      <c r="U35" s="735"/>
    </row>
    <row r="36" spans="1:21" ht="13.5" customHeight="1">
      <c r="A36" s="735"/>
      <c r="B36" s="735"/>
      <c r="C36" s="735"/>
      <c r="D36" s="735"/>
      <c r="E36" s="735"/>
      <c r="F36" s="735"/>
      <c r="G36" s="735"/>
      <c r="H36" s="735"/>
      <c r="I36" s="735"/>
      <c r="J36" s="735"/>
      <c r="K36" s="735"/>
      <c r="L36" s="735"/>
      <c r="M36" s="735"/>
      <c r="N36" s="735"/>
      <c r="O36" s="735"/>
      <c r="P36" s="735"/>
      <c r="Q36" s="735"/>
      <c r="R36" s="735"/>
      <c r="S36" s="735"/>
      <c r="T36" s="735"/>
      <c r="U36" s="735"/>
    </row>
    <row r="37" spans="1:21" ht="13.5" customHeight="1">
      <c r="A37" s="735"/>
      <c r="B37" s="735"/>
      <c r="C37" s="735"/>
      <c r="D37" s="735"/>
      <c r="E37" s="735"/>
      <c r="F37" s="735"/>
      <c r="G37" s="735"/>
      <c r="H37" s="735"/>
      <c r="I37" s="735"/>
      <c r="J37" s="735"/>
      <c r="K37" s="735"/>
      <c r="L37" s="735"/>
      <c r="M37" s="735"/>
      <c r="N37" s="735"/>
      <c r="O37" s="735"/>
      <c r="P37" s="735"/>
      <c r="Q37" s="735"/>
      <c r="R37" s="735"/>
      <c r="S37" s="735"/>
      <c r="T37" s="735"/>
      <c r="U37" s="735"/>
    </row>
    <row r="38" spans="1:21" ht="13.5" customHeight="1">
      <c r="A38" s="735"/>
      <c r="B38" s="735"/>
      <c r="C38" s="735"/>
      <c r="D38" s="735"/>
      <c r="E38" s="735"/>
      <c r="F38" s="735"/>
      <c r="G38" s="735"/>
      <c r="H38" s="735"/>
      <c r="I38" s="735"/>
      <c r="J38" s="735"/>
      <c r="K38" s="735"/>
      <c r="L38" s="735"/>
      <c r="M38" s="735"/>
      <c r="N38" s="735"/>
      <c r="O38" s="735"/>
      <c r="P38" s="735"/>
      <c r="Q38" s="735"/>
      <c r="R38" s="735"/>
      <c r="S38" s="735"/>
      <c r="T38" s="735"/>
      <c r="U38" s="735"/>
    </row>
    <row r="39" spans="1:21" ht="13.5" customHeight="1">
      <c r="A39" s="735"/>
      <c r="B39" s="735"/>
      <c r="C39" s="735"/>
      <c r="D39" s="735"/>
      <c r="E39" s="735"/>
      <c r="F39" s="735"/>
      <c r="G39" s="735"/>
      <c r="H39" s="735"/>
      <c r="I39" s="735"/>
      <c r="J39" s="735"/>
      <c r="K39" s="735"/>
      <c r="L39" s="735"/>
      <c r="M39" s="735"/>
      <c r="N39" s="735"/>
      <c r="O39" s="735"/>
      <c r="P39" s="735"/>
      <c r="Q39" s="735"/>
      <c r="R39" s="735"/>
      <c r="S39" s="735"/>
      <c r="T39" s="735"/>
      <c r="U39" s="735"/>
    </row>
    <row r="40" spans="1:21" ht="13.5" customHeight="1">
      <c r="A40" s="735"/>
      <c r="B40" s="735"/>
      <c r="C40" s="735"/>
      <c r="D40" s="735"/>
      <c r="E40" s="735"/>
      <c r="F40" s="735"/>
      <c r="G40" s="735"/>
      <c r="H40" s="735"/>
      <c r="I40" s="735"/>
      <c r="J40" s="735"/>
      <c r="K40" s="735"/>
      <c r="L40" s="735"/>
      <c r="M40" s="735"/>
      <c r="N40" s="735"/>
      <c r="O40" s="735"/>
      <c r="P40" s="735"/>
      <c r="Q40" s="735"/>
      <c r="R40" s="735"/>
      <c r="S40" s="735"/>
      <c r="T40" s="735"/>
      <c r="U40" s="735"/>
    </row>
    <row r="41" spans="1:21" ht="13.5" customHeight="1">
      <c r="A41" s="735"/>
      <c r="B41" s="735"/>
      <c r="C41" s="735"/>
      <c r="D41" s="735"/>
      <c r="E41" s="735"/>
      <c r="F41" s="735"/>
      <c r="G41" s="735"/>
      <c r="H41" s="735"/>
      <c r="I41" s="735"/>
      <c r="J41" s="735"/>
      <c r="K41" s="735"/>
      <c r="L41" s="735"/>
      <c r="M41" s="735"/>
      <c r="N41" s="735"/>
      <c r="O41" s="735"/>
      <c r="P41" s="735"/>
      <c r="Q41" s="735"/>
      <c r="R41" s="735"/>
      <c r="S41" s="735"/>
      <c r="T41" s="735"/>
      <c r="U41" s="735"/>
    </row>
    <row r="42" spans="1:21" ht="13.5" customHeight="1">
      <c r="A42" s="735"/>
      <c r="B42" s="735"/>
      <c r="C42" s="735"/>
      <c r="D42" s="735"/>
      <c r="E42" s="735"/>
      <c r="F42" s="735"/>
      <c r="G42" s="735"/>
      <c r="H42" s="735"/>
      <c r="I42" s="735"/>
      <c r="J42" s="735"/>
      <c r="K42" s="735"/>
      <c r="L42" s="735"/>
      <c r="M42" s="735"/>
      <c r="N42" s="735"/>
      <c r="O42" s="735"/>
      <c r="P42" s="735"/>
      <c r="Q42" s="735"/>
      <c r="R42" s="735"/>
      <c r="S42" s="735"/>
      <c r="T42" s="735"/>
      <c r="U42" s="735"/>
    </row>
    <row r="43" spans="1:21" ht="30.75" customHeight="1">
      <c r="A43" s="735"/>
      <c r="B43" s="735"/>
      <c r="C43" s="735"/>
      <c r="D43" s="735"/>
      <c r="E43" s="735"/>
      <c r="F43" s="735"/>
      <c r="G43" s="735"/>
      <c r="H43" s="735"/>
      <c r="I43" s="735"/>
      <c r="J43" s="735"/>
      <c r="K43" s="735"/>
      <c r="L43" s="735"/>
      <c r="M43" s="735"/>
      <c r="N43" s="735"/>
      <c r="O43" s="959" t="s">
        <v>13</v>
      </c>
      <c r="P43" s="735"/>
      <c r="Q43" s="735"/>
      <c r="R43" s="735"/>
      <c r="S43" s="735"/>
      <c r="T43" s="735"/>
      <c r="U43" s="735"/>
    </row>
    <row r="44" spans="1:21" ht="30.75" customHeight="1">
      <c r="A44" s="735"/>
      <c r="B44" s="892" t="s">
        <v>15</v>
      </c>
      <c r="C44" s="906"/>
      <c r="D44" s="906"/>
      <c r="E44" s="925"/>
      <c r="F44" s="925"/>
      <c r="G44" s="925"/>
      <c r="H44" s="925"/>
      <c r="I44" s="925"/>
      <c r="J44" s="934" t="s">
        <v>5</v>
      </c>
      <c r="K44" s="942" t="s">
        <v>204</v>
      </c>
      <c r="L44" s="951" t="s">
        <v>523</v>
      </c>
      <c r="M44" s="951" t="s">
        <v>129</v>
      </c>
      <c r="N44" s="951" t="s">
        <v>315</v>
      </c>
      <c r="O44" s="960" t="s">
        <v>52</v>
      </c>
      <c r="P44" s="735"/>
      <c r="Q44" s="735"/>
      <c r="R44" s="735"/>
      <c r="S44" s="735"/>
      <c r="T44" s="735"/>
      <c r="U44" s="735"/>
    </row>
    <row r="45" spans="1:21" ht="30.75" customHeight="1">
      <c r="A45" s="735"/>
      <c r="B45" s="893" t="s">
        <v>19</v>
      </c>
      <c r="C45" s="907"/>
      <c r="D45" s="917"/>
      <c r="E45" s="926" t="s">
        <v>23</v>
      </c>
      <c r="F45" s="926"/>
      <c r="G45" s="926"/>
      <c r="H45" s="926"/>
      <c r="I45" s="926"/>
      <c r="J45" s="935"/>
      <c r="K45" s="943">
        <v>897</v>
      </c>
      <c r="L45" s="952">
        <v>901</v>
      </c>
      <c r="M45" s="952">
        <v>900</v>
      </c>
      <c r="N45" s="952">
        <v>787</v>
      </c>
      <c r="O45" s="961">
        <v>645</v>
      </c>
      <c r="P45" s="735"/>
      <c r="Q45" s="735"/>
      <c r="R45" s="735"/>
      <c r="S45" s="735"/>
      <c r="T45" s="735"/>
      <c r="U45" s="735"/>
    </row>
    <row r="46" spans="1:21" ht="30.75" customHeight="1">
      <c r="A46" s="735"/>
      <c r="B46" s="894"/>
      <c r="C46" s="908"/>
      <c r="D46" s="918"/>
      <c r="E46" s="927" t="s">
        <v>24</v>
      </c>
      <c r="F46" s="927"/>
      <c r="G46" s="927"/>
      <c r="H46" s="927"/>
      <c r="I46" s="927"/>
      <c r="J46" s="936"/>
      <c r="K46" s="944" t="s">
        <v>33</v>
      </c>
      <c r="L46" s="953" t="s">
        <v>33</v>
      </c>
      <c r="M46" s="953" t="s">
        <v>33</v>
      </c>
      <c r="N46" s="953" t="s">
        <v>33</v>
      </c>
      <c r="O46" s="962" t="s">
        <v>33</v>
      </c>
      <c r="P46" s="735"/>
      <c r="Q46" s="735"/>
      <c r="R46" s="735"/>
      <c r="S46" s="735"/>
      <c r="T46" s="735"/>
      <c r="U46" s="735"/>
    </row>
    <row r="47" spans="1:21" ht="30.75" customHeight="1">
      <c r="A47" s="735"/>
      <c r="B47" s="894"/>
      <c r="C47" s="908"/>
      <c r="D47" s="918"/>
      <c r="E47" s="927" t="s">
        <v>25</v>
      </c>
      <c r="F47" s="927"/>
      <c r="G47" s="927"/>
      <c r="H47" s="927"/>
      <c r="I47" s="927"/>
      <c r="J47" s="936"/>
      <c r="K47" s="944" t="s">
        <v>33</v>
      </c>
      <c r="L47" s="953" t="s">
        <v>33</v>
      </c>
      <c r="M47" s="953" t="s">
        <v>33</v>
      </c>
      <c r="N47" s="953" t="s">
        <v>33</v>
      </c>
      <c r="O47" s="962" t="s">
        <v>33</v>
      </c>
      <c r="P47" s="735"/>
      <c r="Q47" s="735"/>
      <c r="R47" s="735"/>
      <c r="S47" s="735"/>
      <c r="T47" s="735"/>
      <c r="U47" s="735"/>
    </row>
    <row r="48" spans="1:21" ht="30.75" customHeight="1">
      <c r="A48" s="735"/>
      <c r="B48" s="894"/>
      <c r="C48" s="908"/>
      <c r="D48" s="918"/>
      <c r="E48" s="927" t="s">
        <v>20</v>
      </c>
      <c r="F48" s="927"/>
      <c r="G48" s="927"/>
      <c r="H48" s="927"/>
      <c r="I48" s="927"/>
      <c r="J48" s="936"/>
      <c r="K48" s="944">
        <v>213</v>
      </c>
      <c r="L48" s="953">
        <v>218</v>
      </c>
      <c r="M48" s="953">
        <v>209</v>
      </c>
      <c r="N48" s="953">
        <v>185</v>
      </c>
      <c r="O48" s="962">
        <v>171</v>
      </c>
      <c r="P48" s="735"/>
      <c r="Q48" s="735"/>
      <c r="R48" s="735"/>
      <c r="S48" s="735"/>
      <c r="T48" s="735"/>
      <c r="U48" s="735"/>
    </row>
    <row r="49" spans="1:21" ht="30.75" customHeight="1">
      <c r="A49" s="735"/>
      <c r="B49" s="894"/>
      <c r="C49" s="908"/>
      <c r="D49" s="918"/>
      <c r="E49" s="927" t="s">
        <v>27</v>
      </c>
      <c r="F49" s="927"/>
      <c r="G49" s="927"/>
      <c r="H49" s="927"/>
      <c r="I49" s="927"/>
      <c r="J49" s="936"/>
      <c r="K49" s="944">
        <v>15</v>
      </c>
      <c r="L49" s="953">
        <v>16</v>
      </c>
      <c r="M49" s="953">
        <v>17</v>
      </c>
      <c r="N49" s="953">
        <v>14</v>
      </c>
      <c r="O49" s="962">
        <v>33</v>
      </c>
      <c r="P49" s="735"/>
      <c r="Q49" s="735"/>
      <c r="R49" s="735"/>
      <c r="S49" s="735"/>
      <c r="T49" s="735"/>
      <c r="U49" s="735"/>
    </row>
    <row r="50" spans="1:21" ht="30.75" customHeight="1">
      <c r="A50" s="735"/>
      <c r="B50" s="894"/>
      <c r="C50" s="908"/>
      <c r="D50" s="918"/>
      <c r="E50" s="927" t="s">
        <v>29</v>
      </c>
      <c r="F50" s="927"/>
      <c r="G50" s="927"/>
      <c r="H50" s="927"/>
      <c r="I50" s="927"/>
      <c r="J50" s="936"/>
      <c r="K50" s="944" t="s">
        <v>33</v>
      </c>
      <c r="L50" s="953" t="s">
        <v>33</v>
      </c>
      <c r="M50" s="953" t="s">
        <v>33</v>
      </c>
      <c r="N50" s="953" t="s">
        <v>33</v>
      </c>
      <c r="O50" s="962" t="s">
        <v>33</v>
      </c>
      <c r="P50" s="735"/>
      <c r="Q50" s="735"/>
      <c r="R50" s="735"/>
      <c r="S50" s="735"/>
      <c r="T50" s="735"/>
      <c r="U50" s="735"/>
    </row>
    <row r="51" spans="1:21" ht="30.75" customHeight="1">
      <c r="A51" s="735"/>
      <c r="B51" s="895"/>
      <c r="C51" s="909"/>
      <c r="D51" s="919"/>
      <c r="E51" s="927" t="s">
        <v>30</v>
      </c>
      <c r="F51" s="927"/>
      <c r="G51" s="927"/>
      <c r="H51" s="927"/>
      <c r="I51" s="927"/>
      <c r="J51" s="936"/>
      <c r="K51" s="944" t="s">
        <v>33</v>
      </c>
      <c r="L51" s="953" t="s">
        <v>33</v>
      </c>
      <c r="M51" s="953" t="s">
        <v>33</v>
      </c>
      <c r="N51" s="953" t="s">
        <v>33</v>
      </c>
      <c r="O51" s="962" t="s">
        <v>33</v>
      </c>
      <c r="P51" s="735"/>
      <c r="Q51" s="735"/>
      <c r="R51" s="735"/>
      <c r="S51" s="735"/>
      <c r="T51" s="735"/>
      <c r="U51" s="735"/>
    </row>
    <row r="52" spans="1:21" ht="30.75" customHeight="1">
      <c r="A52" s="735"/>
      <c r="B52" s="896" t="s">
        <v>35</v>
      </c>
      <c r="C52" s="910"/>
      <c r="D52" s="919"/>
      <c r="E52" s="927" t="s">
        <v>42</v>
      </c>
      <c r="F52" s="927"/>
      <c r="G52" s="927"/>
      <c r="H52" s="927"/>
      <c r="I52" s="927"/>
      <c r="J52" s="936"/>
      <c r="K52" s="944">
        <v>749</v>
      </c>
      <c r="L52" s="953">
        <v>755</v>
      </c>
      <c r="M52" s="953">
        <v>752</v>
      </c>
      <c r="N52" s="953">
        <v>696</v>
      </c>
      <c r="O52" s="962">
        <v>655</v>
      </c>
      <c r="P52" s="735"/>
      <c r="Q52" s="735"/>
      <c r="R52" s="735"/>
      <c r="S52" s="735"/>
      <c r="T52" s="735"/>
      <c r="U52" s="735"/>
    </row>
    <row r="53" spans="1:21" ht="30.75" customHeight="1">
      <c r="A53" s="735"/>
      <c r="B53" s="897" t="s">
        <v>43</v>
      </c>
      <c r="C53" s="911"/>
      <c r="D53" s="920"/>
      <c r="E53" s="928" t="s">
        <v>44</v>
      </c>
      <c r="F53" s="928"/>
      <c r="G53" s="928"/>
      <c r="H53" s="928"/>
      <c r="I53" s="928"/>
      <c r="J53" s="937"/>
      <c r="K53" s="945">
        <v>376</v>
      </c>
      <c r="L53" s="954">
        <v>380</v>
      </c>
      <c r="M53" s="954">
        <v>374</v>
      </c>
      <c r="N53" s="954">
        <v>290</v>
      </c>
      <c r="O53" s="963">
        <v>194</v>
      </c>
      <c r="P53" s="735"/>
      <c r="Q53" s="735"/>
      <c r="R53" s="735"/>
      <c r="S53" s="735"/>
      <c r="T53" s="735"/>
      <c r="U53" s="735"/>
    </row>
    <row r="54" spans="1:21" ht="24" customHeight="1">
      <c r="A54" s="735"/>
      <c r="B54" s="898" t="s">
        <v>1</v>
      </c>
      <c r="C54" s="735"/>
      <c r="D54" s="735"/>
      <c r="E54" s="735"/>
      <c r="F54" s="735"/>
      <c r="G54" s="735"/>
      <c r="H54" s="735"/>
      <c r="I54" s="735"/>
      <c r="J54" s="735"/>
      <c r="K54" s="735"/>
      <c r="L54" s="735"/>
      <c r="M54" s="735"/>
      <c r="N54" s="735"/>
      <c r="O54" s="735"/>
      <c r="P54" s="735"/>
      <c r="Q54" s="735"/>
      <c r="R54" s="735"/>
      <c r="S54" s="735"/>
      <c r="T54" s="735"/>
      <c r="U54" s="735"/>
    </row>
    <row r="55" spans="1:21" ht="24" customHeight="1">
      <c r="A55" s="735"/>
      <c r="B55" s="898"/>
      <c r="C55" s="735"/>
      <c r="D55" s="735"/>
      <c r="E55" s="735"/>
      <c r="F55" s="735"/>
      <c r="G55" s="735"/>
      <c r="H55" s="735"/>
      <c r="I55" s="735"/>
      <c r="J55" s="735"/>
      <c r="K55" s="735"/>
      <c r="L55" s="735"/>
      <c r="M55" s="735"/>
      <c r="N55" s="735"/>
      <c r="O55" s="735"/>
      <c r="P55" s="735"/>
      <c r="Q55" s="735"/>
      <c r="R55" s="735"/>
      <c r="S55" s="735"/>
      <c r="T55" s="735"/>
      <c r="U55" s="735"/>
    </row>
    <row r="56" spans="1:21" ht="24" customHeight="1">
      <c r="A56" s="735"/>
      <c r="B56" s="899" t="s">
        <v>49</v>
      </c>
      <c r="C56" s="912"/>
      <c r="D56" s="912"/>
      <c r="E56" s="912"/>
      <c r="F56" s="912"/>
      <c r="G56" s="912"/>
      <c r="H56" s="912"/>
      <c r="I56" s="912"/>
      <c r="J56" s="912"/>
      <c r="K56" s="946"/>
      <c r="L56" s="946"/>
      <c r="M56" s="946"/>
      <c r="N56" s="946"/>
      <c r="O56" s="964" t="s">
        <v>51</v>
      </c>
      <c r="P56" s="735"/>
      <c r="Q56" s="735"/>
      <c r="R56" s="735"/>
      <c r="S56" s="735"/>
      <c r="T56" s="735"/>
      <c r="U56" s="735"/>
    </row>
    <row r="57" spans="1:21" ht="31.5" customHeight="1">
      <c r="A57" s="735"/>
      <c r="B57" s="900"/>
      <c r="C57" s="913"/>
      <c r="D57" s="913"/>
      <c r="E57" s="929"/>
      <c r="F57" s="929"/>
      <c r="G57" s="929"/>
      <c r="H57" s="929"/>
      <c r="I57" s="929"/>
      <c r="J57" s="938" t="s">
        <v>5</v>
      </c>
      <c r="K57" s="947" t="s">
        <v>204</v>
      </c>
      <c r="L57" s="955" t="s">
        <v>523</v>
      </c>
      <c r="M57" s="955" t="s">
        <v>129</v>
      </c>
      <c r="N57" s="955" t="s">
        <v>315</v>
      </c>
      <c r="O57" s="965" t="s">
        <v>52</v>
      </c>
      <c r="P57" s="735"/>
      <c r="Q57" s="735"/>
      <c r="R57" s="735"/>
      <c r="S57" s="735"/>
      <c r="T57" s="735"/>
      <c r="U57" s="735"/>
    </row>
    <row r="58" spans="1:21" ht="31.5" customHeight="1">
      <c r="B58" s="901" t="s">
        <v>56</v>
      </c>
      <c r="C58" s="914"/>
      <c r="D58" s="921" t="s">
        <v>59</v>
      </c>
      <c r="E58" s="930"/>
      <c r="F58" s="930"/>
      <c r="G58" s="930"/>
      <c r="H58" s="930"/>
      <c r="I58" s="930"/>
      <c r="J58" s="939"/>
      <c r="K58" s="948"/>
      <c r="L58" s="956"/>
      <c r="M58" s="956"/>
      <c r="N58" s="956"/>
      <c r="O58" s="966"/>
    </row>
    <row r="59" spans="1:21" ht="31.5" customHeight="1">
      <c r="B59" s="902"/>
      <c r="C59" s="915"/>
      <c r="D59" s="922" t="s">
        <v>61</v>
      </c>
      <c r="E59" s="931"/>
      <c r="F59" s="931"/>
      <c r="G59" s="931"/>
      <c r="H59" s="931"/>
      <c r="I59" s="931"/>
      <c r="J59" s="940"/>
      <c r="K59" s="949"/>
      <c r="L59" s="957"/>
      <c r="M59" s="957"/>
      <c r="N59" s="957"/>
      <c r="O59" s="967"/>
    </row>
    <row r="60" spans="1:21" ht="31.5" customHeight="1">
      <c r="B60" s="903"/>
      <c r="C60" s="916"/>
      <c r="D60" s="923" t="s">
        <v>46</v>
      </c>
      <c r="E60" s="932"/>
      <c r="F60" s="932"/>
      <c r="G60" s="932"/>
      <c r="H60" s="932"/>
      <c r="I60" s="932"/>
      <c r="J60" s="941"/>
      <c r="K60" s="950"/>
      <c r="L60" s="958"/>
      <c r="M60" s="958"/>
      <c r="N60" s="958"/>
      <c r="O60" s="968"/>
    </row>
    <row r="61" spans="1:21" ht="24" customHeight="1">
      <c r="B61" s="904"/>
      <c r="C61" s="904"/>
      <c r="D61" s="924" t="s">
        <v>41</v>
      </c>
      <c r="E61" s="933"/>
      <c r="F61" s="933"/>
      <c r="G61" s="933"/>
      <c r="H61" s="933"/>
      <c r="I61" s="933"/>
      <c r="J61" s="933"/>
      <c r="K61" s="933"/>
      <c r="L61" s="933"/>
      <c r="M61" s="933"/>
      <c r="N61" s="933"/>
      <c r="O61" s="933"/>
    </row>
    <row r="62" spans="1:21" ht="24" customHeight="1">
      <c r="B62" s="905"/>
      <c r="C62" s="905"/>
      <c r="D62" s="924" t="s">
        <v>64</v>
      </c>
      <c r="E62" s="933"/>
      <c r="F62" s="933"/>
      <c r="G62" s="933"/>
      <c r="H62" s="933"/>
      <c r="I62" s="933"/>
      <c r="J62" s="933"/>
      <c r="K62" s="933"/>
      <c r="L62" s="933"/>
      <c r="M62" s="933"/>
      <c r="N62" s="933"/>
      <c r="O62" s="933"/>
    </row>
    <row r="63" spans="1:21" ht="24" customHeight="1">
      <c r="A63" s="735"/>
      <c r="B63" s="898"/>
      <c r="C63" s="735"/>
      <c r="D63" s="735"/>
      <c r="E63" s="735"/>
      <c r="F63" s="735"/>
      <c r="G63" s="735"/>
      <c r="H63" s="735"/>
      <c r="I63" s="735"/>
      <c r="J63" s="735"/>
      <c r="K63" s="735"/>
      <c r="L63" s="735"/>
      <c r="M63" s="735"/>
      <c r="N63" s="735"/>
      <c r="O63" s="735"/>
      <c r="P63" s="735"/>
      <c r="Q63" s="735"/>
      <c r="R63" s="735"/>
      <c r="S63" s="735"/>
      <c r="T63" s="735"/>
      <c r="U63" s="735"/>
    </row>
    <row r="64" spans="1:21" ht="24" customHeight="1">
      <c r="A64" s="735"/>
      <c r="B64" s="898"/>
      <c r="C64" s="735"/>
      <c r="D64" s="735"/>
      <c r="E64" s="735"/>
      <c r="F64" s="735"/>
      <c r="G64" s="735"/>
      <c r="H64" s="735"/>
      <c r="I64" s="735"/>
      <c r="J64" s="735"/>
      <c r="K64" s="735"/>
      <c r="L64" s="735"/>
      <c r="M64" s="735"/>
      <c r="N64" s="735"/>
      <c r="O64" s="735"/>
      <c r="P64" s="735"/>
      <c r="Q64" s="735"/>
      <c r="R64" s="735"/>
      <c r="S64" s="735"/>
      <c r="T64" s="735"/>
      <c r="U64" s="735"/>
    </row>
  </sheetData>
  <sheetProtection algorithmName="SHA-512" hashValue="/sdvezoPPEBHH8VhNTdkpsAHDRePOJUTijqSW+xPGOxAuF/oYYu4qKpUSHTxJdKlZCH35qTxIyiOu8eS/a1YgQ==" saltValue="hcANTYRgmwJVWkXOoj/VV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9" t="s">
        <v>13</v>
      </c>
    </row>
    <row r="40" spans="2:13" ht="27.75" customHeight="1">
      <c r="B40" s="892" t="s">
        <v>15</v>
      </c>
      <c r="C40" s="906"/>
      <c r="D40" s="906"/>
      <c r="E40" s="925"/>
      <c r="F40" s="925"/>
      <c r="G40" s="925"/>
      <c r="H40" s="934" t="s">
        <v>5</v>
      </c>
      <c r="I40" s="942" t="s">
        <v>204</v>
      </c>
      <c r="J40" s="951" t="s">
        <v>523</v>
      </c>
      <c r="K40" s="951" t="s">
        <v>129</v>
      </c>
      <c r="L40" s="951" t="s">
        <v>315</v>
      </c>
      <c r="M40" s="991" t="s">
        <v>52</v>
      </c>
    </row>
    <row r="41" spans="2:13" ht="27.75" customHeight="1">
      <c r="B41" s="893" t="s">
        <v>66</v>
      </c>
      <c r="C41" s="907"/>
      <c r="D41" s="917"/>
      <c r="E41" s="974" t="s">
        <v>67</v>
      </c>
      <c r="F41" s="974"/>
      <c r="G41" s="974"/>
      <c r="H41" s="980"/>
      <c r="I41" s="984">
        <v>6481</v>
      </c>
      <c r="J41" s="988">
        <v>5815</v>
      </c>
      <c r="K41" s="988">
        <v>5104</v>
      </c>
      <c r="L41" s="988">
        <v>4679</v>
      </c>
      <c r="M41" s="992">
        <v>4214</v>
      </c>
    </row>
    <row r="42" spans="2:13" ht="27.75" customHeight="1">
      <c r="B42" s="894"/>
      <c r="C42" s="908"/>
      <c r="D42" s="918"/>
      <c r="E42" s="975" t="s">
        <v>70</v>
      </c>
      <c r="F42" s="975"/>
      <c r="G42" s="975"/>
      <c r="H42" s="981"/>
      <c r="I42" s="985" t="s">
        <v>33</v>
      </c>
      <c r="J42" s="989" t="s">
        <v>33</v>
      </c>
      <c r="K42" s="989" t="s">
        <v>33</v>
      </c>
      <c r="L42" s="989" t="s">
        <v>33</v>
      </c>
      <c r="M42" s="993" t="s">
        <v>33</v>
      </c>
    </row>
    <row r="43" spans="2:13" ht="27.75" customHeight="1">
      <c r="B43" s="894"/>
      <c r="C43" s="908"/>
      <c r="D43" s="918"/>
      <c r="E43" s="975" t="s">
        <v>7</v>
      </c>
      <c r="F43" s="975"/>
      <c r="G43" s="975"/>
      <c r="H43" s="981"/>
      <c r="I43" s="985">
        <v>2602</v>
      </c>
      <c r="J43" s="989">
        <v>2511</v>
      </c>
      <c r="K43" s="989">
        <v>2468</v>
      </c>
      <c r="L43" s="989">
        <v>2404</v>
      </c>
      <c r="M43" s="993">
        <v>2338</v>
      </c>
    </row>
    <row r="44" spans="2:13" ht="27.75" customHeight="1">
      <c r="B44" s="894"/>
      <c r="C44" s="908"/>
      <c r="D44" s="918"/>
      <c r="E44" s="975" t="s">
        <v>2</v>
      </c>
      <c r="F44" s="975"/>
      <c r="G44" s="975"/>
      <c r="H44" s="981"/>
      <c r="I44" s="985">
        <v>311</v>
      </c>
      <c r="J44" s="989">
        <v>327</v>
      </c>
      <c r="K44" s="989">
        <v>307</v>
      </c>
      <c r="L44" s="989">
        <v>291</v>
      </c>
      <c r="M44" s="993">
        <v>272</v>
      </c>
    </row>
    <row r="45" spans="2:13" ht="27.75" customHeight="1">
      <c r="B45" s="894"/>
      <c r="C45" s="908"/>
      <c r="D45" s="918"/>
      <c r="E45" s="975" t="s">
        <v>71</v>
      </c>
      <c r="F45" s="975"/>
      <c r="G45" s="975"/>
      <c r="H45" s="981"/>
      <c r="I45" s="985">
        <v>808</v>
      </c>
      <c r="J45" s="989">
        <v>829</v>
      </c>
      <c r="K45" s="989">
        <v>801</v>
      </c>
      <c r="L45" s="989">
        <v>778</v>
      </c>
      <c r="M45" s="993">
        <v>806</v>
      </c>
    </row>
    <row r="46" spans="2:13" ht="27.75" customHeight="1">
      <c r="B46" s="894"/>
      <c r="C46" s="908"/>
      <c r="D46" s="919"/>
      <c r="E46" s="975" t="s">
        <v>73</v>
      </c>
      <c r="F46" s="975"/>
      <c r="G46" s="975"/>
      <c r="H46" s="981"/>
      <c r="I46" s="985" t="s">
        <v>33</v>
      </c>
      <c r="J46" s="989" t="s">
        <v>33</v>
      </c>
      <c r="K46" s="989" t="s">
        <v>33</v>
      </c>
      <c r="L46" s="989" t="s">
        <v>33</v>
      </c>
      <c r="M46" s="993" t="s">
        <v>33</v>
      </c>
    </row>
    <row r="47" spans="2:13" ht="27.75" customHeight="1">
      <c r="B47" s="894"/>
      <c r="C47" s="908"/>
      <c r="D47" s="972"/>
      <c r="E47" s="976" t="s">
        <v>77</v>
      </c>
      <c r="F47" s="979"/>
      <c r="G47" s="979"/>
      <c r="H47" s="982"/>
      <c r="I47" s="985" t="s">
        <v>33</v>
      </c>
      <c r="J47" s="989" t="s">
        <v>33</v>
      </c>
      <c r="K47" s="989" t="s">
        <v>33</v>
      </c>
      <c r="L47" s="989" t="s">
        <v>33</v>
      </c>
      <c r="M47" s="993" t="s">
        <v>33</v>
      </c>
    </row>
    <row r="48" spans="2:13" ht="27.75" customHeight="1">
      <c r="B48" s="894"/>
      <c r="C48" s="908"/>
      <c r="D48" s="918"/>
      <c r="E48" s="975" t="s">
        <v>4</v>
      </c>
      <c r="F48" s="975"/>
      <c r="G48" s="975"/>
      <c r="H48" s="981"/>
      <c r="I48" s="985" t="s">
        <v>33</v>
      </c>
      <c r="J48" s="989" t="s">
        <v>33</v>
      </c>
      <c r="K48" s="989" t="s">
        <v>33</v>
      </c>
      <c r="L48" s="989" t="s">
        <v>33</v>
      </c>
      <c r="M48" s="993" t="s">
        <v>33</v>
      </c>
    </row>
    <row r="49" spans="2:13" ht="27.75" customHeight="1">
      <c r="B49" s="895"/>
      <c r="C49" s="909"/>
      <c r="D49" s="918"/>
      <c r="E49" s="975" t="s">
        <v>26</v>
      </c>
      <c r="F49" s="975"/>
      <c r="G49" s="975"/>
      <c r="H49" s="981"/>
      <c r="I49" s="985" t="s">
        <v>33</v>
      </c>
      <c r="J49" s="989" t="s">
        <v>33</v>
      </c>
      <c r="K49" s="989" t="s">
        <v>33</v>
      </c>
      <c r="L49" s="989" t="s">
        <v>33</v>
      </c>
      <c r="M49" s="993" t="s">
        <v>33</v>
      </c>
    </row>
    <row r="50" spans="2:13" ht="27.75" customHeight="1">
      <c r="B50" s="969" t="s">
        <v>84</v>
      </c>
      <c r="C50" s="971"/>
      <c r="D50" s="973"/>
      <c r="E50" s="975" t="s">
        <v>68</v>
      </c>
      <c r="F50" s="975"/>
      <c r="G50" s="975"/>
      <c r="H50" s="981"/>
      <c r="I50" s="985">
        <v>2347</v>
      </c>
      <c r="J50" s="989">
        <v>2515</v>
      </c>
      <c r="K50" s="989">
        <v>2637</v>
      </c>
      <c r="L50" s="989">
        <v>2605</v>
      </c>
      <c r="M50" s="993">
        <v>2606</v>
      </c>
    </row>
    <row r="51" spans="2:13" ht="27.75" customHeight="1">
      <c r="B51" s="894"/>
      <c r="C51" s="908"/>
      <c r="D51" s="918"/>
      <c r="E51" s="975" t="s">
        <v>87</v>
      </c>
      <c r="F51" s="975"/>
      <c r="G51" s="975"/>
      <c r="H51" s="981"/>
      <c r="I51" s="985">
        <v>292</v>
      </c>
      <c r="J51" s="989">
        <v>258</v>
      </c>
      <c r="K51" s="989">
        <v>243</v>
      </c>
      <c r="L51" s="989">
        <v>217</v>
      </c>
      <c r="M51" s="993">
        <v>188</v>
      </c>
    </row>
    <row r="52" spans="2:13" ht="27.75" customHeight="1">
      <c r="B52" s="895"/>
      <c r="C52" s="909"/>
      <c r="D52" s="918"/>
      <c r="E52" s="975" t="s">
        <v>34</v>
      </c>
      <c r="F52" s="975"/>
      <c r="G52" s="975"/>
      <c r="H52" s="981"/>
      <c r="I52" s="985">
        <v>6197</v>
      </c>
      <c r="J52" s="989">
        <v>5683</v>
      </c>
      <c r="K52" s="989">
        <v>5235</v>
      </c>
      <c r="L52" s="989">
        <v>5174</v>
      </c>
      <c r="M52" s="993">
        <v>4901</v>
      </c>
    </row>
    <row r="53" spans="2:13" ht="27.75" customHeight="1">
      <c r="B53" s="897" t="s">
        <v>43</v>
      </c>
      <c r="C53" s="911"/>
      <c r="D53" s="920"/>
      <c r="E53" s="977" t="s">
        <v>90</v>
      </c>
      <c r="F53" s="977"/>
      <c r="G53" s="977"/>
      <c r="H53" s="983"/>
      <c r="I53" s="986">
        <v>1366</v>
      </c>
      <c r="J53" s="990">
        <v>1027</v>
      </c>
      <c r="K53" s="990">
        <v>565</v>
      </c>
      <c r="L53" s="990">
        <v>157</v>
      </c>
      <c r="M53" s="994">
        <v>-65</v>
      </c>
    </row>
    <row r="54" spans="2:13" ht="27.75" customHeight="1">
      <c r="B54" s="970"/>
      <c r="C54" s="869"/>
      <c r="D54" s="869"/>
      <c r="E54" s="978"/>
      <c r="F54" s="978"/>
      <c r="G54" s="978"/>
      <c r="H54" s="978"/>
      <c r="I54" s="987"/>
      <c r="J54" s="987"/>
      <c r="K54" s="987"/>
      <c r="L54" s="987"/>
      <c r="M54" s="987"/>
    </row>
    <row r="55" spans="2:13"/>
  </sheetData>
  <sheetProtection algorithmName="SHA-512" hashValue="RR54Ch1SKtkV/oLH2uRYUs7zwjmKC18NxYN1nzOaHjrUPaoB6y/M58mnVfYvgVCBP1pIa2KQ2wWocRVw84ZnxQ==" saltValue="oKEhjcbQOMMOe45fe5RWN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F63" sqref="F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5"/>
      <c r="C53" s="735"/>
      <c r="D53" s="735"/>
      <c r="E53" s="735"/>
      <c r="F53" s="735"/>
      <c r="G53" s="735"/>
      <c r="H53" s="1024" t="s">
        <v>93</v>
      </c>
    </row>
    <row r="54" spans="2:8" ht="29.25" customHeight="1">
      <c r="B54" s="995" t="s">
        <v>3</v>
      </c>
      <c r="C54" s="1001"/>
      <c r="D54" s="1001"/>
      <c r="E54" s="1010" t="s">
        <v>5</v>
      </c>
      <c r="F54" s="1017" t="s">
        <v>129</v>
      </c>
      <c r="G54" s="1017" t="s">
        <v>315</v>
      </c>
      <c r="H54" s="1025" t="s">
        <v>52</v>
      </c>
    </row>
    <row r="55" spans="2:8" ht="52.5" customHeight="1">
      <c r="B55" s="996"/>
      <c r="C55" s="1002" t="s">
        <v>53</v>
      </c>
      <c r="D55" s="1002"/>
      <c r="E55" s="1011"/>
      <c r="F55" s="1018">
        <v>1450</v>
      </c>
      <c r="G55" s="1018">
        <v>1445</v>
      </c>
      <c r="H55" s="1026">
        <v>1407</v>
      </c>
    </row>
    <row r="56" spans="2:8" ht="52.5" customHeight="1">
      <c r="B56" s="997"/>
      <c r="C56" s="1003" t="s">
        <v>17</v>
      </c>
      <c r="D56" s="1003"/>
      <c r="E56" s="1012"/>
      <c r="F56" s="1019">
        <v>878</v>
      </c>
      <c r="G56" s="1019">
        <v>826</v>
      </c>
      <c r="H56" s="1027">
        <v>839</v>
      </c>
    </row>
    <row r="57" spans="2:8" ht="53.25" customHeight="1">
      <c r="B57" s="997"/>
      <c r="C57" s="1004" t="s">
        <v>97</v>
      </c>
      <c r="D57" s="1004"/>
      <c r="E57" s="1013"/>
      <c r="F57" s="1020">
        <v>2352</v>
      </c>
      <c r="G57" s="1020">
        <v>2457</v>
      </c>
      <c r="H57" s="1028">
        <v>2241</v>
      </c>
    </row>
    <row r="58" spans="2:8" ht="45.75" customHeight="1">
      <c r="B58" s="998"/>
      <c r="C58" s="1005" t="s">
        <v>253</v>
      </c>
      <c r="D58" s="1008"/>
      <c r="E58" s="1014"/>
      <c r="F58" s="1021">
        <v>1627</v>
      </c>
      <c r="G58" s="1021">
        <v>1629</v>
      </c>
      <c r="H58" s="1029">
        <v>1046</v>
      </c>
    </row>
    <row r="59" spans="2:8" ht="45.75" customHeight="1">
      <c r="B59" s="998"/>
      <c r="C59" s="1005" t="s">
        <v>530</v>
      </c>
      <c r="D59" s="1008"/>
      <c r="E59" s="1014"/>
      <c r="F59" s="1021">
        <v>173</v>
      </c>
      <c r="G59" s="1021">
        <v>195</v>
      </c>
      <c r="H59" s="1029">
        <v>383</v>
      </c>
    </row>
    <row r="60" spans="2:8" ht="45.75" customHeight="1">
      <c r="B60" s="998"/>
      <c r="C60" s="1005" t="s">
        <v>531</v>
      </c>
      <c r="D60" s="1008"/>
      <c r="E60" s="1014"/>
      <c r="F60" s="1021">
        <v>174</v>
      </c>
      <c r="G60" s="1021">
        <v>234</v>
      </c>
      <c r="H60" s="1029">
        <v>320</v>
      </c>
    </row>
    <row r="61" spans="2:8" ht="45.75" customHeight="1">
      <c r="B61" s="998"/>
      <c r="C61" s="1005" t="s">
        <v>532</v>
      </c>
      <c r="D61" s="1008"/>
      <c r="E61" s="1014"/>
      <c r="F61" s="1021">
        <v>244</v>
      </c>
      <c r="G61" s="1021">
        <v>222</v>
      </c>
      <c r="H61" s="1029">
        <v>174</v>
      </c>
    </row>
    <row r="62" spans="2:8" ht="45.75" customHeight="1">
      <c r="B62" s="999"/>
      <c r="C62" s="1006" t="s">
        <v>533</v>
      </c>
      <c r="D62" s="1009"/>
      <c r="E62" s="1015"/>
      <c r="F62" s="1022">
        <v>0</v>
      </c>
      <c r="G62" s="1022">
        <v>37</v>
      </c>
      <c r="H62" s="1030">
        <v>133</v>
      </c>
    </row>
    <row r="63" spans="2:8" ht="52.5" customHeight="1">
      <c r="B63" s="1000"/>
      <c r="C63" s="1007" t="s">
        <v>99</v>
      </c>
      <c r="D63" s="1007"/>
      <c r="E63" s="1016"/>
      <c r="F63" s="1023">
        <v>4680</v>
      </c>
      <c r="G63" s="1023">
        <v>4728</v>
      </c>
      <c r="H63" s="1031">
        <v>4487</v>
      </c>
    </row>
    <row r="64" spans="2:8"/>
  </sheetData>
  <sheetProtection algorithmName="SHA-512" hashValue="AbZEx5iCnHsMKlSMlz62EqPgy3mFU6a1LnnL+mmGtBiNhuNRkNCsT2cwfXtLsVw6XWjYV4ktVAOGeTWpk2rx7A==" saltValue="Bk8vLU6YQFNbDGsc55w3V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2" customWidth="1"/>
    <col min="2" max="8" width="13.375" style="1032" customWidth="1"/>
    <col min="9" max="16384" width="11.125" style="1032"/>
  </cols>
  <sheetData>
    <row r="1" spans="1:8">
      <c r="A1" s="753"/>
      <c r="B1" s="765"/>
      <c r="C1" s="769"/>
      <c r="D1" s="782"/>
      <c r="E1" s="794"/>
      <c r="F1" s="794"/>
      <c r="G1" s="794"/>
      <c r="H1" s="828"/>
    </row>
    <row r="2" spans="1:8">
      <c r="A2" s="754"/>
      <c r="B2" s="766"/>
      <c r="C2" s="1039"/>
      <c r="D2" s="783" t="s">
        <v>81</v>
      </c>
      <c r="E2" s="795"/>
      <c r="F2" s="1047" t="s">
        <v>98</v>
      </c>
      <c r="G2" s="819"/>
      <c r="H2" s="829"/>
    </row>
    <row r="3" spans="1:8">
      <c r="A3" s="783" t="s">
        <v>519</v>
      </c>
      <c r="B3" s="768"/>
      <c r="C3" s="1040"/>
      <c r="D3" s="1043">
        <v>53039</v>
      </c>
      <c r="E3" s="1045"/>
      <c r="F3" s="1048">
        <v>200194</v>
      </c>
      <c r="G3" s="1050"/>
      <c r="H3" s="1053"/>
    </row>
    <row r="4" spans="1:8">
      <c r="A4" s="755"/>
      <c r="B4" s="767"/>
      <c r="C4" s="1041"/>
      <c r="D4" s="1044">
        <v>29231</v>
      </c>
      <c r="E4" s="1046"/>
      <c r="F4" s="1049">
        <v>106422</v>
      </c>
      <c r="G4" s="1051"/>
      <c r="H4" s="1054"/>
    </row>
    <row r="5" spans="1:8">
      <c r="A5" s="783" t="s">
        <v>299</v>
      </c>
      <c r="B5" s="768"/>
      <c r="C5" s="1040"/>
      <c r="D5" s="1043">
        <v>54105</v>
      </c>
      <c r="E5" s="1045"/>
      <c r="F5" s="1048">
        <v>196914</v>
      </c>
      <c r="G5" s="1050"/>
      <c r="H5" s="1053"/>
    </row>
    <row r="6" spans="1:8">
      <c r="A6" s="755"/>
      <c r="B6" s="767"/>
      <c r="C6" s="1041"/>
      <c r="D6" s="1044">
        <v>24336</v>
      </c>
      <c r="E6" s="1046"/>
      <c r="F6" s="1049">
        <v>98966</v>
      </c>
      <c r="G6" s="1051"/>
      <c r="H6" s="1054"/>
    </row>
    <row r="7" spans="1:8">
      <c r="A7" s="783" t="s">
        <v>289</v>
      </c>
      <c r="B7" s="768"/>
      <c r="C7" s="1040"/>
      <c r="D7" s="1043">
        <v>61396</v>
      </c>
      <c r="E7" s="1045"/>
      <c r="F7" s="1048">
        <v>204757</v>
      </c>
      <c r="G7" s="1050"/>
      <c r="H7" s="1053"/>
    </row>
    <row r="8" spans="1:8">
      <c r="A8" s="755"/>
      <c r="B8" s="767"/>
      <c r="C8" s="1041"/>
      <c r="D8" s="1044">
        <v>36877</v>
      </c>
      <c r="E8" s="1046"/>
      <c r="F8" s="1049">
        <v>106071</v>
      </c>
      <c r="G8" s="1051"/>
      <c r="H8" s="1054"/>
    </row>
    <row r="9" spans="1:8">
      <c r="A9" s="783" t="s">
        <v>57</v>
      </c>
      <c r="B9" s="768"/>
      <c r="C9" s="1040"/>
      <c r="D9" s="1043">
        <v>149784</v>
      </c>
      <c r="E9" s="1045"/>
      <c r="F9" s="1048">
        <v>194971</v>
      </c>
      <c r="G9" s="1050"/>
      <c r="H9" s="1053"/>
    </row>
    <row r="10" spans="1:8">
      <c r="A10" s="755"/>
      <c r="B10" s="767"/>
      <c r="C10" s="1041"/>
      <c r="D10" s="1044">
        <v>65005</v>
      </c>
      <c r="E10" s="1046"/>
      <c r="F10" s="1049">
        <v>105966</v>
      </c>
      <c r="G10" s="1051"/>
      <c r="H10" s="1054"/>
    </row>
    <row r="11" spans="1:8">
      <c r="A11" s="783" t="s">
        <v>521</v>
      </c>
      <c r="B11" s="768"/>
      <c r="C11" s="1040"/>
      <c r="D11" s="1043">
        <v>218853</v>
      </c>
      <c r="E11" s="1045"/>
      <c r="F11" s="1048">
        <v>224172</v>
      </c>
      <c r="G11" s="1050"/>
      <c r="H11" s="1053"/>
    </row>
    <row r="12" spans="1:8">
      <c r="A12" s="755"/>
      <c r="B12" s="767"/>
      <c r="C12" s="1042"/>
      <c r="D12" s="1044">
        <v>57594</v>
      </c>
      <c r="E12" s="1046"/>
      <c r="F12" s="1049">
        <v>117611</v>
      </c>
      <c r="G12" s="1051"/>
      <c r="H12" s="1054"/>
    </row>
    <row r="13" spans="1:8">
      <c r="A13" s="783"/>
      <c r="B13" s="768"/>
      <c r="C13" s="1040"/>
      <c r="D13" s="1043">
        <v>107435</v>
      </c>
      <c r="E13" s="1045"/>
      <c r="F13" s="1048">
        <v>204202</v>
      </c>
      <c r="G13" s="1052"/>
      <c r="H13" s="1053"/>
    </row>
    <row r="14" spans="1:8">
      <c r="A14" s="755"/>
      <c r="B14" s="767"/>
      <c r="C14" s="1041"/>
      <c r="D14" s="1044">
        <v>42609</v>
      </c>
      <c r="E14" s="1046"/>
      <c r="F14" s="1049">
        <v>107007</v>
      </c>
      <c r="G14" s="1051"/>
      <c r="H14" s="1054"/>
    </row>
    <row r="17" spans="1:11">
      <c r="A17" s="1032" t="s">
        <v>100</v>
      </c>
    </row>
    <row r="18" spans="1:11">
      <c r="A18" s="1033"/>
      <c r="B18" s="1033" t="str">
        <f>実質収支比率等に係る経年分析!F$46</f>
        <v>R02</v>
      </c>
      <c r="C18" s="1033" t="str">
        <f>実質収支比率等に係る経年分析!G$46</f>
        <v>R03</v>
      </c>
      <c r="D18" s="1033" t="str">
        <f>実質収支比率等に係る経年分析!H$46</f>
        <v>R04</v>
      </c>
      <c r="E18" s="1033" t="str">
        <f>実質収支比率等に係る経年分析!I$46</f>
        <v>R05</v>
      </c>
      <c r="F18" s="1033" t="str">
        <f>実質収支比率等に係る経年分析!J$46</f>
        <v>R06</v>
      </c>
    </row>
    <row r="19" spans="1:11">
      <c r="A19" s="1033" t="s">
        <v>101</v>
      </c>
      <c r="B19" s="1033">
        <f>ROUND(VALUE(SUBSTITUTE(実質収支比率等に係る経年分析!F$48,"▲","-")),2)</f>
        <v>2.35</v>
      </c>
      <c r="C19" s="1033">
        <f>ROUND(VALUE(SUBSTITUTE(実質収支比率等に係る経年分析!G$48,"▲","-")),2)</f>
        <v>2.88</v>
      </c>
      <c r="D19" s="1033">
        <f>ROUND(VALUE(SUBSTITUTE(実質収支比率等に係る経年分析!H$48,"▲","-")),2)</f>
        <v>3.04</v>
      </c>
      <c r="E19" s="1033">
        <f>ROUND(VALUE(SUBSTITUTE(実質収支比率等に係る経年分析!I$48,"▲","-")),2)</f>
        <v>3.97</v>
      </c>
      <c r="F19" s="1033">
        <f>ROUND(VALUE(SUBSTITUTE(実質収支比率等に係る経年分析!J$48,"▲","-")),2)</f>
        <v>3.13</v>
      </c>
    </row>
    <row r="20" spans="1:11">
      <c r="A20" s="1033" t="s">
        <v>102</v>
      </c>
      <c r="B20" s="1033">
        <f>ROUND(VALUE(SUBSTITUTE(実質収支比率等に係る経年分析!F$47,"▲","-")),2)</f>
        <v>36.4</v>
      </c>
      <c r="C20" s="1033">
        <f>ROUND(VALUE(SUBSTITUTE(実質収支比率等に係る経年分析!G$47,"▲","-")),2)</f>
        <v>35.159999999999997</v>
      </c>
      <c r="D20" s="1033">
        <f>ROUND(VALUE(SUBSTITUTE(実質収支比率等に係る経年分析!H$47,"▲","-")),2)</f>
        <v>36.21</v>
      </c>
      <c r="E20" s="1033">
        <f>ROUND(VALUE(SUBSTITUTE(実質収支比率等に係る経年分析!I$47,"▲","-")),2)</f>
        <v>36.549999999999997</v>
      </c>
      <c r="F20" s="1033">
        <f>ROUND(VALUE(SUBSTITUTE(実質収支比率等に係る経年分析!J$47,"▲","-")),2)</f>
        <v>35.53</v>
      </c>
    </row>
    <row r="21" spans="1:11">
      <c r="A21" s="1033" t="s">
        <v>32</v>
      </c>
      <c r="B21" s="1033">
        <f>IF(ISNUMBER(VALUE(SUBSTITUTE(実質収支比率等に係る経年分析!F$49,"▲","-"))),ROUND(VALUE(SUBSTITUTE(実質収支比率等に係る経年分析!F$49,"▲","-")),2),NA())</f>
        <v>2.88</v>
      </c>
      <c r="C21" s="1033">
        <f>IF(ISNUMBER(VALUE(SUBSTITUTE(実質収支比率等に係る経年分析!G$49,"▲","-"))),ROUND(VALUE(SUBSTITUTE(実質収支比率等に係る経年分析!G$49,"▲","-")),2),NA())</f>
        <v>9.e-002</v>
      </c>
      <c r="D21" s="1033">
        <f>IF(ISNUMBER(VALUE(SUBSTITUTE(実質収支比率等に係る経年分析!H$49,"▲","-"))),ROUND(VALUE(SUBSTITUTE(実質収支比率等に係る経年分析!H$49,"▲","-")),2),NA())</f>
        <v>2.13</v>
      </c>
      <c r="E21" s="1033">
        <f>IF(ISNUMBER(VALUE(SUBSTITUTE(実質収支比率等に係る経年分析!I$49,"▲","-"))),ROUND(VALUE(SUBSTITUTE(実質収支比率等に係る経年分析!I$49,"▲","-")),2),NA())</f>
        <v>3.38</v>
      </c>
      <c r="F21" s="1033">
        <f>IF(ISNUMBER(VALUE(SUBSTITUTE(実質収支比率等に係る経年分析!J$49,"▲","-"))),ROUND(VALUE(SUBSTITUTE(実質収支比率等に係る経年分析!J$49,"▲","-")),2),NA())</f>
        <v>-1.85</v>
      </c>
    </row>
    <row r="24" spans="1:11">
      <c r="A24" s="1032" t="s">
        <v>18</v>
      </c>
    </row>
    <row r="25" spans="1:11">
      <c r="A25" s="1034"/>
      <c r="B25" s="1034" t="str">
        <f>'連結実質赤字比率に係る赤字・黒字の構成分析'!F$33</f>
        <v>R02</v>
      </c>
      <c r="C25" s="1034"/>
      <c r="D25" s="1034" t="str">
        <f>'連結実質赤字比率に係る赤字・黒字の構成分析'!G$33</f>
        <v>R03</v>
      </c>
      <c r="E25" s="1034"/>
      <c r="F25" s="1034" t="str">
        <f>'連結実質赤字比率に係る赤字・黒字の構成分析'!H$33</f>
        <v>R04</v>
      </c>
      <c r="G25" s="1034"/>
      <c r="H25" s="1034" t="str">
        <f>'連結実質赤字比率に係る赤字・黒字の構成分析'!I$33</f>
        <v>R05</v>
      </c>
      <c r="I25" s="1034"/>
      <c r="J25" s="1034" t="str">
        <f>'連結実質赤字比率に係る赤字・黒字の構成分析'!J$33</f>
        <v>R06</v>
      </c>
      <c r="K25" s="1034"/>
    </row>
    <row r="26" spans="1:11">
      <c r="A26" s="1034"/>
      <c r="B26" s="1034" t="s">
        <v>103</v>
      </c>
      <c r="C26" s="1034" t="s">
        <v>37</v>
      </c>
      <c r="D26" s="1034" t="s">
        <v>103</v>
      </c>
      <c r="E26" s="1034" t="s">
        <v>37</v>
      </c>
      <c r="F26" s="1034" t="s">
        <v>103</v>
      </c>
      <c r="G26" s="1034" t="s">
        <v>37</v>
      </c>
      <c r="H26" s="1034" t="s">
        <v>103</v>
      </c>
      <c r="I26" s="1034" t="s">
        <v>37</v>
      </c>
      <c r="J26" s="1034" t="s">
        <v>103</v>
      </c>
      <c r="K26" s="1034" t="s">
        <v>37</v>
      </c>
    </row>
    <row r="27" spans="1:11">
      <c r="A27" s="1034" t="str">
        <f>IF('連結実質赤字比率に係る赤字・黒字の構成分析'!C$43="",NA(),'連結実質赤字比率に係る赤字・黒字の構成分析'!C$43)</f>
        <v>その他会計（黒字）</v>
      </c>
      <c r="B27" s="1034" t="e">
        <f>IF(ROUND(VALUE(SUBSTITUTE('連結実質赤字比率に係る赤字・黒字の構成分析'!F$43,"▲","-")),2)&lt;0,ABS(ROUND(VALUE(SUBSTITUTE('連結実質赤字比率に係る赤字・黒字の構成分析'!F$43,"▲","-")),2)),NA())</f>
        <v>#VALUE!</v>
      </c>
      <c r="C27" s="1034" t="e">
        <f>IF(ROUND(VALUE(SUBSTITUTE('連結実質赤字比率に係る赤字・黒字の構成分析'!F$43,"▲","-")),2)&gt;=0,ABS(ROUND(VALUE(SUBSTITUTE('連結実質赤字比率に係る赤字・黒字の構成分析'!F$43,"▲","-")),2)),NA())</f>
        <v>#VALUE!</v>
      </c>
      <c r="D27" s="1034" t="e">
        <f>IF(ROUND(VALUE(SUBSTITUTE('連結実質赤字比率に係る赤字・黒字の構成分析'!G$43,"▲","-")),2)&lt;0,ABS(ROUND(VALUE(SUBSTITUTE('連結実質赤字比率に係る赤字・黒字の構成分析'!G$43,"▲","-")),2)),NA())</f>
        <v>#VALUE!</v>
      </c>
      <c r="E27" s="1034" t="e">
        <f>IF(ROUND(VALUE(SUBSTITUTE('連結実質赤字比率に係る赤字・黒字の構成分析'!G$43,"▲","-")),2)&gt;=0,ABS(ROUND(VALUE(SUBSTITUTE('連結実質赤字比率に係る赤字・黒字の構成分析'!G$43,"▲","-")),2)),NA())</f>
        <v>#VALUE!</v>
      </c>
      <c r="F27" s="1034" t="e">
        <f>IF(ROUND(VALUE(SUBSTITUTE('連結実質赤字比率に係る赤字・黒字の構成分析'!H$43,"▲","-")),2)&lt;0,ABS(ROUND(VALUE(SUBSTITUTE('連結実質赤字比率に係る赤字・黒字の構成分析'!H$43,"▲","-")),2)),NA())</f>
        <v>#VALUE!</v>
      </c>
      <c r="G27" s="1034" t="e">
        <f>IF(ROUND(VALUE(SUBSTITUTE('連結実質赤字比率に係る赤字・黒字の構成分析'!H$43,"▲","-")),2)&gt;=0,ABS(ROUND(VALUE(SUBSTITUTE('連結実質赤字比率に係る赤字・黒字の構成分析'!H$43,"▲","-")),2)),NA())</f>
        <v>#VALUE!</v>
      </c>
      <c r="H27" s="1034" t="e">
        <f>IF(ROUND(VALUE(SUBSTITUTE('連結実質赤字比率に係る赤字・黒字の構成分析'!I$43,"▲","-")),2)&lt;0,ABS(ROUND(VALUE(SUBSTITUTE('連結実質赤字比率に係る赤字・黒字の構成分析'!I$43,"▲","-")),2)),NA())</f>
        <v>#VALUE!</v>
      </c>
      <c r="I27" s="1034" t="e">
        <f>IF(ROUND(VALUE(SUBSTITUTE('連結実質赤字比率に係る赤字・黒字の構成分析'!I$43,"▲","-")),2)&gt;=0,ABS(ROUND(VALUE(SUBSTITUTE('連結実質赤字比率に係る赤字・黒字の構成分析'!I$43,"▲","-")),2)),NA())</f>
        <v>#VALUE!</v>
      </c>
      <c r="J27" s="1034" t="e">
        <f>IF(ROUND(VALUE(SUBSTITUTE('連結実質赤字比率に係る赤字・黒字の構成分析'!J$43,"▲","-")),2)&lt;0,ABS(ROUND(VALUE(SUBSTITUTE('連結実質赤字比率に係る赤字・黒字の構成分析'!J$43,"▲","-")),2)),NA())</f>
        <v>#VALUE!</v>
      </c>
      <c r="K27" s="1034" t="e">
        <f>IF(ROUND(VALUE(SUBSTITUTE('連結実質赤字比率に係る赤字・黒字の構成分析'!J$43,"▲","-")),2)&gt;=0,ABS(ROUND(VALUE(SUBSTITUTE('連結実質赤字比率に係る赤字・黒字の構成分析'!J$43,"▲","-")),2)),NA())</f>
        <v>#VALUE!</v>
      </c>
    </row>
    <row r="28" spans="1:11">
      <c r="A28" s="1034" t="str">
        <f>IF('連結実質赤字比率に係る赤字・黒字の構成分析'!C$42="",NA(),'連結実質赤字比率に係る赤字・黒字の構成分析'!C$42)</f>
        <v>その他会計（赤字）</v>
      </c>
      <c r="B28" s="1034" t="e">
        <f>IF(ROUND(VALUE(SUBSTITUTE('連結実質赤字比率に係る赤字・黒字の構成分析'!F$42,"▲","-")),2)&lt;0,ABS(ROUND(VALUE(SUBSTITUTE('連結実質赤字比率に係る赤字・黒字の構成分析'!F$42,"▲","-")),2)),NA())</f>
        <v>#VALUE!</v>
      </c>
      <c r="C28" s="1034" t="e">
        <f>IF(ROUND(VALUE(SUBSTITUTE('連結実質赤字比率に係る赤字・黒字の構成分析'!F$42,"▲","-")),2)&gt;=0,ABS(ROUND(VALUE(SUBSTITUTE('連結実質赤字比率に係る赤字・黒字の構成分析'!F$42,"▲","-")),2)),NA())</f>
        <v>#VALUE!</v>
      </c>
      <c r="D28" s="1034" t="e">
        <f>IF(ROUND(VALUE(SUBSTITUTE('連結実質赤字比率に係る赤字・黒字の構成分析'!G$42,"▲","-")),2)&lt;0,ABS(ROUND(VALUE(SUBSTITUTE('連結実質赤字比率に係る赤字・黒字の構成分析'!G$42,"▲","-")),2)),NA())</f>
        <v>#VALUE!</v>
      </c>
      <c r="E28" s="1034" t="e">
        <f>IF(ROUND(VALUE(SUBSTITUTE('連結実質赤字比率に係る赤字・黒字の構成分析'!G$42,"▲","-")),2)&gt;=0,ABS(ROUND(VALUE(SUBSTITUTE('連結実質赤字比率に係る赤字・黒字の構成分析'!G$42,"▲","-")),2)),NA())</f>
        <v>#VALUE!</v>
      </c>
      <c r="F28" s="1034" t="e">
        <f>IF(ROUND(VALUE(SUBSTITUTE('連結実質赤字比率に係る赤字・黒字の構成分析'!H$42,"▲","-")),2)&lt;0,ABS(ROUND(VALUE(SUBSTITUTE('連結実質赤字比率に係る赤字・黒字の構成分析'!H$42,"▲","-")),2)),NA())</f>
        <v>#VALUE!</v>
      </c>
      <c r="G28" s="1034" t="e">
        <f>IF(ROUND(VALUE(SUBSTITUTE('連結実質赤字比率に係る赤字・黒字の構成分析'!H$42,"▲","-")),2)&gt;=0,ABS(ROUND(VALUE(SUBSTITUTE('連結実質赤字比率に係る赤字・黒字の構成分析'!H$42,"▲","-")),2)),NA())</f>
        <v>#VALUE!</v>
      </c>
      <c r="H28" s="1034" t="e">
        <f>IF(ROUND(VALUE(SUBSTITUTE('連結実質赤字比率に係る赤字・黒字の構成分析'!I$42,"▲","-")),2)&lt;0,ABS(ROUND(VALUE(SUBSTITUTE('連結実質赤字比率に係る赤字・黒字の構成分析'!I$42,"▲","-")),2)),NA())</f>
        <v>#VALUE!</v>
      </c>
      <c r="I28" s="1034" t="e">
        <f>IF(ROUND(VALUE(SUBSTITUTE('連結実質赤字比率に係る赤字・黒字の構成分析'!I$42,"▲","-")),2)&gt;=0,ABS(ROUND(VALUE(SUBSTITUTE('連結実質赤字比率に係る赤字・黒字の構成分析'!I$42,"▲","-")),2)),NA())</f>
        <v>#VALUE!</v>
      </c>
      <c r="J28" s="1034" t="e">
        <f>IF(ROUND(VALUE(SUBSTITUTE('連結実質赤字比率に係る赤字・黒字の構成分析'!J$42,"▲","-")),2)&lt;0,ABS(ROUND(VALUE(SUBSTITUTE('連結実質赤字比率に係る赤字・黒字の構成分析'!J$42,"▲","-")),2)),NA())</f>
        <v>#VALUE!</v>
      </c>
      <c r="K28" s="1034" t="e">
        <f>IF(ROUND(VALUE(SUBSTITUTE('連結実質赤字比率に係る赤字・黒字の構成分析'!J$42,"▲","-")),2)&gt;=0,ABS(ROUND(VALUE(SUBSTITUTE('連結実質赤字比率に係る赤字・黒字の構成分析'!J$42,"▲","-")),2)),NA())</f>
        <v>#VALUE!</v>
      </c>
    </row>
    <row r="29" spans="1:11">
      <c r="A29" s="1034" t="e">
        <f>IF('連結実質赤字比率に係る赤字・黒字の構成分析'!C$41="",NA(),'連結実質赤字比率に係る赤字・黒字の構成分析'!C$41)</f>
        <v>#N/A</v>
      </c>
      <c r="B29" s="1034" t="e">
        <f>IF(ROUND(VALUE(SUBSTITUTE('連結実質赤字比率に係る赤字・黒字の構成分析'!F$41,"▲","-")),2)&lt;0,ABS(ROUND(VALUE(SUBSTITUTE('連結実質赤字比率に係る赤字・黒字の構成分析'!F$41,"▲","-")),2)),NA())</f>
        <v>#VALUE!</v>
      </c>
      <c r="C29" s="1034" t="e">
        <f>IF(ROUND(VALUE(SUBSTITUTE('連結実質赤字比率に係る赤字・黒字の構成分析'!F$41,"▲","-")),2)&gt;=0,ABS(ROUND(VALUE(SUBSTITUTE('連結実質赤字比率に係る赤字・黒字の構成分析'!F$41,"▲","-")),2)),NA())</f>
        <v>#VALUE!</v>
      </c>
      <c r="D29" s="1034" t="e">
        <f>IF(ROUND(VALUE(SUBSTITUTE('連結実質赤字比率に係る赤字・黒字の構成分析'!G$41,"▲","-")),2)&lt;0,ABS(ROUND(VALUE(SUBSTITUTE('連結実質赤字比率に係る赤字・黒字の構成分析'!G$41,"▲","-")),2)),NA())</f>
        <v>#VALUE!</v>
      </c>
      <c r="E29" s="1034" t="e">
        <f>IF(ROUND(VALUE(SUBSTITUTE('連結実質赤字比率に係る赤字・黒字の構成分析'!G$41,"▲","-")),2)&gt;=0,ABS(ROUND(VALUE(SUBSTITUTE('連結実質赤字比率に係る赤字・黒字の構成分析'!G$41,"▲","-")),2)),NA())</f>
        <v>#VALUE!</v>
      </c>
      <c r="F29" s="1034" t="e">
        <f>IF(ROUND(VALUE(SUBSTITUTE('連結実質赤字比率に係る赤字・黒字の構成分析'!H$41,"▲","-")),2)&lt;0,ABS(ROUND(VALUE(SUBSTITUTE('連結実質赤字比率に係る赤字・黒字の構成分析'!H$41,"▲","-")),2)),NA())</f>
        <v>#VALUE!</v>
      </c>
      <c r="G29" s="1034" t="e">
        <f>IF(ROUND(VALUE(SUBSTITUTE('連結実質赤字比率に係る赤字・黒字の構成分析'!H$41,"▲","-")),2)&gt;=0,ABS(ROUND(VALUE(SUBSTITUTE('連結実質赤字比率に係る赤字・黒字の構成分析'!H$41,"▲","-")),2)),NA())</f>
        <v>#VALUE!</v>
      </c>
      <c r="H29" s="1034" t="e">
        <f>IF(ROUND(VALUE(SUBSTITUTE('連結実質赤字比率に係る赤字・黒字の構成分析'!I$41,"▲","-")),2)&lt;0,ABS(ROUND(VALUE(SUBSTITUTE('連結実質赤字比率に係る赤字・黒字の構成分析'!I$41,"▲","-")),2)),NA())</f>
        <v>#VALUE!</v>
      </c>
      <c r="I29" s="1034" t="e">
        <f>IF(ROUND(VALUE(SUBSTITUTE('連結実質赤字比率に係る赤字・黒字の構成分析'!I$41,"▲","-")),2)&gt;=0,ABS(ROUND(VALUE(SUBSTITUTE('連結実質赤字比率に係る赤字・黒字の構成分析'!I$41,"▲","-")),2)),NA())</f>
        <v>#VALUE!</v>
      </c>
      <c r="J29" s="1034" t="e">
        <f>IF(ROUND(VALUE(SUBSTITUTE('連結実質赤字比率に係る赤字・黒字の構成分析'!J$41,"▲","-")),2)&lt;0,ABS(ROUND(VALUE(SUBSTITUTE('連結実質赤字比率に係る赤字・黒字の構成分析'!J$41,"▲","-")),2)),NA())</f>
        <v>#VALUE!</v>
      </c>
      <c r="K29" s="1034" t="e">
        <f>IF(ROUND(VALUE(SUBSTITUTE('連結実質赤字比率に係る赤字・黒字の構成分析'!J$41,"▲","-")),2)&gt;=0,ABS(ROUND(VALUE(SUBSTITUTE('連結実質赤字比率に係る赤字・黒字の構成分析'!J$41,"▲","-")),2)),NA())</f>
        <v>#VALUE!</v>
      </c>
    </row>
    <row r="30" spans="1:11">
      <c r="A30" s="1034" t="str">
        <f>IF('連結実質赤字比率に係る赤字・黒字の構成分析'!C$40="",NA(),'連結実質赤字比率に係る赤字・黒字の構成分析'!C$40)</f>
        <v>後期高齢者医療特別会計</v>
      </c>
      <c r="B30" s="1034" t="e">
        <f>IF(ROUND(VALUE(SUBSTITUTE('連結実質赤字比率に係る赤字・黒字の構成分析'!F$40,"▲","-")),2)&lt;0,ABS(ROUND(VALUE(SUBSTITUTE('連結実質赤字比率に係る赤字・黒字の構成分析'!F$40,"▲","-")),2)),NA())</f>
        <v>#N/A</v>
      </c>
      <c r="C30" s="1034">
        <f>IF(ROUND(VALUE(SUBSTITUTE('連結実質赤字比率に係る赤字・黒字の構成分析'!F$40,"▲","-")),2)&gt;=0,ABS(ROUND(VALUE(SUBSTITUTE('連結実質赤字比率に係る赤字・黒字の構成分析'!F$40,"▲","-")),2)),NA())</f>
        <v>1.e-002</v>
      </c>
      <c r="D30" s="1034" t="e">
        <f>IF(ROUND(VALUE(SUBSTITUTE('連結実質赤字比率に係る赤字・黒字の構成分析'!G$40,"▲","-")),2)&lt;0,ABS(ROUND(VALUE(SUBSTITUTE('連結実質赤字比率に係る赤字・黒字の構成分析'!G$40,"▲","-")),2)),NA())</f>
        <v>#N/A</v>
      </c>
      <c r="E30" s="1034">
        <f>IF(ROUND(VALUE(SUBSTITUTE('連結実質赤字比率に係る赤字・黒字の構成分析'!G$40,"▲","-")),2)&gt;=0,ABS(ROUND(VALUE(SUBSTITUTE('連結実質赤字比率に係る赤字・黒字の構成分析'!G$40,"▲","-")),2)),NA())</f>
        <v>1.e-002</v>
      </c>
      <c r="F30" s="1034" t="e">
        <f>IF(ROUND(VALUE(SUBSTITUTE('連結実質赤字比率に係る赤字・黒字の構成分析'!H$40,"▲","-")),2)&lt;0,ABS(ROUND(VALUE(SUBSTITUTE('連結実質赤字比率に係る赤字・黒字の構成分析'!H$40,"▲","-")),2)),NA())</f>
        <v>#N/A</v>
      </c>
      <c r="G30" s="1034">
        <f>IF(ROUND(VALUE(SUBSTITUTE('連結実質赤字比率に係る赤字・黒字の構成分析'!H$40,"▲","-")),2)&gt;=0,ABS(ROUND(VALUE(SUBSTITUTE('連結実質赤字比率に係る赤字・黒字の構成分析'!H$40,"▲","-")),2)),NA())</f>
        <v>5.e-002</v>
      </c>
      <c r="H30" s="1034" t="e">
        <f>IF(ROUND(VALUE(SUBSTITUTE('連結実質赤字比率に係る赤字・黒字の構成分析'!I$40,"▲","-")),2)&lt;0,ABS(ROUND(VALUE(SUBSTITUTE('連結実質赤字比率に係る赤字・黒字の構成分析'!I$40,"▲","-")),2)),NA())</f>
        <v>#N/A</v>
      </c>
      <c r="I30" s="1034">
        <f>IF(ROUND(VALUE(SUBSTITUTE('連結実質赤字比率に係る赤字・黒字の構成分析'!I$40,"▲","-")),2)&gt;=0,ABS(ROUND(VALUE(SUBSTITUTE('連結実質赤字比率に係る赤字・黒字の構成分析'!I$40,"▲","-")),2)),NA())</f>
        <v>2.e-002</v>
      </c>
      <c r="J30" s="1034" t="e">
        <f>IF(ROUND(VALUE(SUBSTITUTE('連結実質赤字比率に係る赤字・黒字の構成分析'!J$40,"▲","-")),2)&lt;0,ABS(ROUND(VALUE(SUBSTITUTE('連結実質赤字比率に係る赤字・黒字の構成分析'!J$40,"▲","-")),2)),NA())</f>
        <v>#N/A</v>
      </c>
      <c r="K30" s="1034">
        <f>IF(ROUND(VALUE(SUBSTITUTE('連結実質赤字比率に係る赤字・黒字の構成分析'!J$40,"▲","-")),2)&gt;=0,ABS(ROUND(VALUE(SUBSTITUTE('連結実質赤字比率に係る赤字・黒字の構成分析'!J$40,"▲","-")),2)),NA())</f>
        <v>5.e-002</v>
      </c>
    </row>
    <row r="31" spans="1:11">
      <c r="A31" s="1034" t="str">
        <f>IF('連結実質赤字比率に係る赤字・黒字の構成分析'!C$39="",NA(),'連結実質赤字比率に係る赤字・黒字の構成分析'!C$39)</f>
        <v>国民健康保険特別会計</v>
      </c>
      <c r="B31" s="1034" t="e">
        <f>IF(ROUND(VALUE(SUBSTITUTE('連結実質赤字比率に係る赤字・黒字の構成分析'!F$39,"▲","-")),2)&lt;0,ABS(ROUND(VALUE(SUBSTITUTE('連結実質赤字比率に係る赤字・黒字の構成分析'!F$39,"▲","-")),2)),NA())</f>
        <v>#N/A</v>
      </c>
      <c r="C31" s="1034">
        <f>IF(ROUND(VALUE(SUBSTITUTE('連結実質赤字比率に係る赤字・黒字の構成分析'!F$39,"▲","-")),2)&gt;=0,ABS(ROUND(VALUE(SUBSTITUTE('連結実質赤字比率に係る赤字・黒字の構成分析'!F$39,"▲","-")),2)),NA())</f>
        <v>5.e-002</v>
      </c>
      <c r="D31" s="1034" t="e">
        <f>IF(ROUND(VALUE(SUBSTITUTE('連結実質赤字比率に係る赤字・黒字の構成分析'!G$39,"▲","-")),2)&lt;0,ABS(ROUND(VALUE(SUBSTITUTE('連結実質赤字比率に係る赤字・黒字の構成分析'!G$39,"▲","-")),2)),NA())</f>
        <v>#N/A</v>
      </c>
      <c r="E31" s="1034">
        <f>IF(ROUND(VALUE(SUBSTITUTE('連結実質赤字比率に係る赤字・黒字の構成分析'!G$39,"▲","-")),2)&gt;=0,ABS(ROUND(VALUE(SUBSTITUTE('連結実質赤字比率に係る赤字・黒字の構成分析'!G$39,"▲","-")),2)),NA())</f>
        <v>4.e-002</v>
      </c>
      <c r="F31" s="1034" t="e">
        <f>IF(ROUND(VALUE(SUBSTITUTE('連結実質赤字比率に係る赤字・黒字の構成分析'!H$39,"▲","-")),2)&lt;0,ABS(ROUND(VALUE(SUBSTITUTE('連結実質赤字比率に係る赤字・黒字の構成分析'!H$39,"▲","-")),2)),NA())</f>
        <v>#N/A</v>
      </c>
      <c r="G31" s="1034">
        <f>IF(ROUND(VALUE(SUBSTITUTE('連結実質赤字比率に係る赤字・黒字の構成分析'!H$39,"▲","-")),2)&gt;=0,ABS(ROUND(VALUE(SUBSTITUTE('連結実質赤字比率に係る赤字・黒字の構成分析'!H$39,"▲","-")),2)),NA())</f>
        <v>0.12</v>
      </c>
      <c r="H31" s="1034" t="e">
        <f>IF(ROUND(VALUE(SUBSTITUTE('連結実質赤字比率に係る赤字・黒字の構成分析'!I$39,"▲","-")),2)&lt;0,ABS(ROUND(VALUE(SUBSTITUTE('連結実質赤字比率に係る赤字・黒字の構成分析'!I$39,"▲","-")),2)),NA())</f>
        <v>#N/A</v>
      </c>
      <c r="I31" s="1034">
        <f>IF(ROUND(VALUE(SUBSTITUTE('連結実質赤字比率に係る赤字・黒字の構成分析'!I$39,"▲","-")),2)&gt;=0,ABS(ROUND(VALUE(SUBSTITUTE('連結実質赤字比率に係る赤字・黒字の構成分析'!I$39,"▲","-")),2)),NA())</f>
        <v>4.e-002</v>
      </c>
      <c r="J31" s="1034" t="e">
        <f>IF(ROUND(VALUE(SUBSTITUTE('連結実質赤字比率に係る赤字・黒字の構成分析'!J$39,"▲","-")),2)&lt;0,ABS(ROUND(VALUE(SUBSTITUTE('連結実質赤字比率に係る赤字・黒字の構成分析'!J$39,"▲","-")),2)),NA())</f>
        <v>#N/A</v>
      </c>
      <c r="K31" s="1034">
        <f>IF(ROUND(VALUE(SUBSTITUTE('連結実質赤字比率に係る赤字・黒字の構成分析'!J$39,"▲","-")),2)&gt;=0,ABS(ROUND(VALUE(SUBSTITUTE('連結実質赤字比率に係る赤字・黒字の構成分析'!J$39,"▲","-")),2)),NA())</f>
        <v>9.e-002</v>
      </c>
    </row>
    <row r="32" spans="1:11">
      <c r="A32" s="1034" t="str">
        <f>IF('連結実質赤字比率に係る赤字・黒字の構成分析'!C$38="",NA(),'連結実質赤字比率に係る赤字・黒字の構成分析'!C$38)</f>
        <v>下水道特別会計</v>
      </c>
      <c r="B32" s="1034" t="e">
        <f>IF(ROUND(VALUE(SUBSTITUTE('連結実質赤字比率に係る赤字・黒字の構成分析'!F$38,"▲","-")),2)&lt;0,ABS(ROUND(VALUE(SUBSTITUTE('連結実質赤字比率に係る赤字・黒字の構成分析'!F$38,"▲","-")),2)),NA())</f>
        <v>#N/A</v>
      </c>
      <c r="C32" s="1034">
        <f>IF(ROUND(VALUE(SUBSTITUTE('連結実質赤字比率に係る赤字・黒字の構成分析'!F$38,"▲","-")),2)&gt;=0,ABS(ROUND(VALUE(SUBSTITUTE('連結実質赤字比率に係る赤字・黒字の構成分析'!F$38,"▲","-")),2)),NA())</f>
        <v>1.e-002</v>
      </c>
      <c r="D32" s="1034" t="e">
        <f>IF(ROUND(VALUE(SUBSTITUTE('連結実質赤字比率に係る赤字・黒字の構成分析'!G$38,"▲","-")),2)&lt;0,ABS(ROUND(VALUE(SUBSTITUTE('連結実質赤字比率に係る赤字・黒字の構成分析'!G$38,"▲","-")),2)),NA())</f>
        <v>#N/A</v>
      </c>
      <c r="E32" s="1034">
        <f>IF(ROUND(VALUE(SUBSTITUTE('連結実質赤字比率に係る赤字・黒字の構成分析'!G$38,"▲","-")),2)&gt;=0,ABS(ROUND(VALUE(SUBSTITUTE('連結実質赤字比率に係る赤字・黒字の構成分析'!G$38,"▲","-")),2)),NA())</f>
        <v>0</v>
      </c>
      <c r="F32" s="1034" t="e">
        <f>IF(ROUND(VALUE(SUBSTITUTE('連結実質赤字比率に係る赤字・黒字の構成分析'!H$38,"▲","-")),2)&lt;0,ABS(ROUND(VALUE(SUBSTITUTE('連結実質赤字比率に係る赤字・黒字の構成分析'!H$38,"▲","-")),2)),NA())</f>
        <v>#N/A</v>
      </c>
      <c r="G32" s="1034">
        <f>IF(ROUND(VALUE(SUBSTITUTE('連結実質赤字比率に係る赤字・黒字の構成分析'!H$38,"▲","-")),2)&gt;=0,ABS(ROUND(VALUE(SUBSTITUTE('連結実質赤字比率に係る赤字・黒字の構成分析'!H$38,"▲","-")),2)),NA())</f>
        <v>5.e-002</v>
      </c>
      <c r="H32" s="1034" t="e">
        <f>IF(ROUND(VALUE(SUBSTITUTE('連結実質赤字比率に係る赤字・黒字の構成分析'!I$38,"▲","-")),2)&lt;0,ABS(ROUND(VALUE(SUBSTITUTE('連結実質赤字比率に係る赤字・黒字の構成分析'!I$38,"▲","-")),2)),NA())</f>
        <v>#N/A</v>
      </c>
      <c r="I32" s="1034">
        <f>IF(ROUND(VALUE(SUBSTITUTE('連結実質赤字比率に係る赤字・黒字の構成分析'!I$38,"▲","-")),2)&gt;=0,ABS(ROUND(VALUE(SUBSTITUTE('連結実質赤字比率に係る赤字・黒字の構成分析'!I$38,"▲","-")),2)),NA())</f>
        <v>0.25</v>
      </c>
      <c r="J32" s="1034" t="e">
        <f>IF(ROUND(VALUE(SUBSTITUTE('連結実質赤字比率に係る赤字・黒字の構成分析'!J$38,"▲","-")),2)&lt;0,ABS(ROUND(VALUE(SUBSTITUTE('連結実質赤字比率に係る赤字・黒字の構成分析'!J$38,"▲","-")),2)),NA())</f>
        <v>#N/A</v>
      </c>
      <c r="K32" s="1034">
        <f>IF(ROUND(VALUE(SUBSTITUTE('連結実質赤字比率に係る赤字・黒字の構成分析'!J$38,"▲","-")),2)&gt;=0,ABS(ROUND(VALUE(SUBSTITUTE('連結実質赤字比率に係る赤字・黒字の構成分析'!J$38,"▲","-")),2)),NA())</f>
        <v>0.32</v>
      </c>
    </row>
    <row r="33" spans="1:16">
      <c r="A33" s="1034" t="str">
        <f>IF('連結実質赤字比率に係る赤字・黒字の構成分析'!C$37="",NA(),'連結実質赤字比率に係る赤字・黒字の構成分析'!C$37)</f>
        <v>介護保険特別会計</v>
      </c>
      <c r="B33" s="1034" t="e">
        <f>IF(ROUND(VALUE(SUBSTITUTE('連結実質赤字比率に係る赤字・黒字の構成分析'!F$37,"▲","-")),2)&lt;0,ABS(ROUND(VALUE(SUBSTITUTE('連結実質赤字比率に係る赤字・黒字の構成分析'!F$37,"▲","-")),2)),NA())</f>
        <v>#N/A</v>
      </c>
      <c r="C33" s="1034">
        <f>IF(ROUND(VALUE(SUBSTITUTE('連結実質赤字比率に係る赤字・黒字の構成分析'!F$37,"▲","-")),2)&gt;=0,ABS(ROUND(VALUE(SUBSTITUTE('連結実質赤字比率に係る赤字・黒字の構成分析'!F$37,"▲","-")),2)),NA())</f>
        <v>0.33</v>
      </c>
      <c r="D33" s="1034" t="e">
        <f>IF(ROUND(VALUE(SUBSTITUTE('連結実質赤字比率に係る赤字・黒字の構成分析'!G$37,"▲","-")),2)&lt;0,ABS(ROUND(VALUE(SUBSTITUTE('連結実質赤字比率に係る赤字・黒字の構成分析'!G$37,"▲","-")),2)),NA())</f>
        <v>#N/A</v>
      </c>
      <c r="E33" s="1034">
        <f>IF(ROUND(VALUE(SUBSTITUTE('連結実質赤字比率に係る赤字・黒字の構成分析'!G$37,"▲","-")),2)&gt;=0,ABS(ROUND(VALUE(SUBSTITUTE('連結実質赤字比率に係る赤字・黒字の構成分析'!G$37,"▲","-")),2)),NA())</f>
        <v>0.31</v>
      </c>
      <c r="F33" s="1034" t="e">
        <f>IF(ROUND(VALUE(SUBSTITUTE('連結実質赤字比率に係る赤字・黒字の構成分析'!H$37,"▲","-")),2)&lt;0,ABS(ROUND(VALUE(SUBSTITUTE('連結実質赤字比率に係る赤字・黒字の構成分析'!H$37,"▲","-")),2)),NA())</f>
        <v>#N/A</v>
      </c>
      <c r="G33" s="1034">
        <f>IF(ROUND(VALUE(SUBSTITUTE('連結実質赤字比率に係る赤字・黒字の構成分析'!H$37,"▲","-")),2)&gt;=0,ABS(ROUND(VALUE(SUBSTITUTE('連結実質赤字比率に係る赤字・黒字の構成分析'!H$37,"▲","-")),2)),NA())</f>
        <v>0.41</v>
      </c>
      <c r="H33" s="1034" t="e">
        <f>IF(ROUND(VALUE(SUBSTITUTE('連結実質赤字比率に係る赤字・黒字の構成分析'!I$37,"▲","-")),2)&lt;0,ABS(ROUND(VALUE(SUBSTITUTE('連結実質赤字比率に係る赤字・黒字の構成分析'!I$37,"▲","-")),2)),NA())</f>
        <v>#N/A</v>
      </c>
      <c r="I33" s="1034">
        <f>IF(ROUND(VALUE(SUBSTITUTE('連結実質赤字比率に係る赤字・黒字の構成分析'!I$37,"▲","-")),2)&gt;=0,ABS(ROUND(VALUE(SUBSTITUTE('連結実質赤字比率に係る赤字・黒字の構成分析'!I$37,"▲","-")),2)),NA())</f>
        <v>1.2</v>
      </c>
      <c r="J33" s="1034" t="e">
        <f>IF(ROUND(VALUE(SUBSTITUTE('連結実質赤字比率に係る赤字・黒字の構成分析'!J$37,"▲","-")),2)&lt;0,ABS(ROUND(VALUE(SUBSTITUTE('連結実質赤字比率に係る赤字・黒字の構成分析'!J$37,"▲","-")),2)),NA())</f>
        <v>#N/A</v>
      </c>
      <c r="K33" s="1034">
        <f>IF(ROUND(VALUE(SUBSTITUTE('連結実質赤字比率に係る赤字・黒字の構成分析'!J$37,"▲","-")),2)&gt;=0,ABS(ROUND(VALUE(SUBSTITUTE('連結実質赤字比率に係る赤字・黒字の構成分析'!J$37,"▲","-")),2)),NA())</f>
        <v>0.76</v>
      </c>
    </row>
    <row r="34" spans="1:16">
      <c r="A34" s="1034" t="str">
        <f>IF('連結実質赤字比率に係る赤字・黒字の構成分析'!C$36="",NA(),'連結実質赤字比率に係る赤字・黒字の構成分析'!C$36)</f>
        <v>簡易水道事業会計</v>
      </c>
      <c r="B34" s="1034" t="e">
        <f>IF(ROUND(VALUE(SUBSTITUTE('連結実質赤字比率に係る赤字・黒字の構成分析'!F$36,"▲","-")),2)&lt;0,ABS(ROUND(VALUE(SUBSTITUTE('連結実質赤字比率に係る赤字・黒字の構成分析'!F$36,"▲","-")),2)),NA())</f>
        <v>#N/A</v>
      </c>
      <c r="C34" s="1034">
        <f>IF(ROUND(VALUE(SUBSTITUTE('連結実質赤字比率に係る赤字・黒字の構成分析'!F$36,"▲","-")),2)&gt;=0,ABS(ROUND(VALUE(SUBSTITUTE('連結実質赤字比率に係る赤字・黒字の構成分析'!F$36,"▲","-")),2)),NA())</f>
        <v>2.71</v>
      </c>
      <c r="D34" s="1034" t="e">
        <f>IF(ROUND(VALUE(SUBSTITUTE('連結実質赤字比率に係る赤字・黒字の構成分析'!G$36,"▲","-")),2)&lt;0,ABS(ROUND(VALUE(SUBSTITUTE('連結実質赤字比率に係る赤字・黒字の構成分析'!G$36,"▲","-")),2)),NA())</f>
        <v>#N/A</v>
      </c>
      <c r="E34" s="1034">
        <f>IF(ROUND(VALUE(SUBSTITUTE('連結実質赤字比率に係る赤字・黒字の構成分析'!G$36,"▲","-")),2)&gt;=0,ABS(ROUND(VALUE(SUBSTITUTE('連結実質赤字比率に係る赤字・黒字の構成分析'!G$36,"▲","-")),2)),NA())</f>
        <v>2.38</v>
      </c>
      <c r="F34" s="1034" t="e">
        <f>IF(ROUND(VALUE(SUBSTITUTE('連結実質赤字比率に係る赤字・黒字の構成分析'!H$36,"▲","-")),2)&lt;0,ABS(ROUND(VALUE(SUBSTITUTE('連結実質赤字比率に係る赤字・黒字の構成分析'!H$36,"▲","-")),2)),NA())</f>
        <v>#N/A</v>
      </c>
      <c r="G34" s="1034">
        <f>IF(ROUND(VALUE(SUBSTITUTE('連結実質赤字比率に係る赤字・黒字の構成分析'!H$36,"▲","-")),2)&gt;=0,ABS(ROUND(VALUE(SUBSTITUTE('連結実質赤字比率に係る赤字・黒字の構成分析'!H$36,"▲","-")),2)),NA())</f>
        <v>2.0299999999999998</v>
      </c>
      <c r="H34" s="1034" t="e">
        <f>IF(ROUND(VALUE(SUBSTITUTE('連結実質赤字比率に係る赤字・黒字の構成分析'!I$36,"▲","-")),2)&lt;0,ABS(ROUND(VALUE(SUBSTITUTE('連結実質赤字比率に係る赤字・黒字の構成分析'!I$36,"▲","-")),2)),NA())</f>
        <v>#N/A</v>
      </c>
      <c r="I34" s="1034">
        <f>IF(ROUND(VALUE(SUBSTITUTE('連結実質赤字比率に係る赤字・黒字の構成分析'!I$36,"▲","-")),2)&gt;=0,ABS(ROUND(VALUE(SUBSTITUTE('連結実質赤字比率に係る赤字・黒字の構成分析'!I$36,"▲","-")),2)),NA())</f>
        <v>1.78</v>
      </c>
      <c r="J34" s="1034" t="e">
        <f>IF(ROUND(VALUE(SUBSTITUTE('連結実質赤字比率に係る赤字・黒字の構成分析'!J$36,"▲","-")),2)&lt;0,ABS(ROUND(VALUE(SUBSTITUTE('連結実質赤字比率に係る赤字・黒字の構成分析'!J$36,"▲","-")),2)),NA())</f>
        <v>#N/A</v>
      </c>
      <c r="K34" s="1034">
        <f>IF(ROUND(VALUE(SUBSTITUTE('連結実質赤字比率に係る赤字・黒字の構成分析'!J$36,"▲","-")),2)&gt;=0,ABS(ROUND(VALUE(SUBSTITUTE('連結実質赤字比率に係る赤字・黒字の構成分析'!J$36,"▲","-")),2)),NA())</f>
        <v>1.8199999999999998</v>
      </c>
    </row>
    <row r="35" spans="1:16">
      <c r="A35" s="1034" t="str">
        <f>IF('連結実質赤字比率に係る赤字・黒字の構成分析'!C$35="",NA(),'連結実質赤字比率に係る赤字・黒字の構成分析'!C$35)</f>
        <v>一般会計</v>
      </c>
      <c r="B35" s="1034" t="e">
        <f>IF(ROUND(VALUE(SUBSTITUTE('連結実質赤字比率に係る赤字・黒字の構成分析'!F$35,"▲","-")),2)&lt;0,ABS(ROUND(VALUE(SUBSTITUTE('連結実質赤字比率に係る赤字・黒字の構成分析'!F$35,"▲","-")),2)),NA())</f>
        <v>#N/A</v>
      </c>
      <c r="C35" s="1034">
        <f>IF(ROUND(VALUE(SUBSTITUTE('連結実質赤字比率に係る赤字・黒字の構成分析'!F$35,"▲","-")),2)&gt;=0,ABS(ROUND(VALUE(SUBSTITUTE('連結実質赤字比率に係る赤字・黒字の構成分析'!F$35,"▲","-")),2)),NA())</f>
        <v>2.34</v>
      </c>
      <c r="D35" s="1034" t="e">
        <f>IF(ROUND(VALUE(SUBSTITUTE('連結実質赤字比率に係る赤字・黒字の構成分析'!G$35,"▲","-")),2)&lt;0,ABS(ROUND(VALUE(SUBSTITUTE('連結実質赤字比率に係る赤字・黒字の構成分析'!G$35,"▲","-")),2)),NA())</f>
        <v>#N/A</v>
      </c>
      <c r="E35" s="1034">
        <f>IF(ROUND(VALUE(SUBSTITUTE('連結実質赤字比率に係る赤字・黒字の構成分析'!G$35,"▲","-")),2)&gt;=0,ABS(ROUND(VALUE(SUBSTITUTE('連結実質赤字比率に係る赤字・黒字の構成分析'!G$35,"▲","-")),2)),NA())</f>
        <v>2.87</v>
      </c>
      <c r="F35" s="1034" t="e">
        <f>IF(ROUND(VALUE(SUBSTITUTE('連結実質赤字比率に係る赤字・黒字の構成分析'!H$35,"▲","-")),2)&lt;0,ABS(ROUND(VALUE(SUBSTITUTE('連結実質赤字比率に係る赤字・黒字の構成分析'!H$35,"▲","-")),2)),NA())</f>
        <v>#N/A</v>
      </c>
      <c r="G35" s="1034">
        <f>IF(ROUND(VALUE(SUBSTITUTE('連結実質赤字比率に係る赤字・黒字の構成分析'!H$35,"▲","-")),2)&gt;=0,ABS(ROUND(VALUE(SUBSTITUTE('連結実質赤字比率に係る赤字・黒字の構成分析'!H$35,"▲","-")),2)),NA())</f>
        <v>3.03</v>
      </c>
      <c r="H35" s="1034" t="e">
        <f>IF(ROUND(VALUE(SUBSTITUTE('連結実質赤字比率に係る赤字・黒字の構成分析'!I$35,"▲","-")),2)&lt;0,ABS(ROUND(VALUE(SUBSTITUTE('連結実質赤字比率に係る赤字・黒字の構成分析'!I$35,"▲","-")),2)),NA())</f>
        <v>#N/A</v>
      </c>
      <c r="I35" s="1034">
        <f>IF(ROUND(VALUE(SUBSTITUTE('連結実質赤字比率に係る赤字・黒字の構成分析'!I$35,"▲","-")),2)&gt;=0,ABS(ROUND(VALUE(SUBSTITUTE('連結実質赤字比率に係る赤字・黒字の構成分析'!I$35,"▲","-")),2)),NA())</f>
        <v>3.96</v>
      </c>
      <c r="J35" s="1034" t="e">
        <f>IF(ROUND(VALUE(SUBSTITUTE('連結実質赤字比率に係る赤字・黒字の構成分析'!J$35,"▲","-")),2)&lt;0,ABS(ROUND(VALUE(SUBSTITUTE('連結実質赤字比率に係る赤字・黒字の構成分析'!J$35,"▲","-")),2)),NA())</f>
        <v>#N/A</v>
      </c>
      <c r="K35" s="1034">
        <f>IF(ROUND(VALUE(SUBSTITUTE('連結実質赤字比率に係る赤字・黒字の構成分析'!J$35,"▲","-")),2)&gt;=0,ABS(ROUND(VALUE(SUBSTITUTE('連結実質赤字比率に係る赤字・黒字の構成分析'!J$35,"▲","-")),2)),NA())</f>
        <v>3.13</v>
      </c>
    </row>
    <row r="36" spans="1:16">
      <c r="A36" s="1034" t="str">
        <f>IF('連結実質赤字比率に係る赤字・黒字の構成分析'!C$34="",NA(),'連結実質赤字比率に係る赤字・黒字の構成分析'!C$34)</f>
        <v>病院事業会計</v>
      </c>
      <c r="B36" s="1034" t="e">
        <f>IF(ROUND(VALUE(SUBSTITUTE('連結実質赤字比率に係る赤字・黒字の構成分析'!F$34,"▲","-")),2)&lt;0,ABS(ROUND(VALUE(SUBSTITUTE('連結実質赤字比率に係る赤字・黒字の構成分析'!F$34,"▲","-")),2)),NA())</f>
        <v>#N/A</v>
      </c>
      <c r="C36" s="1034">
        <f>IF(ROUND(VALUE(SUBSTITUTE('連結実質赤字比率に係る赤字・黒字の構成分析'!F$34,"▲","-")),2)&gt;=0,ABS(ROUND(VALUE(SUBSTITUTE('連結実質赤字比率に係る赤字・黒字の構成分析'!F$34,"▲","-")),2)),NA())</f>
        <v>10.24</v>
      </c>
      <c r="D36" s="1034" t="e">
        <f>IF(ROUND(VALUE(SUBSTITUTE('連結実質赤字比率に係る赤字・黒字の構成分析'!G$34,"▲","-")),2)&lt;0,ABS(ROUND(VALUE(SUBSTITUTE('連結実質赤字比率に係る赤字・黒字の構成分析'!G$34,"▲","-")),2)),NA())</f>
        <v>#N/A</v>
      </c>
      <c r="E36" s="1034">
        <f>IF(ROUND(VALUE(SUBSTITUTE('連結実質赤字比率に係る赤字・黒字の構成分析'!G$34,"▲","-")),2)&gt;=0,ABS(ROUND(VALUE(SUBSTITUTE('連結実質赤字比率に係る赤字・黒字の構成分析'!G$34,"▲","-")),2)),NA())</f>
        <v>10.62</v>
      </c>
      <c r="F36" s="1034" t="e">
        <f>IF(ROUND(VALUE(SUBSTITUTE('連結実質赤字比率に係る赤字・黒字の構成分析'!H$34,"▲","-")),2)&lt;0,ABS(ROUND(VALUE(SUBSTITUTE('連結実質赤字比率に係る赤字・黒字の構成分析'!H$34,"▲","-")),2)),NA())</f>
        <v>#N/A</v>
      </c>
      <c r="G36" s="1034">
        <f>IF(ROUND(VALUE(SUBSTITUTE('連結実質赤字比率に係る赤字・黒字の構成分析'!H$34,"▲","-")),2)&gt;=0,ABS(ROUND(VALUE(SUBSTITUTE('連結実質赤字比率に係る赤字・黒字の構成分析'!H$34,"▲","-")),2)),NA())</f>
        <v>11.84</v>
      </c>
      <c r="H36" s="1034" t="e">
        <f>IF(ROUND(VALUE(SUBSTITUTE('連結実質赤字比率に係る赤字・黒字の構成分析'!I$34,"▲","-")),2)&lt;0,ABS(ROUND(VALUE(SUBSTITUTE('連結実質赤字比率に係る赤字・黒字の構成分析'!I$34,"▲","-")),2)),NA())</f>
        <v>#N/A</v>
      </c>
      <c r="I36" s="1034">
        <f>IF(ROUND(VALUE(SUBSTITUTE('連結実質赤字比率に係る赤字・黒字の構成分析'!I$34,"▲","-")),2)&gt;=0,ABS(ROUND(VALUE(SUBSTITUTE('連結実質赤字比率に係る赤字・黒字の構成分析'!I$34,"▲","-")),2)),NA())</f>
        <v>12.33</v>
      </c>
      <c r="J36" s="1034" t="e">
        <f>IF(ROUND(VALUE(SUBSTITUTE('連結実質赤字比率に係る赤字・黒字の構成分析'!J$34,"▲","-")),2)&lt;0,ABS(ROUND(VALUE(SUBSTITUTE('連結実質赤字比率に係る赤字・黒字の構成分析'!J$34,"▲","-")),2)),NA())</f>
        <v>#N/A</v>
      </c>
      <c r="K36" s="1034">
        <f>IF(ROUND(VALUE(SUBSTITUTE('連結実質赤字比率に係る赤字・黒字の構成分析'!J$34,"▲","-")),2)&gt;=0,ABS(ROUND(VALUE(SUBSTITUTE('連結実質赤字比率に係る赤字・黒字の構成分析'!J$34,"▲","-")),2)),NA())</f>
        <v>10.65</v>
      </c>
    </row>
    <row r="39" spans="1:16">
      <c r="A39" s="1032" t="s">
        <v>105</v>
      </c>
    </row>
    <row r="40" spans="1:16">
      <c r="A40" s="1035"/>
      <c r="B40" s="1035" t="str">
        <f>'実質公債費比率（分子）の構造'!K$44</f>
        <v>R02</v>
      </c>
      <c r="C40" s="1035"/>
      <c r="D40" s="1035"/>
      <c r="E40" s="1035" t="str">
        <f>'実質公債費比率（分子）の構造'!L$44</f>
        <v>R03</v>
      </c>
      <c r="F40" s="1035"/>
      <c r="G40" s="1035"/>
      <c r="H40" s="1035" t="str">
        <f>'実質公債費比率（分子）の構造'!M$44</f>
        <v>R04</v>
      </c>
      <c r="I40" s="1035"/>
      <c r="J40" s="1035"/>
      <c r="K40" s="1035" t="str">
        <f>'実質公債費比率（分子）の構造'!N$44</f>
        <v>R05</v>
      </c>
      <c r="L40" s="1035"/>
      <c r="M40" s="1035"/>
      <c r="N40" s="1035" t="str">
        <f>'実質公債費比率（分子）の構造'!O$44</f>
        <v>R06</v>
      </c>
      <c r="O40" s="1035"/>
      <c r="P40" s="1035"/>
    </row>
    <row r="41" spans="1:16">
      <c r="A41" s="1035"/>
      <c r="B41" s="1035" t="s">
        <v>16</v>
      </c>
      <c r="C41" s="1035"/>
      <c r="D41" s="1035" t="s">
        <v>106</v>
      </c>
      <c r="E41" s="1035" t="s">
        <v>16</v>
      </c>
      <c r="F41" s="1035"/>
      <c r="G41" s="1035" t="s">
        <v>106</v>
      </c>
      <c r="H41" s="1035" t="s">
        <v>16</v>
      </c>
      <c r="I41" s="1035"/>
      <c r="J41" s="1035" t="s">
        <v>106</v>
      </c>
      <c r="K41" s="1035" t="s">
        <v>16</v>
      </c>
      <c r="L41" s="1035"/>
      <c r="M41" s="1035" t="s">
        <v>106</v>
      </c>
      <c r="N41" s="1035" t="s">
        <v>16</v>
      </c>
      <c r="O41" s="1035"/>
      <c r="P41" s="1035" t="s">
        <v>106</v>
      </c>
    </row>
    <row r="42" spans="1:16">
      <c r="A42" s="1035" t="s">
        <v>88</v>
      </c>
      <c r="B42" s="1035"/>
      <c r="C42" s="1035"/>
      <c r="D42" s="1035">
        <f>'実質公債費比率（分子）の構造'!K$52</f>
        <v>749</v>
      </c>
      <c r="E42" s="1035"/>
      <c r="F42" s="1035"/>
      <c r="G42" s="1035">
        <f>'実質公債費比率（分子）の構造'!L$52</f>
        <v>755</v>
      </c>
      <c r="H42" s="1035"/>
      <c r="I42" s="1035"/>
      <c r="J42" s="1035">
        <f>'実質公債費比率（分子）の構造'!M$52</f>
        <v>752</v>
      </c>
      <c r="K42" s="1035"/>
      <c r="L42" s="1035"/>
      <c r="M42" s="1035">
        <f>'実質公債費比率（分子）の構造'!N$52</f>
        <v>696</v>
      </c>
      <c r="N42" s="1035"/>
      <c r="O42" s="1035"/>
      <c r="P42" s="1035">
        <f>'実質公債費比率（分子）の構造'!O$52</f>
        <v>655</v>
      </c>
    </row>
    <row r="43" spans="1:16">
      <c r="A43" s="1035" t="s">
        <v>30</v>
      </c>
      <c r="B43" s="1035" t="str">
        <f>'実質公債費比率（分子）の構造'!K$51</f>
        <v>-</v>
      </c>
      <c r="C43" s="1035"/>
      <c r="D43" s="1035"/>
      <c r="E43" s="1035" t="str">
        <f>'実質公債費比率（分子）の構造'!L$51</f>
        <v>-</v>
      </c>
      <c r="F43" s="1035"/>
      <c r="G43" s="1035"/>
      <c r="H43" s="1035" t="str">
        <f>'実質公債費比率（分子）の構造'!M$51</f>
        <v>-</v>
      </c>
      <c r="I43" s="1035"/>
      <c r="J43" s="1035"/>
      <c r="K43" s="1035" t="str">
        <f>'実質公債費比率（分子）の構造'!N$51</f>
        <v>-</v>
      </c>
      <c r="L43" s="1035"/>
      <c r="M43" s="1035"/>
      <c r="N43" s="1035" t="str">
        <f>'実質公債費比率（分子）の構造'!O$51</f>
        <v>-</v>
      </c>
      <c r="O43" s="1035"/>
      <c r="P43" s="1035"/>
    </row>
    <row r="44" spans="1:16">
      <c r="A44" s="1035" t="s">
        <v>29</v>
      </c>
      <c r="B44" s="1035" t="str">
        <f>'実質公債費比率（分子）の構造'!K$50</f>
        <v>-</v>
      </c>
      <c r="C44" s="1035"/>
      <c r="D44" s="1035"/>
      <c r="E44" s="1035" t="str">
        <f>'実質公債費比率（分子）の構造'!L$50</f>
        <v>-</v>
      </c>
      <c r="F44" s="1035"/>
      <c r="G44" s="1035"/>
      <c r="H44" s="1035" t="str">
        <f>'実質公債費比率（分子）の構造'!M$50</f>
        <v>-</v>
      </c>
      <c r="I44" s="1035"/>
      <c r="J44" s="1035"/>
      <c r="K44" s="1035" t="str">
        <f>'実質公債費比率（分子）の構造'!N$50</f>
        <v>-</v>
      </c>
      <c r="L44" s="1035"/>
      <c r="M44" s="1035"/>
      <c r="N44" s="1035" t="str">
        <f>'実質公債費比率（分子）の構造'!O$50</f>
        <v>-</v>
      </c>
      <c r="O44" s="1035"/>
      <c r="P44" s="1035"/>
    </row>
    <row r="45" spans="1:16">
      <c r="A45" s="1035" t="s">
        <v>27</v>
      </c>
      <c r="B45" s="1035">
        <f>'実質公債費比率（分子）の構造'!K$49</f>
        <v>15</v>
      </c>
      <c r="C45" s="1035"/>
      <c r="D45" s="1035"/>
      <c r="E45" s="1035">
        <f>'実質公債費比率（分子）の構造'!L$49</f>
        <v>16</v>
      </c>
      <c r="F45" s="1035"/>
      <c r="G45" s="1035"/>
      <c r="H45" s="1035">
        <f>'実質公債費比率（分子）の構造'!M$49</f>
        <v>17</v>
      </c>
      <c r="I45" s="1035"/>
      <c r="J45" s="1035"/>
      <c r="K45" s="1035">
        <f>'実質公債費比率（分子）の構造'!N$49</f>
        <v>14</v>
      </c>
      <c r="L45" s="1035"/>
      <c r="M45" s="1035"/>
      <c r="N45" s="1035">
        <f>'実質公債費比率（分子）の構造'!O$49</f>
        <v>33</v>
      </c>
      <c r="O45" s="1035"/>
      <c r="P45" s="1035"/>
    </row>
    <row r="46" spans="1:16">
      <c r="A46" s="1035" t="s">
        <v>20</v>
      </c>
      <c r="B46" s="1035">
        <f>'実質公債費比率（分子）の構造'!K$48</f>
        <v>213</v>
      </c>
      <c r="C46" s="1035"/>
      <c r="D46" s="1035"/>
      <c r="E46" s="1035">
        <f>'実質公債費比率（分子）の構造'!L$48</f>
        <v>218</v>
      </c>
      <c r="F46" s="1035"/>
      <c r="G46" s="1035"/>
      <c r="H46" s="1035">
        <f>'実質公債費比率（分子）の構造'!M$48</f>
        <v>209</v>
      </c>
      <c r="I46" s="1035"/>
      <c r="J46" s="1035"/>
      <c r="K46" s="1035">
        <f>'実質公債費比率（分子）の構造'!N$48</f>
        <v>185</v>
      </c>
      <c r="L46" s="1035"/>
      <c r="M46" s="1035"/>
      <c r="N46" s="1035">
        <f>'実質公債費比率（分子）の構造'!O$48</f>
        <v>171</v>
      </c>
      <c r="O46" s="1035"/>
      <c r="P46" s="1035"/>
    </row>
    <row r="47" spans="1:16">
      <c r="A47" s="1035" t="s">
        <v>25</v>
      </c>
      <c r="B47" s="1035" t="str">
        <f>'実質公債費比率（分子）の構造'!K$47</f>
        <v>-</v>
      </c>
      <c r="C47" s="1035"/>
      <c r="D47" s="1035"/>
      <c r="E47" s="1035" t="str">
        <f>'実質公債費比率（分子）の構造'!L$47</f>
        <v>-</v>
      </c>
      <c r="F47" s="1035"/>
      <c r="G47" s="1035"/>
      <c r="H47" s="1035" t="str">
        <f>'実質公債費比率（分子）の構造'!M$47</f>
        <v>-</v>
      </c>
      <c r="I47" s="1035"/>
      <c r="J47" s="1035"/>
      <c r="K47" s="1035" t="str">
        <f>'実質公債費比率（分子）の構造'!N$47</f>
        <v>-</v>
      </c>
      <c r="L47" s="1035"/>
      <c r="M47" s="1035"/>
      <c r="N47" s="1035" t="str">
        <f>'実質公債費比率（分子）の構造'!O$47</f>
        <v>-</v>
      </c>
      <c r="O47" s="1035"/>
      <c r="P47" s="1035"/>
    </row>
    <row r="48" spans="1:16">
      <c r="A48" s="1035" t="s">
        <v>107</v>
      </c>
      <c r="B48" s="1035" t="str">
        <f>'実質公債費比率（分子）の構造'!K$46</f>
        <v>-</v>
      </c>
      <c r="C48" s="1035"/>
      <c r="D48" s="1035"/>
      <c r="E48" s="1035" t="str">
        <f>'実質公債費比率（分子）の構造'!L$46</f>
        <v>-</v>
      </c>
      <c r="F48" s="1035"/>
      <c r="G48" s="1035"/>
      <c r="H48" s="1035" t="str">
        <f>'実質公債費比率（分子）の構造'!M$46</f>
        <v>-</v>
      </c>
      <c r="I48" s="1035"/>
      <c r="J48" s="1035"/>
      <c r="K48" s="1035" t="str">
        <f>'実質公債費比率（分子）の構造'!N$46</f>
        <v>-</v>
      </c>
      <c r="L48" s="1035"/>
      <c r="M48" s="1035"/>
      <c r="N48" s="1035" t="str">
        <f>'実質公債費比率（分子）の構造'!O$46</f>
        <v>-</v>
      </c>
      <c r="O48" s="1035"/>
      <c r="P48" s="1035"/>
    </row>
    <row r="49" spans="1:16">
      <c r="A49" s="1035" t="s">
        <v>23</v>
      </c>
      <c r="B49" s="1035">
        <f>'実質公債費比率（分子）の構造'!K$45</f>
        <v>897</v>
      </c>
      <c r="C49" s="1035"/>
      <c r="D49" s="1035"/>
      <c r="E49" s="1035">
        <f>'実質公債費比率（分子）の構造'!L$45</f>
        <v>901</v>
      </c>
      <c r="F49" s="1035"/>
      <c r="G49" s="1035"/>
      <c r="H49" s="1035">
        <f>'実質公債費比率（分子）の構造'!M$45</f>
        <v>900</v>
      </c>
      <c r="I49" s="1035"/>
      <c r="J49" s="1035"/>
      <c r="K49" s="1035">
        <f>'実質公債費比率（分子）の構造'!N$45</f>
        <v>787</v>
      </c>
      <c r="L49" s="1035"/>
      <c r="M49" s="1035"/>
      <c r="N49" s="1035">
        <f>'実質公債費比率（分子）の構造'!O$45</f>
        <v>645</v>
      </c>
      <c r="O49" s="1035"/>
      <c r="P49" s="1035"/>
    </row>
    <row r="50" spans="1:16">
      <c r="A50" s="1035" t="s">
        <v>44</v>
      </c>
      <c r="B50" s="1035" t="e">
        <f>NA()</f>
        <v>#N/A</v>
      </c>
      <c r="C50" s="1035">
        <f>IF(ISNUMBER('実質公債費比率（分子）の構造'!K$53),'実質公債費比率（分子）の構造'!K$53,NA())</f>
        <v>376</v>
      </c>
      <c r="D50" s="1035" t="e">
        <f>NA()</f>
        <v>#N/A</v>
      </c>
      <c r="E50" s="1035" t="e">
        <f>NA()</f>
        <v>#N/A</v>
      </c>
      <c r="F50" s="1035">
        <f>IF(ISNUMBER('実質公債費比率（分子）の構造'!L$53),'実質公債費比率（分子）の構造'!L$53,NA())</f>
        <v>380</v>
      </c>
      <c r="G50" s="1035" t="e">
        <f>NA()</f>
        <v>#N/A</v>
      </c>
      <c r="H50" s="1035" t="e">
        <f>NA()</f>
        <v>#N/A</v>
      </c>
      <c r="I50" s="1035">
        <f>IF(ISNUMBER('実質公債費比率（分子）の構造'!M$53),'実質公債費比率（分子）の構造'!M$53,NA())</f>
        <v>374</v>
      </c>
      <c r="J50" s="1035" t="e">
        <f>NA()</f>
        <v>#N/A</v>
      </c>
      <c r="K50" s="1035" t="e">
        <f>NA()</f>
        <v>#N/A</v>
      </c>
      <c r="L50" s="1035">
        <f>IF(ISNUMBER('実質公債費比率（分子）の構造'!N$53),'実質公債費比率（分子）の構造'!N$53,NA())</f>
        <v>290</v>
      </c>
      <c r="M50" s="1035" t="e">
        <f>NA()</f>
        <v>#N/A</v>
      </c>
      <c r="N50" s="1035" t="e">
        <f>NA()</f>
        <v>#N/A</v>
      </c>
      <c r="O50" s="1035">
        <f>IF(ISNUMBER('実質公債費比率（分子）の構造'!O$53),'実質公債費比率（分子）の構造'!O$53,NA())</f>
        <v>194</v>
      </c>
      <c r="P50" s="1035" t="e">
        <f>NA()</f>
        <v>#N/A</v>
      </c>
    </row>
    <row r="53" spans="1:16">
      <c r="A53" s="1032" t="s">
        <v>108</v>
      </c>
    </row>
    <row r="54" spans="1:16">
      <c r="A54" s="1034"/>
      <c r="B54" s="1034" t="str">
        <f>'将来負担比率（分子）の構造'!I$40</f>
        <v>R02</v>
      </c>
      <c r="C54" s="1034"/>
      <c r="D54" s="1034"/>
      <c r="E54" s="1034" t="str">
        <f>'将来負担比率（分子）の構造'!J$40</f>
        <v>R03</v>
      </c>
      <c r="F54" s="1034"/>
      <c r="G54" s="1034"/>
      <c r="H54" s="1034" t="str">
        <f>'将来負担比率（分子）の構造'!K$40</f>
        <v>R04</v>
      </c>
      <c r="I54" s="1034"/>
      <c r="J54" s="1034"/>
      <c r="K54" s="1034" t="str">
        <f>'将来負担比率（分子）の構造'!L$40</f>
        <v>R05</v>
      </c>
      <c r="L54" s="1034"/>
      <c r="M54" s="1034"/>
      <c r="N54" s="1034" t="str">
        <f>'将来負担比率（分子）の構造'!M$40</f>
        <v>R06</v>
      </c>
      <c r="O54" s="1034"/>
      <c r="P54" s="1034"/>
    </row>
    <row r="55" spans="1:16">
      <c r="A55" s="1034"/>
      <c r="B55" s="1034" t="s">
        <v>110</v>
      </c>
      <c r="C55" s="1034"/>
      <c r="D55" s="1034" t="s">
        <v>111</v>
      </c>
      <c r="E55" s="1034" t="s">
        <v>110</v>
      </c>
      <c r="F55" s="1034"/>
      <c r="G55" s="1034" t="s">
        <v>111</v>
      </c>
      <c r="H55" s="1034" t="s">
        <v>110</v>
      </c>
      <c r="I55" s="1034"/>
      <c r="J55" s="1034" t="s">
        <v>111</v>
      </c>
      <c r="K55" s="1034" t="s">
        <v>110</v>
      </c>
      <c r="L55" s="1034"/>
      <c r="M55" s="1034" t="s">
        <v>111</v>
      </c>
      <c r="N55" s="1034" t="s">
        <v>110</v>
      </c>
      <c r="O55" s="1034"/>
      <c r="P55" s="1034" t="s">
        <v>111</v>
      </c>
    </row>
    <row r="56" spans="1:16">
      <c r="A56" s="1034" t="s">
        <v>34</v>
      </c>
      <c r="B56" s="1034"/>
      <c r="C56" s="1034"/>
      <c r="D56" s="1034">
        <f>'将来負担比率（分子）の構造'!I$52</f>
        <v>6197</v>
      </c>
      <c r="E56" s="1034"/>
      <c r="F56" s="1034"/>
      <c r="G56" s="1034">
        <f>'将来負担比率（分子）の構造'!J$52</f>
        <v>5683</v>
      </c>
      <c r="H56" s="1034"/>
      <c r="I56" s="1034"/>
      <c r="J56" s="1034">
        <f>'将来負担比率（分子）の構造'!K$52</f>
        <v>5235</v>
      </c>
      <c r="K56" s="1034"/>
      <c r="L56" s="1034"/>
      <c r="M56" s="1034">
        <f>'将来負担比率（分子）の構造'!L$52</f>
        <v>5174</v>
      </c>
      <c r="N56" s="1034"/>
      <c r="O56" s="1034"/>
      <c r="P56" s="1034">
        <f>'将来負担比率（分子）の構造'!M$52</f>
        <v>4901</v>
      </c>
    </row>
    <row r="57" spans="1:16">
      <c r="A57" s="1034" t="s">
        <v>87</v>
      </c>
      <c r="B57" s="1034"/>
      <c r="C57" s="1034"/>
      <c r="D57" s="1034">
        <f>'将来負担比率（分子）の構造'!I$51</f>
        <v>292</v>
      </c>
      <c r="E57" s="1034"/>
      <c r="F57" s="1034"/>
      <c r="G57" s="1034">
        <f>'将来負担比率（分子）の構造'!J$51</f>
        <v>258</v>
      </c>
      <c r="H57" s="1034"/>
      <c r="I57" s="1034"/>
      <c r="J57" s="1034">
        <f>'将来負担比率（分子）の構造'!K$51</f>
        <v>243</v>
      </c>
      <c r="K57" s="1034"/>
      <c r="L57" s="1034"/>
      <c r="M57" s="1034">
        <f>'将来負担比率（分子）の構造'!L$51</f>
        <v>217</v>
      </c>
      <c r="N57" s="1034"/>
      <c r="O57" s="1034"/>
      <c r="P57" s="1034">
        <f>'将来負担比率（分子）の構造'!M$51</f>
        <v>188</v>
      </c>
    </row>
    <row r="58" spans="1:16">
      <c r="A58" s="1034" t="s">
        <v>68</v>
      </c>
      <c r="B58" s="1034"/>
      <c r="C58" s="1034"/>
      <c r="D58" s="1034">
        <f>'将来負担比率（分子）の構造'!I$50</f>
        <v>2347</v>
      </c>
      <c r="E58" s="1034"/>
      <c r="F58" s="1034"/>
      <c r="G58" s="1034">
        <f>'将来負担比率（分子）の構造'!J$50</f>
        <v>2515</v>
      </c>
      <c r="H58" s="1034"/>
      <c r="I58" s="1034"/>
      <c r="J58" s="1034">
        <f>'将来負担比率（分子）の構造'!K$50</f>
        <v>2637</v>
      </c>
      <c r="K58" s="1034"/>
      <c r="L58" s="1034"/>
      <c r="M58" s="1034">
        <f>'将来負担比率（分子）の構造'!L$50</f>
        <v>2605</v>
      </c>
      <c r="N58" s="1034"/>
      <c r="O58" s="1034"/>
      <c r="P58" s="1034">
        <f>'将来負担比率（分子）の構造'!M$50</f>
        <v>2606</v>
      </c>
    </row>
    <row r="59" spans="1:16">
      <c r="A59" s="1034" t="s">
        <v>26</v>
      </c>
      <c r="B59" s="1034" t="str">
        <f>'将来負担比率（分子）の構造'!I$49</f>
        <v>-</v>
      </c>
      <c r="C59" s="1034"/>
      <c r="D59" s="1034"/>
      <c r="E59" s="1034" t="str">
        <f>'将来負担比率（分子）の構造'!J$49</f>
        <v>-</v>
      </c>
      <c r="F59" s="1034"/>
      <c r="G59" s="1034"/>
      <c r="H59" s="1034" t="str">
        <f>'将来負担比率（分子）の構造'!K$49</f>
        <v>-</v>
      </c>
      <c r="I59" s="1034"/>
      <c r="J59" s="1034"/>
      <c r="K59" s="1034" t="str">
        <f>'将来負担比率（分子）の構造'!L$49</f>
        <v>-</v>
      </c>
      <c r="L59" s="1034"/>
      <c r="M59" s="1034"/>
      <c r="N59" s="1034" t="str">
        <f>'将来負担比率（分子）の構造'!M$49</f>
        <v>-</v>
      </c>
      <c r="O59" s="1034"/>
      <c r="P59" s="1034"/>
    </row>
    <row r="60" spans="1:16">
      <c r="A60" s="1034" t="s">
        <v>4</v>
      </c>
      <c r="B60" s="1034" t="str">
        <f>'将来負担比率（分子）の構造'!I$48</f>
        <v>-</v>
      </c>
      <c r="C60" s="1034"/>
      <c r="D60" s="1034"/>
      <c r="E60" s="1034" t="str">
        <f>'将来負担比率（分子）の構造'!J$48</f>
        <v>-</v>
      </c>
      <c r="F60" s="1034"/>
      <c r="G60" s="1034"/>
      <c r="H60" s="1034" t="str">
        <f>'将来負担比率（分子）の構造'!K$48</f>
        <v>-</v>
      </c>
      <c r="I60" s="1034"/>
      <c r="J60" s="1034"/>
      <c r="K60" s="1034" t="str">
        <f>'将来負担比率（分子）の構造'!L$48</f>
        <v>-</v>
      </c>
      <c r="L60" s="1034"/>
      <c r="M60" s="1034"/>
      <c r="N60" s="1034" t="str">
        <f>'将来負担比率（分子）の構造'!M$48</f>
        <v>-</v>
      </c>
      <c r="O60" s="1034"/>
      <c r="P60" s="1034"/>
    </row>
    <row r="61" spans="1:16">
      <c r="A61" s="1034" t="s">
        <v>73</v>
      </c>
      <c r="B61" s="1034" t="str">
        <f>'将来負担比率（分子）の構造'!I$46</f>
        <v>-</v>
      </c>
      <c r="C61" s="1034"/>
      <c r="D61" s="1034"/>
      <c r="E61" s="1034" t="str">
        <f>'将来負担比率（分子）の構造'!J$46</f>
        <v>-</v>
      </c>
      <c r="F61" s="1034"/>
      <c r="G61" s="1034"/>
      <c r="H61" s="1034" t="str">
        <f>'将来負担比率（分子）の構造'!K$46</f>
        <v>-</v>
      </c>
      <c r="I61" s="1034"/>
      <c r="J61" s="1034"/>
      <c r="K61" s="1034" t="str">
        <f>'将来負担比率（分子）の構造'!L$46</f>
        <v>-</v>
      </c>
      <c r="L61" s="1034"/>
      <c r="M61" s="1034"/>
      <c r="N61" s="1034" t="str">
        <f>'将来負担比率（分子）の構造'!M$46</f>
        <v>-</v>
      </c>
      <c r="O61" s="1034"/>
      <c r="P61" s="1034"/>
    </row>
    <row r="62" spans="1:16">
      <c r="A62" s="1034" t="s">
        <v>71</v>
      </c>
      <c r="B62" s="1034">
        <f>'将来負担比率（分子）の構造'!I$45</f>
        <v>808</v>
      </c>
      <c r="C62" s="1034"/>
      <c r="D62" s="1034"/>
      <c r="E62" s="1034">
        <f>'将来負担比率（分子）の構造'!J$45</f>
        <v>829</v>
      </c>
      <c r="F62" s="1034"/>
      <c r="G62" s="1034"/>
      <c r="H62" s="1034">
        <f>'将来負担比率（分子）の構造'!K$45</f>
        <v>801</v>
      </c>
      <c r="I62" s="1034"/>
      <c r="J62" s="1034"/>
      <c r="K62" s="1034">
        <f>'将来負担比率（分子）の構造'!L$45</f>
        <v>778</v>
      </c>
      <c r="L62" s="1034"/>
      <c r="M62" s="1034"/>
      <c r="N62" s="1034">
        <f>'将来負担比率（分子）の構造'!M$45</f>
        <v>806</v>
      </c>
      <c r="O62" s="1034"/>
      <c r="P62" s="1034"/>
    </row>
    <row r="63" spans="1:16">
      <c r="A63" s="1034" t="s">
        <v>2</v>
      </c>
      <c r="B63" s="1034">
        <f>'将来負担比率（分子）の構造'!I$44</f>
        <v>311</v>
      </c>
      <c r="C63" s="1034"/>
      <c r="D63" s="1034"/>
      <c r="E63" s="1034">
        <f>'将来負担比率（分子）の構造'!J$44</f>
        <v>327</v>
      </c>
      <c r="F63" s="1034"/>
      <c r="G63" s="1034"/>
      <c r="H63" s="1034">
        <f>'将来負担比率（分子）の構造'!K$44</f>
        <v>307</v>
      </c>
      <c r="I63" s="1034"/>
      <c r="J63" s="1034"/>
      <c r="K63" s="1034">
        <f>'将来負担比率（分子）の構造'!L$44</f>
        <v>291</v>
      </c>
      <c r="L63" s="1034"/>
      <c r="M63" s="1034"/>
      <c r="N63" s="1034">
        <f>'将来負担比率（分子）の構造'!M$44</f>
        <v>272</v>
      </c>
      <c r="O63" s="1034"/>
      <c r="P63" s="1034"/>
    </row>
    <row r="64" spans="1:16">
      <c r="A64" s="1034" t="s">
        <v>7</v>
      </c>
      <c r="B64" s="1034">
        <f>'将来負担比率（分子）の構造'!I$43</f>
        <v>2602</v>
      </c>
      <c r="C64" s="1034"/>
      <c r="D64" s="1034"/>
      <c r="E64" s="1034">
        <f>'将来負担比率（分子）の構造'!J$43</f>
        <v>2511</v>
      </c>
      <c r="F64" s="1034"/>
      <c r="G64" s="1034"/>
      <c r="H64" s="1034">
        <f>'将来負担比率（分子）の構造'!K$43</f>
        <v>2468</v>
      </c>
      <c r="I64" s="1034"/>
      <c r="J64" s="1034"/>
      <c r="K64" s="1034">
        <f>'将来負担比率（分子）の構造'!L$43</f>
        <v>2404</v>
      </c>
      <c r="L64" s="1034"/>
      <c r="M64" s="1034"/>
      <c r="N64" s="1034">
        <f>'将来負担比率（分子）の構造'!M$43</f>
        <v>2338</v>
      </c>
      <c r="O64" s="1034"/>
      <c r="P64" s="1034"/>
    </row>
    <row r="65" spans="1:16">
      <c r="A65" s="1034" t="s">
        <v>70</v>
      </c>
      <c r="B65" s="1034" t="str">
        <f>'将来負担比率（分子）の構造'!I$42</f>
        <v>-</v>
      </c>
      <c r="C65" s="1034"/>
      <c r="D65" s="1034"/>
      <c r="E65" s="1034" t="str">
        <f>'将来負担比率（分子）の構造'!J$42</f>
        <v>-</v>
      </c>
      <c r="F65" s="1034"/>
      <c r="G65" s="1034"/>
      <c r="H65" s="1034" t="str">
        <f>'将来負担比率（分子）の構造'!K$42</f>
        <v>-</v>
      </c>
      <c r="I65" s="1034"/>
      <c r="J65" s="1034"/>
      <c r="K65" s="1034" t="str">
        <f>'将来負担比率（分子）の構造'!L$42</f>
        <v>-</v>
      </c>
      <c r="L65" s="1034"/>
      <c r="M65" s="1034"/>
      <c r="N65" s="1034" t="str">
        <f>'将来負担比率（分子）の構造'!M$42</f>
        <v>-</v>
      </c>
      <c r="O65" s="1034"/>
      <c r="P65" s="1034"/>
    </row>
    <row r="66" spans="1:16">
      <c r="A66" s="1034" t="s">
        <v>67</v>
      </c>
      <c r="B66" s="1034">
        <f>'将来負担比率（分子）の構造'!I$41</f>
        <v>6481</v>
      </c>
      <c r="C66" s="1034"/>
      <c r="D66" s="1034"/>
      <c r="E66" s="1034">
        <f>'将来負担比率（分子）の構造'!J$41</f>
        <v>5815</v>
      </c>
      <c r="F66" s="1034"/>
      <c r="G66" s="1034"/>
      <c r="H66" s="1034">
        <f>'将来負担比率（分子）の構造'!K$41</f>
        <v>5104</v>
      </c>
      <c r="I66" s="1034"/>
      <c r="J66" s="1034"/>
      <c r="K66" s="1034">
        <f>'将来負担比率（分子）の構造'!L$41</f>
        <v>4679</v>
      </c>
      <c r="L66" s="1034"/>
      <c r="M66" s="1034"/>
      <c r="N66" s="1034">
        <f>'将来負担比率（分子）の構造'!M$41</f>
        <v>4214</v>
      </c>
      <c r="O66" s="1034"/>
      <c r="P66" s="1034"/>
    </row>
    <row r="67" spans="1:16">
      <c r="A67" s="1034" t="s">
        <v>90</v>
      </c>
      <c r="B67" s="1034" t="e">
        <f>NA()</f>
        <v>#N/A</v>
      </c>
      <c r="C67" s="1034">
        <f>IF(ISNUMBER('将来負担比率（分子）の構造'!I$53),IF('将来負担比率（分子）の構造'!I$53&lt;0,0,'将来負担比率（分子）の構造'!I$53),NA())</f>
        <v>1366</v>
      </c>
      <c r="D67" s="1034" t="e">
        <f>NA()</f>
        <v>#N/A</v>
      </c>
      <c r="E67" s="1034" t="e">
        <f>NA()</f>
        <v>#N/A</v>
      </c>
      <c r="F67" s="1034">
        <f>IF(ISNUMBER('将来負担比率（分子）の構造'!J$53),IF('将来負担比率（分子）の構造'!J$53&lt;0,0,'将来負担比率（分子）の構造'!J$53),NA())</f>
        <v>1027</v>
      </c>
      <c r="G67" s="1034" t="e">
        <f>NA()</f>
        <v>#N/A</v>
      </c>
      <c r="H67" s="1034" t="e">
        <f>NA()</f>
        <v>#N/A</v>
      </c>
      <c r="I67" s="1034">
        <f>IF(ISNUMBER('将来負担比率（分子）の構造'!K$53),IF('将来負担比率（分子）の構造'!K$53&lt;0,0,'将来負担比率（分子）の構造'!K$53),NA())</f>
        <v>565</v>
      </c>
      <c r="J67" s="1034" t="e">
        <f>NA()</f>
        <v>#N/A</v>
      </c>
      <c r="K67" s="1034" t="e">
        <f>NA()</f>
        <v>#N/A</v>
      </c>
      <c r="L67" s="1034">
        <f>IF(ISNUMBER('将来負担比率（分子）の構造'!L$53),IF('将来負担比率（分子）の構造'!L$53&lt;0,0,'将来負担比率（分子）の構造'!L$53),NA())</f>
        <v>157</v>
      </c>
      <c r="M67" s="1034" t="e">
        <f>NA()</f>
        <v>#N/A</v>
      </c>
      <c r="N67" s="1034" t="e">
        <f>NA()</f>
        <v>#N/A</v>
      </c>
      <c r="O67" s="1034">
        <f>IF(ISNUMBER('将来負担比率（分子）の構造'!M$53),IF('将来負担比率（分子）の構造'!M$53&lt;0,0,'将来負担比率（分子）の構造'!M$53),NA())</f>
        <v>0</v>
      </c>
      <c r="P67" s="1034" t="e">
        <f>NA()</f>
        <v>#N/A</v>
      </c>
    </row>
    <row r="70" spans="1:16">
      <c r="A70" s="1037" t="s">
        <v>113</v>
      </c>
      <c r="B70" s="1037"/>
      <c r="C70" s="1037"/>
      <c r="D70" s="1037"/>
      <c r="E70" s="1037"/>
      <c r="F70" s="1037"/>
    </row>
    <row r="71" spans="1:16">
      <c r="A71" s="1036"/>
      <c r="B71" s="1036" t="str">
        <f>基金残高に係る経年分析!F54</f>
        <v>R04</v>
      </c>
      <c r="C71" s="1036" t="str">
        <f>基金残高に係る経年分析!G54</f>
        <v>R05</v>
      </c>
      <c r="D71" s="1036" t="str">
        <f>基金残高に係る経年分析!H54</f>
        <v>R06</v>
      </c>
    </row>
    <row r="72" spans="1:16">
      <c r="A72" s="1036" t="s">
        <v>114</v>
      </c>
      <c r="B72" s="1038">
        <f>基金残高に係る経年分析!F55</f>
        <v>1450</v>
      </c>
      <c r="C72" s="1038">
        <f>基金残高に係る経年分析!G55</f>
        <v>1445</v>
      </c>
      <c r="D72" s="1038">
        <f>基金残高に係る経年分析!H55</f>
        <v>1407</v>
      </c>
    </row>
    <row r="73" spans="1:16">
      <c r="A73" s="1036" t="s">
        <v>117</v>
      </c>
      <c r="B73" s="1038">
        <f>基金残高に係る経年分析!F56</f>
        <v>878</v>
      </c>
      <c r="C73" s="1038">
        <f>基金残高に係る経年分析!G56</f>
        <v>826</v>
      </c>
      <c r="D73" s="1038">
        <f>基金残高に係る経年分析!H56</f>
        <v>839</v>
      </c>
    </row>
    <row r="74" spans="1:16">
      <c r="A74" s="1036" t="s">
        <v>118</v>
      </c>
      <c r="B74" s="1038">
        <f>基金残高に係る経年分析!F57</f>
        <v>2352</v>
      </c>
      <c r="C74" s="1038">
        <f>基金残高に係る経年分析!G57</f>
        <v>2457</v>
      </c>
      <c r="D74" s="1038">
        <f>基金残高に係る経年分析!H57</f>
        <v>2241</v>
      </c>
    </row>
  </sheetData>
  <sheetProtection algorithmName="SHA-512" hashValue="F7Wzm99owSyWf9xDJxZbS+eagcUhxGFdbeqpcBjW4Yq4YewjPXS0ygM0hSBEo2EGO0B32yrBVzjM5+iCIX7oMQ==" saltValue="HEaRQtZCfx1JyLbF88qdZ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P23" sqref="AP23:BF23"/>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198</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173</v>
      </c>
      <c r="S4" s="139"/>
      <c r="T4" s="139"/>
      <c r="U4" s="139"/>
      <c r="V4" s="139"/>
      <c r="W4" s="139"/>
      <c r="X4" s="139"/>
      <c r="Y4" s="144"/>
      <c r="Z4" s="182" t="s">
        <v>307</v>
      </c>
      <c r="AA4" s="139"/>
      <c r="AB4" s="139"/>
      <c r="AC4" s="144"/>
      <c r="AD4" s="182" t="s">
        <v>309</v>
      </c>
      <c r="AE4" s="139"/>
      <c r="AF4" s="139"/>
      <c r="AG4" s="139"/>
      <c r="AH4" s="139"/>
      <c r="AI4" s="139"/>
      <c r="AJ4" s="139"/>
      <c r="AK4" s="144"/>
      <c r="AL4" s="182" t="s">
        <v>307</v>
      </c>
      <c r="AM4" s="139"/>
      <c r="AN4" s="139"/>
      <c r="AO4" s="144"/>
      <c r="AP4" s="298" t="s">
        <v>157</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653745</v>
      </c>
      <c r="S5" s="276"/>
      <c r="T5" s="276"/>
      <c r="U5" s="276"/>
      <c r="V5" s="276"/>
      <c r="W5" s="276"/>
      <c r="X5" s="276"/>
      <c r="Y5" s="278"/>
      <c r="Z5" s="281">
        <v>9.1999999999999993</v>
      </c>
      <c r="AA5" s="281"/>
      <c r="AB5" s="281"/>
      <c r="AC5" s="281"/>
      <c r="AD5" s="286">
        <v>653745</v>
      </c>
      <c r="AE5" s="286"/>
      <c r="AF5" s="286"/>
      <c r="AG5" s="286"/>
      <c r="AH5" s="286"/>
      <c r="AI5" s="286"/>
      <c r="AJ5" s="286"/>
      <c r="AK5" s="286"/>
      <c r="AL5" s="291">
        <v>16.5</v>
      </c>
      <c r="AM5" s="293"/>
      <c r="AN5" s="293"/>
      <c r="AO5" s="295"/>
      <c r="AP5" s="260" t="s">
        <v>175</v>
      </c>
      <c r="AQ5" s="265"/>
      <c r="AR5" s="265"/>
      <c r="AS5" s="265"/>
      <c r="AT5" s="265"/>
      <c r="AU5" s="265"/>
      <c r="AV5" s="265"/>
      <c r="AW5" s="265"/>
      <c r="AX5" s="265"/>
      <c r="AY5" s="265"/>
      <c r="AZ5" s="265"/>
      <c r="BA5" s="265"/>
      <c r="BB5" s="265"/>
      <c r="BC5" s="265"/>
      <c r="BD5" s="265"/>
      <c r="BE5" s="265"/>
      <c r="BF5" s="268"/>
      <c r="BG5" s="274">
        <v>653436</v>
      </c>
      <c r="BH5" s="217"/>
      <c r="BI5" s="217"/>
      <c r="BJ5" s="217"/>
      <c r="BK5" s="217"/>
      <c r="BL5" s="217"/>
      <c r="BM5" s="217"/>
      <c r="BN5" s="279"/>
      <c r="BO5" s="282">
        <v>100</v>
      </c>
      <c r="BP5" s="282"/>
      <c r="BQ5" s="282"/>
      <c r="BR5" s="282"/>
      <c r="BS5" s="287">
        <v>5965</v>
      </c>
      <c r="BT5" s="287"/>
      <c r="BU5" s="287"/>
      <c r="BV5" s="287"/>
      <c r="BW5" s="287"/>
      <c r="BX5" s="287"/>
      <c r="BY5" s="287"/>
      <c r="BZ5" s="287"/>
      <c r="CA5" s="287"/>
      <c r="CB5" s="325"/>
      <c r="CD5" s="182" t="s">
        <v>157</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307</v>
      </c>
      <c r="DA5" s="139"/>
      <c r="DB5" s="139"/>
      <c r="DC5" s="144"/>
      <c r="DD5" s="182" t="s">
        <v>158</v>
      </c>
      <c r="DE5" s="139"/>
      <c r="DF5" s="139"/>
      <c r="DG5" s="139"/>
      <c r="DH5" s="139"/>
      <c r="DI5" s="139"/>
      <c r="DJ5" s="139"/>
      <c r="DK5" s="139"/>
      <c r="DL5" s="139"/>
      <c r="DM5" s="139"/>
      <c r="DN5" s="139"/>
      <c r="DO5" s="139"/>
      <c r="DP5" s="144"/>
      <c r="DQ5" s="182" t="s">
        <v>317</v>
      </c>
      <c r="DR5" s="139"/>
      <c r="DS5" s="139"/>
      <c r="DT5" s="139"/>
      <c r="DU5" s="139"/>
      <c r="DV5" s="139"/>
      <c r="DW5" s="139"/>
      <c r="DX5" s="139"/>
      <c r="DY5" s="139"/>
      <c r="DZ5" s="139"/>
      <c r="EA5" s="139"/>
      <c r="EB5" s="139"/>
      <c r="EC5" s="144"/>
    </row>
    <row r="6" spans="2:143" ht="11.25" customHeight="1">
      <c r="B6" s="261" t="s">
        <v>207</v>
      </c>
      <c r="C6" s="1"/>
      <c r="D6" s="1"/>
      <c r="E6" s="1"/>
      <c r="F6" s="1"/>
      <c r="G6" s="1"/>
      <c r="H6" s="1"/>
      <c r="I6" s="1"/>
      <c r="J6" s="1"/>
      <c r="K6" s="1"/>
      <c r="L6" s="1"/>
      <c r="M6" s="1"/>
      <c r="N6" s="1"/>
      <c r="O6" s="1"/>
      <c r="P6" s="1"/>
      <c r="Q6" s="269"/>
      <c r="R6" s="274">
        <v>46790</v>
      </c>
      <c r="S6" s="217"/>
      <c r="T6" s="217"/>
      <c r="U6" s="217"/>
      <c r="V6" s="217"/>
      <c r="W6" s="217"/>
      <c r="X6" s="217"/>
      <c r="Y6" s="279"/>
      <c r="Z6" s="282">
        <v>0.7</v>
      </c>
      <c r="AA6" s="282"/>
      <c r="AB6" s="282"/>
      <c r="AC6" s="282"/>
      <c r="AD6" s="287">
        <v>46790</v>
      </c>
      <c r="AE6" s="287"/>
      <c r="AF6" s="287"/>
      <c r="AG6" s="287"/>
      <c r="AH6" s="287"/>
      <c r="AI6" s="287"/>
      <c r="AJ6" s="287"/>
      <c r="AK6" s="287"/>
      <c r="AL6" s="283">
        <v>1.2</v>
      </c>
      <c r="AM6" s="238"/>
      <c r="AN6" s="238"/>
      <c r="AO6" s="296"/>
      <c r="AP6" s="261" t="s">
        <v>318</v>
      </c>
      <c r="AQ6" s="1"/>
      <c r="AR6" s="1"/>
      <c r="AS6" s="1"/>
      <c r="AT6" s="1"/>
      <c r="AU6" s="1"/>
      <c r="AV6" s="1"/>
      <c r="AW6" s="1"/>
      <c r="AX6" s="1"/>
      <c r="AY6" s="1"/>
      <c r="AZ6" s="1"/>
      <c r="BA6" s="1"/>
      <c r="BB6" s="1"/>
      <c r="BC6" s="1"/>
      <c r="BD6" s="1"/>
      <c r="BE6" s="1"/>
      <c r="BF6" s="269"/>
      <c r="BG6" s="274">
        <v>653436</v>
      </c>
      <c r="BH6" s="217"/>
      <c r="BI6" s="217"/>
      <c r="BJ6" s="217"/>
      <c r="BK6" s="217"/>
      <c r="BL6" s="217"/>
      <c r="BM6" s="217"/>
      <c r="BN6" s="279"/>
      <c r="BO6" s="282">
        <v>100</v>
      </c>
      <c r="BP6" s="282"/>
      <c r="BQ6" s="282"/>
      <c r="BR6" s="282"/>
      <c r="BS6" s="287">
        <v>5965</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71247</v>
      </c>
      <c r="CS6" s="217"/>
      <c r="CT6" s="217"/>
      <c r="CU6" s="217"/>
      <c r="CV6" s="217"/>
      <c r="CW6" s="217"/>
      <c r="CX6" s="217"/>
      <c r="CY6" s="279"/>
      <c r="CZ6" s="291">
        <v>1</v>
      </c>
      <c r="DA6" s="293"/>
      <c r="DB6" s="293"/>
      <c r="DC6" s="337"/>
      <c r="DD6" s="288" t="s">
        <v>33</v>
      </c>
      <c r="DE6" s="217"/>
      <c r="DF6" s="217"/>
      <c r="DG6" s="217"/>
      <c r="DH6" s="217"/>
      <c r="DI6" s="217"/>
      <c r="DJ6" s="217"/>
      <c r="DK6" s="217"/>
      <c r="DL6" s="217"/>
      <c r="DM6" s="217"/>
      <c r="DN6" s="217"/>
      <c r="DO6" s="217"/>
      <c r="DP6" s="279"/>
      <c r="DQ6" s="288">
        <v>71247</v>
      </c>
      <c r="DR6" s="217"/>
      <c r="DS6" s="217"/>
      <c r="DT6" s="217"/>
      <c r="DU6" s="217"/>
      <c r="DV6" s="217"/>
      <c r="DW6" s="217"/>
      <c r="DX6" s="217"/>
      <c r="DY6" s="217"/>
      <c r="DZ6" s="217"/>
      <c r="EA6" s="217"/>
      <c r="EB6" s="217"/>
      <c r="EC6" s="326"/>
    </row>
    <row r="7" spans="2:143" ht="11.25" customHeight="1">
      <c r="B7" s="261" t="s">
        <v>261</v>
      </c>
      <c r="C7" s="1"/>
      <c r="D7" s="1"/>
      <c r="E7" s="1"/>
      <c r="F7" s="1"/>
      <c r="G7" s="1"/>
      <c r="H7" s="1"/>
      <c r="I7" s="1"/>
      <c r="J7" s="1"/>
      <c r="K7" s="1"/>
      <c r="L7" s="1"/>
      <c r="M7" s="1"/>
      <c r="N7" s="1"/>
      <c r="O7" s="1"/>
      <c r="P7" s="1"/>
      <c r="Q7" s="269"/>
      <c r="R7" s="274">
        <v>196</v>
      </c>
      <c r="S7" s="217"/>
      <c r="T7" s="217"/>
      <c r="U7" s="217"/>
      <c r="V7" s="217"/>
      <c r="W7" s="217"/>
      <c r="X7" s="217"/>
      <c r="Y7" s="279"/>
      <c r="Z7" s="282">
        <v>0</v>
      </c>
      <c r="AA7" s="282"/>
      <c r="AB7" s="282"/>
      <c r="AC7" s="282"/>
      <c r="AD7" s="287">
        <v>196</v>
      </c>
      <c r="AE7" s="287"/>
      <c r="AF7" s="287"/>
      <c r="AG7" s="287"/>
      <c r="AH7" s="287"/>
      <c r="AI7" s="287"/>
      <c r="AJ7" s="287"/>
      <c r="AK7" s="287"/>
      <c r="AL7" s="283">
        <v>0</v>
      </c>
      <c r="AM7" s="238"/>
      <c r="AN7" s="238"/>
      <c r="AO7" s="296"/>
      <c r="AP7" s="261" t="s">
        <v>321</v>
      </c>
      <c r="AQ7" s="1"/>
      <c r="AR7" s="1"/>
      <c r="AS7" s="1"/>
      <c r="AT7" s="1"/>
      <c r="AU7" s="1"/>
      <c r="AV7" s="1"/>
      <c r="AW7" s="1"/>
      <c r="AX7" s="1"/>
      <c r="AY7" s="1"/>
      <c r="AZ7" s="1"/>
      <c r="BA7" s="1"/>
      <c r="BB7" s="1"/>
      <c r="BC7" s="1"/>
      <c r="BD7" s="1"/>
      <c r="BE7" s="1"/>
      <c r="BF7" s="269"/>
      <c r="BG7" s="274">
        <v>179802</v>
      </c>
      <c r="BH7" s="217"/>
      <c r="BI7" s="217"/>
      <c r="BJ7" s="217"/>
      <c r="BK7" s="217"/>
      <c r="BL7" s="217"/>
      <c r="BM7" s="217"/>
      <c r="BN7" s="279"/>
      <c r="BO7" s="282">
        <v>27.5</v>
      </c>
      <c r="BP7" s="282"/>
      <c r="BQ7" s="282"/>
      <c r="BR7" s="282"/>
      <c r="BS7" s="287">
        <v>5965</v>
      </c>
      <c r="BT7" s="287"/>
      <c r="BU7" s="287"/>
      <c r="BV7" s="287"/>
      <c r="BW7" s="287"/>
      <c r="BX7" s="287"/>
      <c r="BY7" s="287"/>
      <c r="BZ7" s="287"/>
      <c r="CA7" s="287"/>
      <c r="CB7" s="325"/>
      <c r="CD7" s="261" t="s">
        <v>203</v>
      </c>
      <c r="CE7" s="1"/>
      <c r="CF7" s="1"/>
      <c r="CG7" s="1"/>
      <c r="CH7" s="1"/>
      <c r="CI7" s="1"/>
      <c r="CJ7" s="1"/>
      <c r="CK7" s="1"/>
      <c r="CL7" s="1"/>
      <c r="CM7" s="1"/>
      <c r="CN7" s="1"/>
      <c r="CO7" s="1"/>
      <c r="CP7" s="1"/>
      <c r="CQ7" s="269"/>
      <c r="CR7" s="274">
        <v>1368346</v>
      </c>
      <c r="CS7" s="217"/>
      <c r="CT7" s="217"/>
      <c r="CU7" s="217"/>
      <c r="CV7" s="217"/>
      <c r="CW7" s="217"/>
      <c r="CX7" s="217"/>
      <c r="CY7" s="279"/>
      <c r="CZ7" s="282">
        <v>19.7</v>
      </c>
      <c r="DA7" s="282"/>
      <c r="DB7" s="282"/>
      <c r="DC7" s="282"/>
      <c r="DD7" s="288">
        <v>2173</v>
      </c>
      <c r="DE7" s="217"/>
      <c r="DF7" s="217"/>
      <c r="DG7" s="217"/>
      <c r="DH7" s="217"/>
      <c r="DI7" s="217"/>
      <c r="DJ7" s="217"/>
      <c r="DK7" s="217"/>
      <c r="DL7" s="217"/>
      <c r="DM7" s="217"/>
      <c r="DN7" s="217"/>
      <c r="DO7" s="217"/>
      <c r="DP7" s="279"/>
      <c r="DQ7" s="288">
        <v>1131237</v>
      </c>
      <c r="DR7" s="217"/>
      <c r="DS7" s="217"/>
      <c r="DT7" s="217"/>
      <c r="DU7" s="217"/>
      <c r="DV7" s="217"/>
      <c r="DW7" s="217"/>
      <c r="DX7" s="217"/>
      <c r="DY7" s="217"/>
      <c r="DZ7" s="217"/>
      <c r="EA7" s="217"/>
      <c r="EB7" s="217"/>
      <c r="EC7" s="326"/>
    </row>
    <row r="8" spans="2:143" ht="11.25" customHeight="1">
      <c r="B8" s="261" t="s">
        <v>322</v>
      </c>
      <c r="C8" s="1"/>
      <c r="D8" s="1"/>
      <c r="E8" s="1"/>
      <c r="F8" s="1"/>
      <c r="G8" s="1"/>
      <c r="H8" s="1"/>
      <c r="I8" s="1"/>
      <c r="J8" s="1"/>
      <c r="K8" s="1"/>
      <c r="L8" s="1"/>
      <c r="M8" s="1"/>
      <c r="N8" s="1"/>
      <c r="O8" s="1"/>
      <c r="P8" s="1"/>
      <c r="Q8" s="269"/>
      <c r="R8" s="274">
        <v>1764</v>
      </c>
      <c r="S8" s="217"/>
      <c r="T8" s="217"/>
      <c r="U8" s="217"/>
      <c r="V8" s="217"/>
      <c r="W8" s="217"/>
      <c r="X8" s="217"/>
      <c r="Y8" s="279"/>
      <c r="Z8" s="282">
        <v>0</v>
      </c>
      <c r="AA8" s="282"/>
      <c r="AB8" s="282"/>
      <c r="AC8" s="282"/>
      <c r="AD8" s="287">
        <v>1764</v>
      </c>
      <c r="AE8" s="287"/>
      <c r="AF8" s="287"/>
      <c r="AG8" s="287"/>
      <c r="AH8" s="287"/>
      <c r="AI8" s="287"/>
      <c r="AJ8" s="287"/>
      <c r="AK8" s="287"/>
      <c r="AL8" s="283">
        <v>0</v>
      </c>
      <c r="AM8" s="238"/>
      <c r="AN8" s="238"/>
      <c r="AO8" s="296"/>
      <c r="AP8" s="261" t="s">
        <v>325</v>
      </c>
      <c r="AQ8" s="1"/>
      <c r="AR8" s="1"/>
      <c r="AS8" s="1"/>
      <c r="AT8" s="1"/>
      <c r="AU8" s="1"/>
      <c r="AV8" s="1"/>
      <c r="AW8" s="1"/>
      <c r="AX8" s="1"/>
      <c r="AY8" s="1"/>
      <c r="AZ8" s="1"/>
      <c r="BA8" s="1"/>
      <c r="BB8" s="1"/>
      <c r="BC8" s="1"/>
      <c r="BD8" s="1"/>
      <c r="BE8" s="1"/>
      <c r="BF8" s="269"/>
      <c r="BG8" s="274">
        <v>6542</v>
      </c>
      <c r="BH8" s="217"/>
      <c r="BI8" s="217"/>
      <c r="BJ8" s="217"/>
      <c r="BK8" s="217"/>
      <c r="BL8" s="217"/>
      <c r="BM8" s="217"/>
      <c r="BN8" s="279"/>
      <c r="BO8" s="282">
        <v>1</v>
      </c>
      <c r="BP8" s="282"/>
      <c r="BQ8" s="282"/>
      <c r="BR8" s="282"/>
      <c r="BS8" s="287" t="s">
        <v>33</v>
      </c>
      <c r="BT8" s="287"/>
      <c r="BU8" s="287"/>
      <c r="BV8" s="287"/>
      <c r="BW8" s="287"/>
      <c r="BX8" s="287"/>
      <c r="BY8" s="287"/>
      <c r="BZ8" s="287"/>
      <c r="CA8" s="287"/>
      <c r="CB8" s="325"/>
      <c r="CD8" s="261" t="s">
        <v>326</v>
      </c>
      <c r="CE8" s="1"/>
      <c r="CF8" s="1"/>
      <c r="CG8" s="1"/>
      <c r="CH8" s="1"/>
      <c r="CI8" s="1"/>
      <c r="CJ8" s="1"/>
      <c r="CK8" s="1"/>
      <c r="CL8" s="1"/>
      <c r="CM8" s="1"/>
      <c r="CN8" s="1"/>
      <c r="CO8" s="1"/>
      <c r="CP8" s="1"/>
      <c r="CQ8" s="269"/>
      <c r="CR8" s="274">
        <v>1046744</v>
      </c>
      <c r="CS8" s="217"/>
      <c r="CT8" s="217"/>
      <c r="CU8" s="217"/>
      <c r="CV8" s="217"/>
      <c r="CW8" s="217"/>
      <c r="CX8" s="217"/>
      <c r="CY8" s="279"/>
      <c r="CZ8" s="282">
        <v>15</v>
      </c>
      <c r="DA8" s="282"/>
      <c r="DB8" s="282"/>
      <c r="DC8" s="282"/>
      <c r="DD8" s="288" t="s">
        <v>33</v>
      </c>
      <c r="DE8" s="217"/>
      <c r="DF8" s="217"/>
      <c r="DG8" s="217"/>
      <c r="DH8" s="217"/>
      <c r="DI8" s="217"/>
      <c r="DJ8" s="217"/>
      <c r="DK8" s="217"/>
      <c r="DL8" s="217"/>
      <c r="DM8" s="217"/>
      <c r="DN8" s="217"/>
      <c r="DO8" s="217"/>
      <c r="DP8" s="279"/>
      <c r="DQ8" s="288">
        <v>690623</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2161</v>
      </c>
      <c r="S9" s="217"/>
      <c r="T9" s="217"/>
      <c r="U9" s="217"/>
      <c r="V9" s="217"/>
      <c r="W9" s="217"/>
      <c r="X9" s="217"/>
      <c r="Y9" s="279"/>
      <c r="Z9" s="282">
        <v>0</v>
      </c>
      <c r="AA9" s="282"/>
      <c r="AB9" s="282"/>
      <c r="AC9" s="282"/>
      <c r="AD9" s="287">
        <v>2161</v>
      </c>
      <c r="AE9" s="287"/>
      <c r="AF9" s="287"/>
      <c r="AG9" s="287"/>
      <c r="AH9" s="287"/>
      <c r="AI9" s="287"/>
      <c r="AJ9" s="287"/>
      <c r="AK9" s="287"/>
      <c r="AL9" s="283">
        <v>0.1</v>
      </c>
      <c r="AM9" s="238"/>
      <c r="AN9" s="238"/>
      <c r="AO9" s="296"/>
      <c r="AP9" s="261" t="s">
        <v>320</v>
      </c>
      <c r="AQ9" s="1"/>
      <c r="AR9" s="1"/>
      <c r="AS9" s="1"/>
      <c r="AT9" s="1"/>
      <c r="AU9" s="1"/>
      <c r="AV9" s="1"/>
      <c r="AW9" s="1"/>
      <c r="AX9" s="1"/>
      <c r="AY9" s="1"/>
      <c r="AZ9" s="1"/>
      <c r="BA9" s="1"/>
      <c r="BB9" s="1"/>
      <c r="BC9" s="1"/>
      <c r="BD9" s="1"/>
      <c r="BE9" s="1"/>
      <c r="BF9" s="269"/>
      <c r="BG9" s="274">
        <v>147029</v>
      </c>
      <c r="BH9" s="217"/>
      <c r="BI9" s="217"/>
      <c r="BJ9" s="217"/>
      <c r="BK9" s="217"/>
      <c r="BL9" s="217"/>
      <c r="BM9" s="217"/>
      <c r="BN9" s="279"/>
      <c r="BO9" s="282">
        <v>22.5</v>
      </c>
      <c r="BP9" s="282"/>
      <c r="BQ9" s="282"/>
      <c r="BR9" s="282"/>
      <c r="BS9" s="287" t="s">
        <v>33</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1973944</v>
      </c>
      <c r="CS9" s="217"/>
      <c r="CT9" s="217"/>
      <c r="CU9" s="217"/>
      <c r="CV9" s="217"/>
      <c r="CW9" s="217"/>
      <c r="CX9" s="217"/>
      <c r="CY9" s="279"/>
      <c r="CZ9" s="282">
        <v>28.4</v>
      </c>
      <c r="DA9" s="282"/>
      <c r="DB9" s="282"/>
      <c r="DC9" s="282"/>
      <c r="DD9" s="288">
        <v>828747</v>
      </c>
      <c r="DE9" s="217"/>
      <c r="DF9" s="217"/>
      <c r="DG9" s="217"/>
      <c r="DH9" s="217"/>
      <c r="DI9" s="217"/>
      <c r="DJ9" s="217"/>
      <c r="DK9" s="217"/>
      <c r="DL9" s="217"/>
      <c r="DM9" s="217"/>
      <c r="DN9" s="217"/>
      <c r="DO9" s="217"/>
      <c r="DP9" s="279"/>
      <c r="DQ9" s="288">
        <v>1057314</v>
      </c>
      <c r="DR9" s="217"/>
      <c r="DS9" s="217"/>
      <c r="DT9" s="217"/>
      <c r="DU9" s="217"/>
      <c r="DV9" s="217"/>
      <c r="DW9" s="217"/>
      <c r="DX9" s="217"/>
      <c r="DY9" s="217"/>
      <c r="DZ9" s="217"/>
      <c r="EA9" s="217"/>
      <c r="EB9" s="217"/>
      <c r="EC9" s="326"/>
    </row>
    <row r="10" spans="2:143" ht="11.25" customHeight="1">
      <c r="B10" s="261" t="s">
        <v>331</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332</v>
      </c>
      <c r="AQ10" s="1"/>
      <c r="AR10" s="1"/>
      <c r="AS10" s="1"/>
      <c r="AT10" s="1"/>
      <c r="AU10" s="1"/>
      <c r="AV10" s="1"/>
      <c r="AW10" s="1"/>
      <c r="AX10" s="1"/>
      <c r="AY10" s="1"/>
      <c r="AZ10" s="1"/>
      <c r="BA10" s="1"/>
      <c r="BB10" s="1"/>
      <c r="BC10" s="1"/>
      <c r="BD10" s="1"/>
      <c r="BE10" s="1"/>
      <c r="BF10" s="269"/>
      <c r="BG10" s="274">
        <v>12855</v>
      </c>
      <c r="BH10" s="217"/>
      <c r="BI10" s="217"/>
      <c r="BJ10" s="217"/>
      <c r="BK10" s="217"/>
      <c r="BL10" s="217"/>
      <c r="BM10" s="217"/>
      <c r="BN10" s="279"/>
      <c r="BO10" s="282">
        <v>2</v>
      </c>
      <c r="BP10" s="282"/>
      <c r="BQ10" s="282"/>
      <c r="BR10" s="282"/>
      <c r="BS10" s="287">
        <v>2143</v>
      </c>
      <c r="BT10" s="287"/>
      <c r="BU10" s="287"/>
      <c r="BV10" s="287"/>
      <c r="BW10" s="287"/>
      <c r="BX10" s="287"/>
      <c r="BY10" s="287"/>
      <c r="BZ10" s="287"/>
      <c r="CA10" s="287"/>
      <c r="CB10" s="325"/>
      <c r="CD10" s="261" t="s">
        <v>333</v>
      </c>
      <c r="CE10" s="1"/>
      <c r="CF10" s="1"/>
      <c r="CG10" s="1"/>
      <c r="CH10" s="1"/>
      <c r="CI10" s="1"/>
      <c r="CJ10" s="1"/>
      <c r="CK10" s="1"/>
      <c r="CL10" s="1"/>
      <c r="CM10" s="1"/>
      <c r="CN10" s="1"/>
      <c r="CO10" s="1"/>
      <c r="CP10" s="1"/>
      <c r="CQ10" s="269"/>
      <c r="CR10" s="274" t="s">
        <v>33</v>
      </c>
      <c r="CS10" s="217"/>
      <c r="CT10" s="217"/>
      <c r="CU10" s="217"/>
      <c r="CV10" s="217"/>
      <c r="CW10" s="217"/>
      <c r="CX10" s="217"/>
      <c r="CY10" s="279"/>
      <c r="CZ10" s="282" t="s">
        <v>33</v>
      </c>
      <c r="DA10" s="282"/>
      <c r="DB10" s="282"/>
      <c r="DC10" s="282"/>
      <c r="DD10" s="288" t="s">
        <v>33</v>
      </c>
      <c r="DE10" s="217"/>
      <c r="DF10" s="217"/>
      <c r="DG10" s="217"/>
      <c r="DH10" s="217"/>
      <c r="DI10" s="217"/>
      <c r="DJ10" s="217"/>
      <c r="DK10" s="217"/>
      <c r="DL10" s="217"/>
      <c r="DM10" s="217"/>
      <c r="DN10" s="217"/>
      <c r="DO10" s="217"/>
      <c r="DP10" s="279"/>
      <c r="DQ10" s="288" t="s">
        <v>33</v>
      </c>
      <c r="DR10" s="217"/>
      <c r="DS10" s="217"/>
      <c r="DT10" s="217"/>
      <c r="DU10" s="217"/>
      <c r="DV10" s="217"/>
      <c r="DW10" s="217"/>
      <c r="DX10" s="217"/>
      <c r="DY10" s="217"/>
      <c r="DZ10" s="217"/>
      <c r="EA10" s="217"/>
      <c r="EB10" s="217"/>
      <c r="EC10" s="326"/>
    </row>
    <row r="11" spans="2:143" ht="11.25" customHeight="1">
      <c r="B11" s="261" t="s">
        <v>335</v>
      </c>
      <c r="C11" s="1"/>
      <c r="D11" s="1"/>
      <c r="E11" s="1"/>
      <c r="F11" s="1"/>
      <c r="G11" s="1"/>
      <c r="H11" s="1"/>
      <c r="I11" s="1"/>
      <c r="J11" s="1"/>
      <c r="K11" s="1"/>
      <c r="L11" s="1"/>
      <c r="M11" s="1"/>
      <c r="N11" s="1"/>
      <c r="O11" s="1"/>
      <c r="P11" s="1"/>
      <c r="Q11" s="269"/>
      <c r="R11" s="274">
        <v>141944</v>
      </c>
      <c r="S11" s="217"/>
      <c r="T11" s="217"/>
      <c r="U11" s="217"/>
      <c r="V11" s="217"/>
      <c r="W11" s="217"/>
      <c r="X11" s="217"/>
      <c r="Y11" s="279"/>
      <c r="Z11" s="283">
        <v>2</v>
      </c>
      <c r="AA11" s="238"/>
      <c r="AB11" s="238"/>
      <c r="AC11" s="285"/>
      <c r="AD11" s="288">
        <v>141944</v>
      </c>
      <c r="AE11" s="217"/>
      <c r="AF11" s="217"/>
      <c r="AG11" s="217"/>
      <c r="AH11" s="217"/>
      <c r="AI11" s="217"/>
      <c r="AJ11" s="217"/>
      <c r="AK11" s="279"/>
      <c r="AL11" s="283">
        <v>3.6</v>
      </c>
      <c r="AM11" s="238"/>
      <c r="AN11" s="238"/>
      <c r="AO11" s="296"/>
      <c r="AP11" s="261" t="s">
        <v>338</v>
      </c>
      <c r="AQ11" s="1"/>
      <c r="AR11" s="1"/>
      <c r="AS11" s="1"/>
      <c r="AT11" s="1"/>
      <c r="AU11" s="1"/>
      <c r="AV11" s="1"/>
      <c r="AW11" s="1"/>
      <c r="AX11" s="1"/>
      <c r="AY11" s="1"/>
      <c r="AZ11" s="1"/>
      <c r="BA11" s="1"/>
      <c r="BB11" s="1"/>
      <c r="BC11" s="1"/>
      <c r="BD11" s="1"/>
      <c r="BE11" s="1"/>
      <c r="BF11" s="269"/>
      <c r="BG11" s="274">
        <v>13376</v>
      </c>
      <c r="BH11" s="217"/>
      <c r="BI11" s="217"/>
      <c r="BJ11" s="217"/>
      <c r="BK11" s="217"/>
      <c r="BL11" s="217"/>
      <c r="BM11" s="217"/>
      <c r="BN11" s="279"/>
      <c r="BO11" s="282">
        <v>2</v>
      </c>
      <c r="BP11" s="282"/>
      <c r="BQ11" s="282"/>
      <c r="BR11" s="282"/>
      <c r="BS11" s="287">
        <v>3822</v>
      </c>
      <c r="BT11" s="287"/>
      <c r="BU11" s="287"/>
      <c r="BV11" s="287"/>
      <c r="BW11" s="287"/>
      <c r="BX11" s="287"/>
      <c r="BY11" s="287"/>
      <c r="BZ11" s="287"/>
      <c r="CA11" s="287"/>
      <c r="CB11" s="325"/>
      <c r="CD11" s="261" t="s">
        <v>231</v>
      </c>
      <c r="CE11" s="1"/>
      <c r="CF11" s="1"/>
      <c r="CG11" s="1"/>
      <c r="CH11" s="1"/>
      <c r="CI11" s="1"/>
      <c r="CJ11" s="1"/>
      <c r="CK11" s="1"/>
      <c r="CL11" s="1"/>
      <c r="CM11" s="1"/>
      <c r="CN11" s="1"/>
      <c r="CO11" s="1"/>
      <c r="CP11" s="1"/>
      <c r="CQ11" s="269"/>
      <c r="CR11" s="274">
        <v>238184</v>
      </c>
      <c r="CS11" s="217"/>
      <c r="CT11" s="217"/>
      <c r="CU11" s="217"/>
      <c r="CV11" s="217"/>
      <c r="CW11" s="217"/>
      <c r="CX11" s="217"/>
      <c r="CY11" s="279"/>
      <c r="CZ11" s="282">
        <v>3.4</v>
      </c>
      <c r="DA11" s="282"/>
      <c r="DB11" s="282"/>
      <c r="DC11" s="282"/>
      <c r="DD11" s="288">
        <v>43171</v>
      </c>
      <c r="DE11" s="217"/>
      <c r="DF11" s="217"/>
      <c r="DG11" s="217"/>
      <c r="DH11" s="217"/>
      <c r="DI11" s="217"/>
      <c r="DJ11" s="217"/>
      <c r="DK11" s="217"/>
      <c r="DL11" s="217"/>
      <c r="DM11" s="217"/>
      <c r="DN11" s="217"/>
      <c r="DO11" s="217"/>
      <c r="DP11" s="279"/>
      <c r="DQ11" s="288">
        <v>113401</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340</v>
      </c>
      <c r="AQ12" s="1"/>
      <c r="AR12" s="1"/>
      <c r="AS12" s="1"/>
      <c r="AT12" s="1"/>
      <c r="AU12" s="1"/>
      <c r="AV12" s="1"/>
      <c r="AW12" s="1"/>
      <c r="AX12" s="1"/>
      <c r="AY12" s="1"/>
      <c r="AZ12" s="1"/>
      <c r="BA12" s="1"/>
      <c r="BB12" s="1"/>
      <c r="BC12" s="1"/>
      <c r="BD12" s="1"/>
      <c r="BE12" s="1"/>
      <c r="BF12" s="269"/>
      <c r="BG12" s="274">
        <v>419428</v>
      </c>
      <c r="BH12" s="217"/>
      <c r="BI12" s="217"/>
      <c r="BJ12" s="217"/>
      <c r="BK12" s="217"/>
      <c r="BL12" s="217"/>
      <c r="BM12" s="217"/>
      <c r="BN12" s="279"/>
      <c r="BO12" s="282">
        <v>64.2</v>
      </c>
      <c r="BP12" s="282"/>
      <c r="BQ12" s="282"/>
      <c r="BR12" s="282"/>
      <c r="BS12" s="287" t="s">
        <v>33</v>
      </c>
      <c r="BT12" s="287"/>
      <c r="BU12" s="287"/>
      <c r="BV12" s="287"/>
      <c r="BW12" s="287"/>
      <c r="BX12" s="287"/>
      <c r="BY12" s="287"/>
      <c r="BZ12" s="287"/>
      <c r="CA12" s="287"/>
      <c r="CB12" s="325"/>
      <c r="CD12" s="261" t="s">
        <v>341</v>
      </c>
      <c r="CE12" s="1"/>
      <c r="CF12" s="1"/>
      <c r="CG12" s="1"/>
      <c r="CH12" s="1"/>
      <c r="CI12" s="1"/>
      <c r="CJ12" s="1"/>
      <c r="CK12" s="1"/>
      <c r="CL12" s="1"/>
      <c r="CM12" s="1"/>
      <c r="CN12" s="1"/>
      <c r="CO12" s="1"/>
      <c r="CP12" s="1"/>
      <c r="CQ12" s="269"/>
      <c r="CR12" s="274">
        <v>104778</v>
      </c>
      <c r="CS12" s="217"/>
      <c r="CT12" s="217"/>
      <c r="CU12" s="217"/>
      <c r="CV12" s="217"/>
      <c r="CW12" s="217"/>
      <c r="CX12" s="217"/>
      <c r="CY12" s="279"/>
      <c r="CZ12" s="282">
        <v>1.5</v>
      </c>
      <c r="DA12" s="282"/>
      <c r="DB12" s="282"/>
      <c r="DC12" s="282"/>
      <c r="DD12" s="288">
        <v>2545</v>
      </c>
      <c r="DE12" s="217"/>
      <c r="DF12" s="217"/>
      <c r="DG12" s="217"/>
      <c r="DH12" s="217"/>
      <c r="DI12" s="217"/>
      <c r="DJ12" s="217"/>
      <c r="DK12" s="217"/>
      <c r="DL12" s="217"/>
      <c r="DM12" s="217"/>
      <c r="DN12" s="217"/>
      <c r="DO12" s="217"/>
      <c r="DP12" s="279"/>
      <c r="DQ12" s="288">
        <v>87550</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345</v>
      </c>
      <c r="AQ13" s="1"/>
      <c r="AR13" s="1"/>
      <c r="AS13" s="1"/>
      <c r="AT13" s="1"/>
      <c r="AU13" s="1"/>
      <c r="AV13" s="1"/>
      <c r="AW13" s="1"/>
      <c r="AX13" s="1"/>
      <c r="AY13" s="1"/>
      <c r="AZ13" s="1"/>
      <c r="BA13" s="1"/>
      <c r="BB13" s="1"/>
      <c r="BC13" s="1"/>
      <c r="BD13" s="1"/>
      <c r="BE13" s="1"/>
      <c r="BF13" s="269"/>
      <c r="BG13" s="274">
        <v>404025</v>
      </c>
      <c r="BH13" s="217"/>
      <c r="BI13" s="217"/>
      <c r="BJ13" s="217"/>
      <c r="BK13" s="217"/>
      <c r="BL13" s="217"/>
      <c r="BM13" s="217"/>
      <c r="BN13" s="279"/>
      <c r="BO13" s="282">
        <v>61.8</v>
      </c>
      <c r="BP13" s="282"/>
      <c r="BQ13" s="282"/>
      <c r="BR13" s="282"/>
      <c r="BS13" s="287" t="s">
        <v>33</v>
      </c>
      <c r="BT13" s="287"/>
      <c r="BU13" s="287"/>
      <c r="BV13" s="287"/>
      <c r="BW13" s="287"/>
      <c r="BX13" s="287"/>
      <c r="BY13" s="287"/>
      <c r="BZ13" s="287"/>
      <c r="CA13" s="287"/>
      <c r="CB13" s="325"/>
      <c r="CD13" s="261" t="s">
        <v>122</v>
      </c>
      <c r="CE13" s="1"/>
      <c r="CF13" s="1"/>
      <c r="CG13" s="1"/>
      <c r="CH13" s="1"/>
      <c r="CI13" s="1"/>
      <c r="CJ13" s="1"/>
      <c r="CK13" s="1"/>
      <c r="CL13" s="1"/>
      <c r="CM13" s="1"/>
      <c r="CN13" s="1"/>
      <c r="CO13" s="1"/>
      <c r="CP13" s="1"/>
      <c r="CQ13" s="269"/>
      <c r="CR13" s="274">
        <v>616338</v>
      </c>
      <c r="CS13" s="217"/>
      <c r="CT13" s="217"/>
      <c r="CU13" s="217"/>
      <c r="CV13" s="217"/>
      <c r="CW13" s="217"/>
      <c r="CX13" s="217"/>
      <c r="CY13" s="279"/>
      <c r="CZ13" s="282">
        <v>8.9</v>
      </c>
      <c r="DA13" s="282"/>
      <c r="DB13" s="282"/>
      <c r="DC13" s="282"/>
      <c r="DD13" s="288">
        <v>101983</v>
      </c>
      <c r="DE13" s="217"/>
      <c r="DF13" s="217"/>
      <c r="DG13" s="217"/>
      <c r="DH13" s="217"/>
      <c r="DI13" s="217"/>
      <c r="DJ13" s="217"/>
      <c r="DK13" s="217"/>
      <c r="DL13" s="217"/>
      <c r="DM13" s="217"/>
      <c r="DN13" s="217"/>
      <c r="DO13" s="217"/>
      <c r="DP13" s="279"/>
      <c r="DQ13" s="288">
        <v>465718</v>
      </c>
      <c r="DR13" s="217"/>
      <c r="DS13" s="217"/>
      <c r="DT13" s="217"/>
      <c r="DU13" s="217"/>
      <c r="DV13" s="217"/>
      <c r="DW13" s="217"/>
      <c r="DX13" s="217"/>
      <c r="DY13" s="217"/>
      <c r="DZ13" s="217"/>
      <c r="EA13" s="217"/>
      <c r="EB13" s="217"/>
      <c r="EC13" s="326"/>
    </row>
    <row r="14" spans="2:143" ht="11.25" customHeight="1">
      <c r="B14" s="261" t="s">
        <v>304</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347</v>
      </c>
      <c r="AQ14" s="1"/>
      <c r="AR14" s="1"/>
      <c r="AS14" s="1"/>
      <c r="AT14" s="1"/>
      <c r="AU14" s="1"/>
      <c r="AV14" s="1"/>
      <c r="AW14" s="1"/>
      <c r="AX14" s="1"/>
      <c r="AY14" s="1"/>
      <c r="AZ14" s="1"/>
      <c r="BA14" s="1"/>
      <c r="BB14" s="1"/>
      <c r="BC14" s="1"/>
      <c r="BD14" s="1"/>
      <c r="BE14" s="1"/>
      <c r="BF14" s="269"/>
      <c r="BG14" s="274">
        <v>18342</v>
      </c>
      <c r="BH14" s="217"/>
      <c r="BI14" s="217"/>
      <c r="BJ14" s="217"/>
      <c r="BK14" s="217"/>
      <c r="BL14" s="217"/>
      <c r="BM14" s="217"/>
      <c r="BN14" s="279"/>
      <c r="BO14" s="282">
        <v>2.8</v>
      </c>
      <c r="BP14" s="282"/>
      <c r="BQ14" s="282"/>
      <c r="BR14" s="282"/>
      <c r="BS14" s="287" t="s">
        <v>33</v>
      </c>
      <c r="BT14" s="287"/>
      <c r="BU14" s="287"/>
      <c r="BV14" s="287"/>
      <c r="BW14" s="287"/>
      <c r="BX14" s="287"/>
      <c r="BY14" s="287"/>
      <c r="BZ14" s="287"/>
      <c r="CA14" s="287"/>
      <c r="CB14" s="325"/>
      <c r="CD14" s="261" t="s">
        <v>348</v>
      </c>
      <c r="CE14" s="1"/>
      <c r="CF14" s="1"/>
      <c r="CG14" s="1"/>
      <c r="CH14" s="1"/>
      <c r="CI14" s="1"/>
      <c r="CJ14" s="1"/>
      <c r="CK14" s="1"/>
      <c r="CL14" s="1"/>
      <c r="CM14" s="1"/>
      <c r="CN14" s="1"/>
      <c r="CO14" s="1"/>
      <c r="CP14" s="1"/>
      <c r="CQ14" s="269"/>
      <c r="CR14" s="274">
        <v>393231</v>
      </c>
      <c r="CS14" s="217"/>
      <c r="CT14" s="217"/>
      <c r="CU14" s="217"/>
      <c r="CV14" s="217"/>
      <c r="CW14" s="217"/>
      <c r="CX14" s="217"/>
      <c r="CY14" s="279"/>
      <c r="CZ14" s="282">
        <v>5.7</v>
      </c>
      <c r="DA14" s="282"/>
      <c r="DB14" s="282"/>
      <c r="DC14" s="282"/>
      <c r="DD14" s="288">
        <v>53051</v>
      </c>
      <c r="DE14" s="217"/>
      <c r="DF14" s="217"/>
      <c r="DG14" s="217"/>
      <c r="DH14" s="217"/>
      <c r="DI14" s="217"/>
      <c r="DJ14" s="217"/>
      <c r="DK14" s="217"/>
      <c r="DL14" s="217"/>
      <c r="DM14" s="217"/>
      <c r="DN14" s="217"/>
      <c r="DO14" s="217"/>
      <c r="DP14" s="279"/>
      <c r="DQ14" s="288">
        <v>343381</v>
      </c>
      <c r="DR14" s="217"/>
      <c r="DS14" s="217"/>
      <c r="DT14" s="217"/>
      <c r="DU14" s="217"/>
      <c r="DV14" s="217"/>
      <c r="DW14" s="217"/>
      <c r="DX14" s="217"/>
      <c r="DY14" s="217"/>
      <c r="DZ14" s="217"/>
      <c r="EA14" s="217"/>
      <c r="EB14" s="217"/>
      <c r="EC14" s="326"/>
    </row>
    <row r="15" spans="2:143" ht="11.25" customHeight="1">
      <c r="B15" s="261" t="s">
        <v>349</v>
      </c>
      <c r="C15" s="1"/>
      <c r="D15" s="1"/>
      <c r="E15" s="1"/>
      <c r="F15" s="1"/>
      <c r="G15" s="1"/>
      <c r="H15" s="1"/>
      <c r="I15" s="1"/>
      <c r="J15" s="1"/>
      <c r="K15" s="1"/>
      <c r="L15" s="1"/>
      <c r="M15" s="1"/>
      <c r="N15" s="1"/>
      <c r="O15" s="1"/>
      <c r="P15" s="1"/>
      <c r="Q15" s="269"/>
      <c r="R15" s="274">
        <v>3547</v>
      </c>
      <c r="S15" s="217"/>
      <c r="T15" s="217"/>
      <c r="U15" s="217"/>
      <c r="V15" s="217"/>
      <c r="W15" s="217"/>
      <c r="X15" s="217"/>
      <c r="Y15" s="279"/>
      <c r="Z15" s="282">
        <v>0.1</v>
      </c>
      <c r="AA15" s="282"/>
      <c r="AB15" s="282"/>
      <c r="AC15" s="282"/>
      <c r="AD15" s="287">
        <v>3547</v>
      </c>
      <c r="AE15" s="287"/>
      <c r="AF15" s="287"/>
      <c r="AG15" s="287"/>
      <c r="AH15" s="287"/>
      <c r="AI15" s="287"/>
      <c r="AJ15" s="287"/>
      <c r="AK15" s="287"/>
      <c r="AL15" s="283">
        <v>0.1</v>
      </c>
      <c r="AM15" s="238"/>
      <c r="AN15" s="238"/>
      <c r="AO15" s="296"/>
      <c r="AP15" s="261" t="s">
        <v>152</v>
      </c>
      <c r="AQ15" s="1"/>
      <c r="AR15" s="1"/>
      <c r="AS15" s="1"/>
      <c r="AT15" s="1"/>
      <c r="AU15" s="1"/>
      <c r="AV15" s="1"/>
      <c r="AW15" s="1"/>
      <c r="AX15" s="1"/>
      <c r="AY15" s="1"/>
      <c r="AZ15" s="1"/>
      <c r="BA15" s="1"/>
      <c r="BB15" s="1"/>
      <c r="BC15" s="1"/>
      <c r="BD15" s="1"/>
      <c r="BE15" s="1"/>
      <c r="BF15" s="269"/>
      <c r="BG15" s="274">
        <v>35864</v>
      </c>
      <c r="BH15" s="217"/>
      <c r="BI15" s="217"/>
      <c r="BJ15" s="217"/>
      <c r="BK15" s="217"/>
      <c r="BL15" s="217"/>
      <c r="BM15" s="217"/>
      <c r="BN15" s="279"/>
      <c r="BO15" s="282">
        <v>5.5</v>
      </c>
      <c r="BP15" s="282"/>
      <c r="BQ15" s="282"/>
      <c r="BR15" s="282"/>
      <c r="BS15" s="287" t="s">
        <v>33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401984</v>
      </c>
      <c r="CS15" s="217"/>
      <c r="CT15" s="217"/>
      <c r="CU15" s="217"/>
      <c r="CV15" s="217"/>
      <c r="CW15" s="217"/>
      <c r="CX15" s="217"/>
      <c r="CY15" s="279"/>
      <c r="CZ15" s="282">
        <v>5.8</v>
      </c>
      <c r="DA15" s="282"/>
      <c r="DB15" s="282"/>
      <c r="DC15" s="282"/>
      <c r="DD15" s="288">
        <v>61720</v>
      </c>
      <c r="DE15" s="217"/>
      <c r="DF15" s="217"/>
      <c r="DG15" s="217"/>
      <c r="DH15" s="217"/>
      <c r="DI15" s="217"/>
      <c r="DJ15" s="217"/>
      <c r="DK15" s="217"/>
      <c r="DL15" s="217"/>
      <c r="DM15" s="217"/>
      <c r="DN15" s="217"/>
      <c r="DO15" s="217"/>
      <c r="DP15" s="279"/>
      <c r="DQ15" s="288">
        <v>317096</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8070</v>
      </c>
      <c r="S16" s="217"/>
      <c r="T16" s="217"/>
      <c r="U16" s="217"/>
      <c r="V16" s="217"/>
      <c r="W16" s="217"/>
      <c r="X16" s="217"/>
      <c r="Y16" s="279"/>
      <c r="Z16" s="282">
        <v>0.1</v>
      </c>
      <c r="AA16" s="282"/>
      <c r="AB16" s="282"/>
      <c r="AC16" s="282"/>
      <c r="AD16" s="287">
        <v>8070</v>
      </c>
      <c r="AE16" s="287"/>
      <c r="AF16" s="287"/>
      <c r="AG16" s="287"/>
      <c r="AH16" s="287"/>
      <c r="AI16" s="287"/>
      <c r="AJ16" s="287"/>
      <c r="AK16" s="287"/>
      <c r="AL16" s="283">
        <v>0.2</v>
      </c>
      <c r="AM16" s="238"/>
      <c r="AN16" s="238"/>
      <c r="AO16" s="296"/>
      <c r="AP16" s="261" t="s">
        <v>354</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327</v>
      </c>
      <c r="CE16" s="1"/>
      <c r="CF16" s="1"/>
      <c r="CG16" s="1"/>
      <c r="CH16" s="1"/>
      <c r="CI16" s="1"/>
      <c r="CJ16" s="1"/>
      <c r="CK16" s="1"/>
      <c r="CL16" s="1"/>
      <c r="CM16" s="1"/>
      <c r="CN16" s="1"/>
      <c r="CO16" s="1"/>
      <c r="CP16" s="1"/>
      <c r="CQ16" s="269"/>
      <c r="CR16" s="274">
        <v>31</v>
      </c>
      <c r="CS16" s="217"/>
      <c r="CT16" s="217"/>
      <c r="CU16" s="217"/>
      <c r="CV16" s="217"/>
      <c r="CW16" s="217"/>
      <c r="CX16" s="217"/>
      <c r="CY16" s="279"/>
      <c r="CZ16" s="282">
        <v>0</v>
      </c>
      <c r="DA16" s="282"/>
      <c r="DB16" s="282"/>
      <c r="DC16" s="282"/>
      <c r="DD16" s="288" t="s">
        <v>33</v>
      </c>
      <c r="DE16" s="217"/>
      <c r="DF16" s="217"/>
      <c r="DG16" s="217"/>
      <c r="DH16" s="217"/>
      <c r="DI16" s="217"/>
      <c r="DJ16" s="217"/>
      <c r="DK16" s="217"/>
      <c r="DL16" s="217"/>
      <c r="DM16" s="217"/>
      <c r="DN16" s="217"/>
      <c r="DO16" s="217"/>
      <c r="DP16" s="279"/>
      <c r="DQ16" s="288">
        <v>31</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16258</v>
      </c>
      <c r="S17" s="217"/>
      <c r="T17" s="217"/>
      <c r="U17" s="217"/>
      <c r="V17" s="217"/>
      <c r="W17" s="217"/>
      <c r="X17" s="217"/>
      <c r="Y17" s="279"/>
      <c r="Z17" s="282">
        <v>0.2</v>
      </c>
      <c r="AA17" s="282"/>
      <c r="AB17" s="282"/>
      <c r="AC17" s="282"/>
      <c r="AD17" s="287">
        <v>16258</v>
      </c>
      <c r="AE17" s="287"/>
      <c r="AF17" s="287"/>
      <c r="AG17" s="287"/>
      <c r="AH17" s="287"/>
      <c r="AI17" s="287"/>
      <c r="AJ17" s="287"/>
      <c r="AK17" s="287"/>
      <c r="AL17" s="283">
        <v>0.4</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742498</v>
      </c>
      <c r="CS17" s="217"/>
      <c r="CT17" s="217"/>
      <c r="CU17" s="217"/>
      <c r="CV17" s="217"/>
      <c r="CW17" s="217"/>
      <c r="CX17" s="217"/>
      <c r="CY17" s="279"/>
      <c r="CZ17" s="282">
        <v>10.7</v>
      </c>
      <c r="DA17" s="282"/>
      <c r="DB17" s="282"/>
      <c r="DC17" s="282"/>
      <c r="DD17" s="288" t="s">
        <v>33</v>
      </c>
      <c r="DE17" s="217"/>
      <c r="DF17" s="217"/>
      <c r="DG17" s="217"/>
      <c r="DH17" s="217"/>
      <c r="DI17" s="217"/>
      <c r="DJ17" s="217"/>
      <c r="DK17" s="217"/>
      <c r="DL17" s="217"/>
      <c r="DM17" s="217"/>
      <c r="DN17" s="217"/>
      <c r="DO17" s="217"/>
      <c r="DP17" s="279"/>
      <c r="DQ17" s="288">
        <v>715806</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770</v>
      </c>
      <c r="S18" s="217"/>
      <c r="T18" s="217"/>
      <c r="U18" s="217"/>
      <c r="V18" s="217"/>
      <c r="W18" s="217"/>
      <c r="X18" s="217"/>
      <c r="Y18" s="279"/>
      <c r="Z18" s="282">
        <v>0</v>
      </c>
      <c r="AA18" s="282"/>
      <c r="AB18" s="282"/>
      <c r="AC18" s="282"/>
      <c r="AD18" s="287">
        <v>770</v>
      </c>
      <c r="AE18" s="287"/>
      <c r="AF18" s="287"/>
      <c r="AG18" s="287"/>
      <c r="AH18" s="287"/>
      <c r="AI18" s="287"/>
      <c r="AJ18" s="287"/>
      <c r="AK18" s="287"/>
      <c r="AL18" s="283">
        <v>0</v>
      </c>
      <c r="AM18" s="238"/>
      <c r="AN18" s="238"/>
      <c r="AO18" s="296"/>
      <c r="AP18" s="261" t="s">
        <v>48</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15488</v>
      </c>
      <c r="S19" s="217"/>
      <c r="T19" s="217"/>
      <c r="U19" s="217"/>
      <c r="V19" s="217"/>
      <c r="W19" s="217"/>
      <c r="X19" s="217"/>
      <c r="Y19" s="279"/>
      <c r="Z19" s="282">
        <v>0.2</v>
      </c>
      <c r="AA19" s="282"/>
      <c r="AB19" s="282"/>
      <c r="AC19" s="282"/>
      <c r="AD19" s="287">
        <v>15488</v>
      </c>
      <c r="AE19" s="287"/>
      <c r="AF19" s="287"/>
      <c r="AG19" s="287"/>
      <c r="AH19" s="287"/>
      <c r="AI19" s="287"/>
      <c r="AJ19" s="287"/>
      <c r="AK19" s="287"/>
      <c r="AL19" s="283">
        <v>0.4</v>
      </c>
      <c r="AM19" s="238"/>
      <c r="AN19" s="238"/>
      <c r="AO19" s="296"/>
      <c r="AP19" s="261" t="s">
        <v>361</v>
      </c>
      <c r="AQ19" s="1"/>
      <c r="AR19" s="1"/>
      <c r="AS19" s="1"/>
      <c r="AT19" s="1"/>
      <c r="AU19" s="1"/>
      <c r="AV19" s="1"/>
      <c r="AW19" s="1"/>
      <c r="AX19" s="1"/>
      <c r="AY19" s="1"/>
      <c r="AZ19" s="1"/>
      <c r="BA19" s="1"/>
      <c r="BB19" s="1"/>
      <c r="BC19" s="1"/>
      <c r="BD19" s="1"/>
      <c r="BE19" s="1"/>
      <c r="BF19" s="269"/>
      <c r="BG19" s="274">
        <v>309</v>
      </c>
      <c r="BH19" s="217"/>
      <c r="BI19" s="217"/>
      <c r="BJ19" s="217"/>
      <c r="BK19" s="217"/>
      <c r="BL19" s="217"/>
      <c r="BM19" s="217"/>
      <c r="BN19" s="279"/>
      <c r="BO19" s="282">
        <v>0</v>
      </c>
      <c r="BP19" s="282"/>
      <c r="BQ19" s="282"/>
      <c r="BR19" s="282"/>
      <c r="BS19" s="287" t="s">
        <v>33</v>
      </c>
      <c r="BT19" s="287"/>
      <c r="BU19" s="287"/>
      <c r="BV19" s="287"/>
      <c r="BW19" s="287"/>
      <c r="BX19" s="287"/>
      <c r="BY19" s="287"/>
      <c r="BZ19" s="287"/>
      <c r="CA19" s="287"/>
      <c r="CB19" s="325"/>
      <c r="CD19" s="261" t="s">
        <v>339</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t="s">
        <v>33</v>
      </c>
      <c r="S20" s="217"/>
      <c r="T20" s="217"/>
      <c r="U20" s="217"/>
      <c r="V20" s="217"/>
      <c r="W20" s="217"/>
      <c r="X20" s="217"/>
      <c r="Y20" s="279"/>
      <c r="Z20" s="282" t="s">
        <v>33</v>
      </c>
      <c r="AA20" s="282"/>
      <c r="AB20" s="282"/>
      <c r="AC20" s="282"/>
      <c r="AD20" s="287" t="s">
        <v>33</v>
      </c>
      <c r="AE20" s="287"/>
      <c r="AF20" s="287"/>
      <c r="AG20" s="287"/>
      <c r="AH20" s="287"/>
      <c r="AI20" s="287"/>
      <c r="AJ20" s="287"/>
      <c r="AK20" s="287"/>
      <c r="AL20" s="283" t="s">
        <v>33</v>
      </c>
      <c r="AM20" s="238"/>
      <c r="AN20" s="238"/>
      <c r="AO20" s="296"/>
      <c r="AP20" s="261" t="s">
        <v>364</v>
      </c>
      <c r="AQ20" s="1"/>
      <c r="AR20" s="1"/>
      <c r="AS20" s="1"/>
      <c r="AT20" s="1"/>
      <c r="AU20" s="1"/>
      <c r="AV20" s="1"/>
      <c r="AW20" s="1"/>
      <c r="AX20" s="1"/>
      <c r="AY20" s="1"/>
      <c r="AZ20" s="1"/>
      <c r="BA20" s="1"/>
      <c r="BB20" s="1"/>
      <c r="BC20" s="1"/>
      <c r="BD20" s="1"/>
      <c r="BE20" s="1"/>
      <c r="BF20" s="269"/>
      <c r="BG20" s="274">
        <v>309</v>
      </c>
      <c r="BH20" s="217"/>
      <c r="BI20" s="217"/>
      <c r="BJ20" s="217"/>
      <c r="BK20" s="217"/>
      <c r="BL20" s="217"/>
      <c r="BM20" s="217"/>
      <c r="BN20" s="279"/>
      <c r="BO20" s="282">
        <v>0</v>
      </c>
      <c r="BP20" s="282"/>
      <c r="BQ20" s="282"/>
      <c r="BR20" s="282"/>
      <c r="BS20" s="287" t="s">
        <v>33</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6957325</v>
      </c>
      <c r="CS20" s="217"/>
      <c r="CT20" s="217"/>
      <c r="CU20" s="217"/>
      <c r="CV20" s="217"/>
      <c r="CW20" s="217"/>
      <c r="CX20" s="217"/>
      <c r="CY20" s="279"/>
      <c r="CZ20" s="282">
        <v>100</v>
      </c>
      <c r="DA20" s="282"/>
      <c r="DB20" s="282"/>
      <c r="DC20" s="282"/>
      <c r="DD20" s="288">
        <v>1093390</v>
      </c>
      <c r="DE20" s="217"/>
      <c r="DF20" s="217"/>
      <c r="DG20" s="217"/>
      <c r="DH20" s="217"/>
      <c r="DI20" s="217"/>
      <c r="DJ20" s="217"/>
      <c r="DK20" s="217"/>
      <c r="DL20" s="217"/>
      <c r="DM20" s="217"/>
      <c r="DN20" s="217"/>
      <c r="DO20" s="217"/>
      <c r="DP20" s="279"/>
      <c r="DQ20" s="288">
        <v>4993404</v>
      </c>
      <c r="DR20" s="217"/>
      <c r="DS20" s="217"/>
      <c r="DT20" s="217"/>
      <c r="DU20" s="217"/>
      <c r="DV20" s="217"/>
      <c r="DW20" s="217"/>
      <c r="DX20" s="217"/>
      <c r="DY20" s="217"/>
      <c r="DZ20" s="217"/>
      <c r="EA20" s="217"/>
      <c r="EB20" s="217"/>
      <c r="EC20" s="326"/>
    </row>
    <row r="21" spans="2:133" ht="11.25" customHeight="1">
      <c r="B21" s="261" t="s">
        <v>367</v>
      </c>
      <c r="C21" s="1"/>
      <c r="D21" s="1"/>
      <c r="E21" s="1"/>
      <c r="F21" s="1"/>
      <c r="G21" s="1"/>
      <c r="H21" s="1"/>
      <c r="I21" s="1"/>
      <c r="J21" s="1"/>
      <c r="K21" s="1"/>
      <c r="L21" s="1"/>
      <c r="M21" s="1"/>
      <c r="N21" s="1"/>
      <c r="O21" s="1"/>
      <c r="P21" s="1"/>
      <c r="Q21" s="269"/>
      <c r="R21" s="274">
        <v>3645678</v>
      </c>
      <c r="S21" s="217"/>
      <c r="T21" s="217"/>
      <c r="U21" s="217"/>
      <c r="V21" s="217"/>
      <c r="W21" s="217"/>
      <c r="X21" s="217"/>
      <c r="Y21" s="279"/>
      <c r="Z21" s="282">
        <v>51.5</v>
      </c>
      <c r="AA21" s="282"/>
      <c r="AB21" s="282"/>
      <c r="AC21" s="282"/>
      <c r="AD21" s="287">
        <v>3094010</v>
      </c>
      <c r="AE21" s="287"/>
      <c r="AF21" s="287"/>
      <c r="AG21" s="287"/>
      <c r="AH21" s="287"/>
      <c r="AI21" s="287"/>
      <c r="AJ21" s="287"/>
      <c r="AK21" s="287"/>
      <c r="AL21" s="283">
        <v>77.900000000000006</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309</v>
      </c>
      <c r="BH21" s="217"/>
      <c r="BI21" s="217"/>
      <c r="BJ21" s="217"/>
      <c r="BK21" s="217"/>
      <c r="BL21" s="217"/>
      <c r="BM21" s="217"/>
      <c r="BN21" s="279"/>
      <c r="BO21" s="282">
        <v>0</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370</v>
      </c>
      <c r="C22" s="1"/>
      <c r="D22" s="1"/>
      <c r="E22" s="1"/>
      <c r="F22" s="1"/>
      <c r="G22" s="1"/>
      <c r="H22" s="1"/>
      <c r="I22" s="1"/>
      <c r="J22" s="1"/>
      <c r="K22" s="1"/>
      <c r="L22" s="1"/>
      <c r="M22" s="1"/>
      <c r="N22" s="1"/>
      <c r="O22" s="1"/>
      <c r="P22" s="1"/>
      <c r="Q22" s="269"/>
      <c r="R22" s="274">
        <v>3094010</v>
      </c>
      <c r="S22" s="217"/>
      <c r="T22" s="217"/>
      <c r="U22" s="217"/>
      <c r="V22" s="217"/>
      <c r="W22" s="217"/>
      <c r="X22" s="217"/>
      <c r="Y22" s="279"/>
      <c r="Z22" s="282">
        <v>43.7</v>
      </c>
      <c r="AA22" s="282"/>
      <c r="AB22" s="282"/>
      <c r="AC22" s="282"/>
      <c r="AD22" s="287">
        <v>3094010</v>
      </c>
      <c r="AE22" s="287"/>
      <c r="AF22" s="287"/>
      <c r="AG22" s="287"/>
      <c r="AH22" s="287"/>
      <c r="AI22" s="287"/>
      <c r="AJ22" s="287"/>
      <c r="AK22" s="287"/>
      <c r="AL22" s="283">
        <v>77.900000000000006</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373</v>
      </c>
      <c r="C23" s="1"/>
      <c r="D23" s="1"/>
      <c r="E23" s="1"/>
      <c r="F23" s="1"/>
      <c r="G23" s="1"/>
      <c r="H23" s="1"/>
      <c r="I23" s="1"/>
      <c r="J23" s="1"/>
      <c r="K23" s="1"/>
      <c r="L23" s="1"/>
      <c r="M23" s="1"/>
      <c r="N23" s="1"/>
      <c r="O23" s="1"/>
      <c r="P23" s="1"/>
      <c r="Q23" s="269"/>
      <c r="R23" s="274">
        <v>551666</v>
      </c>
      <c r="S23" s="217"/>
      <c r="T23" s="217"/>
      <c r="U23" s="217"/>
      <c r="V23" s="217"/>
      <c r="W23" s="217"/>
      <c r="X23" s="217"/>
      <c r="Y23" s="279"/>
      <c r="Z23" s="282">
        <v>7.8</v>
      </c>
      <c r="AA23" s="282"/>
      <c r="AB23" s="282"/>
      <c r="AC23" s="282"/>
      <c r="AD23" s="287" t="s">
        <v>33</v>
      </c>
      <c r="AE23" s="287"/>
      <c r="AF23" s="287"/>
      <c r="AG23" s="287"/>
      <c r="AH23" s="287"/>
      <c r="AI23" s="287"/>
      <c r="AJ23" s="287"/>
      <c r="AK23" s="287"/>
      <c r="AL23" s="283" t="s">
        <v>33</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157</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376</v>
      </c>
      <c r="DA23" s="139"/>
      <c r="DB23" s="139"/>
      <c r="DC23" s="144"/>
      <c r="DD23" s="182" t="s">
        <v>377</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v>2</v>
      </c>
      <c r="S24" s="217"/>
      <c r="T24" s="217"/>
      <c r="U24" s="217"/>
      <c r="V24" s="217"/>
      <c r="W24" s="217"/>
      <c r="X24" s="217"/>
      <c r="Y24" s="279"/>
      <c r="Z24" s="282">
        <v>0</v>
      </c>
      <c r="AA24" s="282"/>
      <c r="AB24" s="282"/>
      <c r="AC24" s="282"/>
      <c r="AD24" s="287" t="s">
        <v>33</v>
      </c>
      <c r="AE24" s="287"/>
      <c r="AF24" s="287"/>
      <c r="AG24" s="287"/>
      <c r="AH24" s="287"/>
      <c r="AI24" s="287"/>
      <c r="AJ24" s="287"/>
      <c r="AK24" s="287"/>
      <c r="AL24" s="283" t="s">
        <v>33</v>
      </c>
      <c r="AM24" s="238"/>
      <c r="AN24" s="238"/>
      <c r="AO24" s="296"/>
      <c r="AP24" s="261" t="s">
        <v>112</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1859562</v>
      </c>
      <c r="CS24" s="276"/>
      <c r="CT24" s="276"/>
      <c r="CU24" s="276"/>
      <c r="CV24" s="276"/>
      <c r="CW24" s="276"/>
      <c r="CX24" s="276"/>
      <c r="CY24" s="278"/>
      <c r="CZ24" s="291">
        <v>26.7</v>
      </c>
      <c r="DA24" s="293"/>
      <c r="DB24" s="293"/>
      <c r="DC24" s="337"/>
      <c r="DD24" s="341">
        <v>1601957</v>
      </c>
      <c r="DE24" s="276"/>
      <c r="DF24" s="276"/>
      <c r="DG24" s="276"/>
      <c r="DH24" s="276"/>
      <c r="DI24" s="276"/>
      <c r="DJ24" s="276"/>
      <c r="DK24" s="278"/>
      <c r="DL24" s="341">
        <v>1497538</v>
      </c>
      <c r="DM24" s="276"/>
      <c r="DN24" s="276"/>
      <c r="DO24" s="276"/>
      <c r="DP24" s="276"/>
      <c r="DQ24" s="276"/>
      <c r="DR24" s="276"/>
      <c r="DS24" s="276"/>
      <c r="DT24" s="276"/>
      <c r="DU24" s="276"/>
      <c r="DV24" s="278"/>
      <c r="DW24" s="291">
        <v>37.6</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4520153</v>
      </c>
      <c r="S25" s="217"/>
      <c r="T25" s="217"/>
      <c r="U25" s="217"/>
      <c r="V25" s="217"/>
      <c r="W25" s="217"/>
      <c r="X25" s="217"/>
      <c r="Y25" s="279"/>
      <c r="Z25" s="282">
        <v>63.8</v>
      </c>
      <c r="AA25" s="282"/>
      <c r="AB25" s="282"/>
      <c r="AC25" s="282"/>
      <c r="AD25" s="287">
        <v>3968485</v>
      </c>
      <c r="AE25" s="287"/>
      <c r="AF25" s="287"/>
      <c r="AG25" s="287"/>
      <c r="AH25" s="287"/>
      <c r="AI25" s="287"/>
      <c r="AJ25" s="287"/>
      <c r="AK25" s="287"/>
      <c r="AL25" s="283">
        <v>99.9</v>
      </c>
      <c r="AM25" s="238"/>
      <c r="AN25" s="238"/>
      <c r="AO25" s="296"/>
      <c r="AP25" s="261" t="s">
        <v>385</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240</v>
      </c>
      <c r="CE25" s="1"/>
      <c r="CF25" s="1"/>
      <c r="CG25" s="1"/>
      <c r="CH25" s="1"/>
      <c r="CI25" s="1"/>
      <c r="CJ25" s="1"/>
      <c r="CK25" s="1"/>
      <c r="CL25" s="1"/>
      <c r="CM25" s="1"/>
      <c r="CN25" s="1"/>
      <c r="CO25" s="1"/>
      <c r="CP25" s="1"/>
      <c r="CQ25" s="269"/>
      <c r="CR25" s="274">
        <v>835992</v>
      </c>
      <c r="CS25" s="313"/>
      <c r="CT25" s="313"/>
      <c r="CU25" s="313"/>
      <c r="CV25" s="313"/>
      <c r="CW25" s="313"/>
      <c r="CX25" s="313"/>
      <c r="CY25" s="332"/>
      <c r="CZ25" s="283">
        <v>12</v>
      </c>
      <c r="DA25" s="335"/>
      <c r="DB25" s="335"/>
      <c r="DC25" s="338"/>
      <c r="DD25" s="288">
        <v>805641</v>
      </c>
      <c r="DE25" s="313"/>
      <c r="DF25" s="313"/>
      <c r="DG25" s="313"/>
      <c r="DH25" s="313"/>
      <c r="DI25" s="313"/>
      <c r="DJ25" s="313"/>
      <c r="DK25" s="332"/>
      <c r="DL25" s="288">
        <v>799439</v>
      </c>
      <c r="DM25" s="313"/>
      <c r="DN25" s="313"/>
      <c r="DO25" s="313"/>
      <c r="DP25" s="313"/>
      <c r="DQ25" s="313"/>
      <c r="DR25" s="313"/>
      <c r="DS25" s="313"/>
      <c r="DT25" s="313"/>
      <c r="DU25" s="313"/>
      <c r="DV25" s="332"/>
      <c r="DW25" s="283">
        <v>20.100000000000001</v>
      </c>
      <c r="DX25" s="335"/>
      <c r="DY25" s="335"/>
      <c r="DZ25" s="335"/>
      <c r="EA25" s="335"/>
      <c r="EB25" s="335"/>
      <c r="EC25" s="360"/>
    </row>
    <row r="26" spans="2:133" ht="11.25" customHeight="1">
      <c r="B26" s="261" t="s">
        <v>343</v>
      </c>
      <c r="C26" s="1"/>
      <c r="D26" s="1"/>
      <c r="E26" s="1"/>
      <c r="F26" s="1"/>
      <c r="G26" s="1"/>
      <c r="H26" s="1"/>
      <c r="I26" s="1"/>
      <c r="J26" s="1"/>
      <c r="K26" s="1"/>
      <c r="L26" s="1"/>
      <c r="M26" s="1"/>
      <c r="N26" s="1"/>
      <c r="O26" s="1"/>
      <c r="P26" s="1"/>
      <c r="Q26" s="269"/>
      <c r="R26" s="274" t="s">
        <v>33</v>
      </c>
      <c r="S26" s="217"/>
      <c r="T26" s="217"/>
      <c r="U26" s="217"/>
      <c r="V26" s="217"/>
      <c r="W26" s="217"/>
      <c r="X26" s="217"/>
      <c r="Y26" s="279"/>
      <c r="Z26" s="282" t="s">
        <v>33</v>
      </c>
      <c r="AA26" s="282"/>
      <c r="AB26" s="282"/>
      <c r="AC26" s="282"/>
      <c r="AD26" s="287" t="s">
        <v>33</v>
      </c>
      <c r="AE26" s="287"/>
      <c r="AF26" s="287"/>
      <c r="AG26" s="287"/>
      <c r="AH26" s="287"/>
      <c r="AI26" s="287"/>
      <c r="AJ26" s="287"/>
      <c r="AK26" s="287"/>
      <c r="AL26" s="283" t="s">
        <v>33</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247</v>
      </c>
      <c r="CE26" s="1"/>
      <c r="CF26" s="1"/>
      <c r="CG26" s="1"/>
      <c r="CH26" s="1"/>
      <c r="CI26" s="1"/>
      <c r="CJ26" s="1"/>
      <c r="CK26" s="1"/>
      <c r="CL26" s="1"/>
      <c r="CM26" s="1"/>
      <c r="CN26" s="1"/>
      <c r="CO26" s="1"/>
      <c r="CP26" s="1"/>
      <c r="CQ26" s="269"/>
      <c r="CR26" s="274">
        <v>469010</v>
      </c>
      <c r="CS26" s="217"/>
      <c r="CT26" s="217"/>
      <c r="CU26" s="217"/>
      <c r="CV26" s="217"/>
      <c r="CW26" s="217"/>
      <c r="CX26" s="217"/>
      <c r="CY26" s="279"/>
      <c r="CZ26" s="283">
        <v>6.7</v>
      </c>
      <c r="DA26" s="335"/>
      <c r="DB26" s="335"/>
      <c r="DC26" s="338"/>
      <c r="DD26" s="288">
        <v>438659</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22268</v>
      </c>
      <c r="S27" s="217"/>
      <c r="T27" s="217"/>
      <c r="U27" s="217"/>
      <c r="V27" s="217"/>
      <c r="W27" s="217"/>
      <c r="X27" s="217"/>
      <c r="Y27" s="279"/>
      <c r="Z27" s="282">
        <v>0.3</v>
      </c>
      <c r="AA27" s="282"/>
      <c r="AB27" s="282"/>
      <c r="AC27" s="282"/>
      <c r="AD27" s="287" t="s">
        <v>33</v>
      </c>
      <c r="AE27" s="287"/>
      <c r="AF27" s="287"/>
      <c r="AG27" s="287"/>
      <c r="AH27" s="287"/>
      <c r="AI27" s="287"/>
      <c r="AJ27" s="287"/>
      <c r="AK27" s="287"/>
      <c r="AL27" s="283" t="s">
        <v>33</v>
      </c>
      <c r="AM27" s="238"/>
      <c r="AN27" s="238"/>
      <c r="AO27" s="296"/>
      <c r="AP27" s="261" t="s">
        <v>128</v>
      </c>
      <c r="AQ27" s="1"/>
      <c r="AR27" s="1"/>
      <c r="AS27" s="1"/>
      <c r="AT27" s="1"/>
      <c r="AU27" s="1"/>
      <c r="AV27" s="1"/>
      <c r="AW27" s="1"/>
      <c r="AX27" s="1"/>
      <c r="AY27" s="1"/>
      <c r="AZ27" s="1"/>
      <c r="BA27" s="1"/>
      <c r="BB27" s="1"/>
      <c r="BC27" s="1"/>
      <c r="BD27" s="1"/>
      <c r="BE27" s="1"/>
      <c r="BF27" s="269"/>
      <c r="BG27" s="274">
        <v>653745</v>
      </c>
      <c r="BH27" s="217"/>
      <c r="BI27" s="217"/>
      <c r="BJ27" s="217"/>
      <c r="BK27" s="217"/>
      <c r="BL27" s="217"/>
      <c r="BM27" s="217"/>
      <c r="BN27" s="279"/>
      <c r="BO27" s="282">
        <v>100</v>
      </c>
      <c r="BP27" s="282"/>
      <c r="BQ27" s="282"/>
      <c r="BR27" s="282"/>
      <c r="BS27" s="287">
        <v>5965</v>
      </c>
      <c r="BT27" s="287"/>
      <c r="BU27" s="287"/>
      <c r="BV27" s="287"/>
      <c r="BW27" s="287"/>
      <c r="BX27" s="287"/>
      <c r="BY27" s="287"/>
      <c r="BZ27" s="287"/>
      <c r="CA27" s="287"/>
      <c r="CB27" s="325"/>
      <c r="CD27" s="261" t="s">
        <v>387</v>
      </c>
      <c r="CE27" s="1"/>
      <c r="CF27" s="1"/>
      <c r="CG27" s="1"/>
      <c r="CH27" s="1"/>
      <c r="CI27" s="1"/>
      <c r="CJ27" s="1"/>
      <c r="CK27" s="1"/>
      <c r="CL27" s="1"/>
      <c r="CM27" s="1"/>
      <c r="CN27" s="1"/>
      <c r="CO27" s="1"/>
      <c r="CP27" s="1"/>
      <c r="CQ27" s="269"/>
      <c r="CR27" s="274">
        <v>281072</v>
      </c>
      <c r="CS27" s="313"/>
      <c r="CT27" s="313"/>
      <c r="CU27" s="313"/>
      <c r="CV27" s="313"/>
      <c r="CW27" s="313"/>
      <c r="CX27" s="313"/>
      <c r="CY27" s="332"/>
      <c r="CZ27" s="283">
        <v>4</v>
      </c>
      <c r="DA27" s="335"/>
      <c r="DB27" s="335"/>
      <c r="DC27" s="338"/>
      <c r="DD27" s="288">
        <v>80510</v>
      </c>
      <c r="DE27" s="313"/>
      <c r="DF27" s="313"/>
      <c r="DG27" s="313"/>
      <c r="DH27" s="313"/>
      <c r="DI27" s="313"/>
      <c r="DJ27" s="313"/>
      <c r="DK27" s="332"/>
      <c r="DL27" s="288">
        <v>80173</v>
      </c>
      <c r="DM27" s="313"/>
      <c r="DN27" s="313"/>
      <c r="DO27" s="313"/>
      <c r="DP27" s="313"/>
      <c r="DQ27" s="313"/>
      <c r="DR27" s="313"/>
      <c r="DS27" s="313"/>
      <c r="DT27" s="313"/>
      <c r="DU27" s="313"/>
      <c r="DV27" s="332"/>
      <c r="DW27" s="283">
        <v>2</v>
      </c>
      <c r="DX27" s="335"/>
      <c r="DY27" s="335"/>
      <c r="DZ27" s="335"/>
      <c r="EA27" s="335"/>
      <c r="EB27" s="335"/>
      <c r="EC27" s="360"/>
    </row>
    <row r="28" spans="2:133" ht="11.25" customHeight="1">
      <c r="B28" s="261" t="s">
        <v>389</v>
      </c>
      <c r="C28" s="1"/>
      <c r="D28" s="1"/>
      <c r="E28" s="1"/>
      <c r="F28" s="1"/>
      <c r="G28" s="1"/>
      <c r="H28" s="1"/>
      <c r="I28" s="1"/>
      <c r="J28" s="1"/>
      <c r="K28" s="1"/>
      <c r="L28" s="1"/>
      <c r="M28" s="1"/>
      <c r="N28" s="1"/>
      <c r="O28" s="1"/>
      <c r="P28" s="1"/>
      <c r="Q28" s="269"/>
      <c r="R28" s="274">
        <v>54265</v>
      </c>
      <c r="S28" s="217"/>
      <c r="T28" s="217"/>
      <c r="U28" s="217"/>
      <c r="V28" s="217"/>
      <c r="W28" s="217"/>
      <c r="X28" s="217"/>
      <c r="Y28" s="279"/>
      <c r="Z28" s="282">
        <v>0.8</v>
      </c>
      <c r="AA28" s="282"/>
      <c r="AB28" s="282"/>
      <c r="AC28" s="282"/>
      <c r="AD28" s="287" t="s">
        <v>33</v>
      </c>
      <c r="AE28" s="287"/>
      <c r="AF28" s="287"/>
      <c r="AG28" s="287"/>
      <c r="AH28" s="287"/>
      <c r="AI28" s="287"/>
      <c r="AJ28" s="287"/>
      <c r="AK28" s="287"/>
      <c r="AL28" s="283" t="s">
        <v>33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145</v>
      </c>
      <c r="CE28" s="1"/>
      <c r="CF28" s="1"/>
      <c r="CG28" s="1"/>
      <c r="CH28" s="1"/>
      <c r="CI28" s="1"/>
      <c r="CJ28" s="1"/>
      <c r="CK28" s="1"/>
      <c r="CL28" s="1"/>
      <c r="CM28" s="1"/>
      <c r="CN28" s="1"/>
      <c r="CO28" s="1"/>
      <c r="CP28" s="1"/>
      <c r="CQ28" s="269"/>
      <c r="CR28" s="274">
        <v>742498</v>
      </c>
      <c r="CS28" s="217"/>
      <c r="CT28" s="217"/>
      <c r="CU28" s="217"/>
      <c r="CV28" s="217"/>
      <c r="CW28" s="217"/>
      <c r="CX28" s="217"/>
      <c r="CY28" s="279"/>
      <c r="CZ28" s="283">
        <v>10.7</v>
      </c>
      <c r="DA28" s="335"/>
      <c r="DB28" s="335"/>
      <c r="DC28" s="338"/>
      <c r="DD28" s="288">
        <v>715806</v>
      </c>
      <c r="DE28" s="217"/>
      <c r="DF28" s="217"/>
      <c r="DG28" s="217"/>
      <c r="DH28" s="217"/>
      <c r="DI28" s="217"/>
      <c r="DJ28" s="217"/>
      <c r="DK28" s="279"/>
      <c r="DL28" s="288">
        <v>617926</v>
      </c>
      <c r="DM28" s="217"/>
      <c r="DN28" s="217"/>
      <c r="DO28" s="217"/>
      <c r="DP28" s="217"/>
      <c r="DQ28" s="217"/>
      <c r="DR28" s="217"/>
      <c r="DS28" s="217"/>
      <c r="DT28" s="217"/>
      <c r="DU28" s="217"/>
      <c r="DV28" s="279"/>
      <c r="DW28" s="283">
        <v>15.5</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18455</v>
      </c>
      <c r="S29" s="217"/>
      <c r="T29" s="217"/>
      <c r="U29" s="217"/>
      <c r="V29" s="217"/>
      <c r="W29" s="217"/>
      <c r="X29" s="217"/>
      <c r="Y29" s="279"/>
      <c r="Z29" s="282">
        <v>0.3</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251</v>
      </c>
      <c r="CE29" s="41"/>
      <c r="CF29" s="261" t="s">
        <v>23</v>
      </c>
      <c r="CG29" s="1"/>
      <c r="CH29" s="1"/>
      <c r="CI29" s="1"/>
      <c r="CJ29" s="1"/>
      <c r="CK29" s="1"/>
      <c r="CL29" s="1"/>
      <c r="CM29" s="1"/>
      <c r="CN29" s="1"/>
      <c r="CO29" s="1"/>
      <c r="CP29" s="1"/>
      <c r="CQ29" s="269"/>
      <c r="CR29" s="274">
        <v>742498</v>
      </c>
      <c r="CS29" s="313"/>
      <c r="CT29" s="313"/>
      <c r="CU29" s="313"/>
      <c r="CV29" s="313"/>
      <c r="CW29" s="313"/>
      <c r="CX29" s="313"/>
      <c r="CY29" s="332"/>
      <c r="CZ29" s="283">
        <v>10.7</v>
      </c>
      <c r="DA29" s="335"/>
      <c r="DB29" s="335"/>
      <c r="DC29" s="338"/>
      <c r="DD29" s="288">
        <v>715806</v>
      </c>
      <c r="DE29" s="313"/>
      <c r="DF29" s="313"/>
      <c r="DG29" s="313"/>
      <c r="DH29" s="313"/>
      <c r="DI29" s="313"/>
      <c r="DJ29" s="313"/>
      <c r="DK29" s="332"/>
      <c r="DL29" s="288">
        <v>617926</v>
      </c>
      <c r="DM29" s="313"/>
      <c r="DN29" s="313"/>
      <c r="DO29" s="313"/>
      <c r="DP29" s="313"/>
      <c r="DQ29" s="313"/>
      <c r="DR29" s="313"/>
      <c r="DS29" s="313"/>
      <c r="DT29" s="313"/>
      <c r="DU29" s="313"/>
      <c r="DV29" s="332"/>
      <c r="DW29" s="283">
        <v>15.5</v>
      </c>
      <c r="DX29" s="335"/>
      <c r="DY29" s="335"/>
      <c r="DZ29" s="335"/>
      <c r="EA29" s="335"/>
      <c r="EB29" s="335"/>
      <c r="EC29" s="360"/>
    </row>
    <row r="30" spans="2:133" ht="11.25" customHeight="1">
      <c r="B30" s="261" t="s">
        <v>391</v>
      </c>
      <c r="C30" s="1"/>
      <c r="D30" s="1"/>
      <c r="E30" s="1"/>
      <c r="F30" s="1"/>
      <c r="G30" s="1"/>
      <c r="H30" s="1"/>
      <c r="I30" s="1"/>
      <c r="J30" s="1"/>
      <c r="K30" s="1"/>
      <c r="L30" s="1"/>
      <c r="M30" s="1"/>
      <c r="N30" s="1"/>
      <c r="O30" s="1"/>
      <c r="P30" s="1"/>
      <c r="Q30" s="269"/>
      <c r="R30" s="274">
        <v>692548</v>
      </c>
      <c r="S30" s="217"/>
      <c r="T30" s="217"/>
      <c r="U30" s="217"/>
      <c r="V30" s="217"/>
      <c r="W30" s="217"/>
      <c r="X30" s="217"/>
      <c r="Y30" s="279"/>
      <c r="Z30" s="282">
        <v>9.8000000000000007</v>
      </c>
      <c r="AA30" s="282"/>
      <c r="AB30" s="282"/>
      <c r="AC30" s="282"/>
      <c r="AD30" s="287" t="s">
        <v>33</v>
      </c>
      <c r="AE30" s="287"/>
      <c r="AF30" s="287"/>
      <c r="AG30" s="287"/>
      <c r="AH30" s="287"/>
      <c r="AI30" s="287"/>
      <c r="AJ30" s="287"/>
      <c r="AK30" s="287"/>
      <c r="AL30" s="283" t="s">
        <v>33</v>
      </c>
      <c r="AM30" s="238"/>
      <c r="AN30" s="238"/>
      <c r="AO30" s="296"/>
      <c r="AP30" s="182" t="s">
        <v>157</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293</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722311</v>
      </c>
      <c r="CS30" s="217"/>
      <c r="CT30" s="217"/>
      <c r="CU30" s="217"/>
      <c r="CV30" s="217"/>
      <c r="CW30" s="217"/>
      <c r="CX30" s="217"/>
      <c r="CY30" s="279"/>
      <c r="CZ30" s="283">
        <v>10.4</v>
      </c>
      <c r="DA30" s="335"/>
      <c r="DB30" s="335"/>
      <c r="DC30" s="338"/>
      <c r="DD30" s="288">
        <v>695619</v>
      </c>
      <c r="DE30" s="217"/>
      <c r="DF30" s="217"/>
      <c r="DG30" s="217"/>
      <c r="DH30" s="217"/>
      <c r="DI30" s="217"/>
      <c r="DJ30" s="217"/>
      <c r="DK30" s="279"/>
      <c r="DL30" s="288">
        <v>597739</v>
      </c>
      <c r="DM30" s="217"/>
      <c r="DN30" s="217"/>
      <c r="DO30" s="217"/>
      <c r="DP30" s="217"/>
      <c r="DQ30" s="217"/>
      <c r="DR30" s="217"/>
      <c r="DS30" s="217"/>
      <c r="DT30" s="217"/>
      <c r="DU30" s="217"/>
      <c r="DV30" s="279"/>
      <c r="DW30" s="283">
        <v>15</v>
      </c>
      <c r="DX30" s="335"/>
      <c r="DY30" s="335"/>
      <c r="DZ30" s="335"/>
      <c r="EA30" s="335"/>
      <c r="EB30" s="335"/>
      <c r="EC30" s="360"/>
    </row>
    <row r="31" spans="2:133" ht="11.25" customHeight="1">
      <c r="B31" s="262" t="s">
        <v>227</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393</v>
      </c>
      <c r="AQ31" s="178"/>
      <c r="AR31" s="178"/>
      <c r="AS31" s="178"/>
      <c r="AT31" s="306" t="s">
        <v>151</v>
      </c>
      <c r="AU31" s="265"/>
      <c r="AV31" s="265"/>
      <c r="AW31" s="265"/>
      <c r="AX31" s="260" t="s">
        <v>91</v>
      </c>
      <c r="AY31" s="265"/>
      <c r="AZ31" s="265"/>
      <c r="BA31" s="265"/>
      <c r="BB31" s="265"/>
      <c r="BC31" s="265"/>
      <c r="BD31" s="265"/>
      <c r="BE31" s="265"/>
      <c r="BF31" s="268"/>
      <c r="BG31" s="318">
        <v>99.7</v>
      </c>
      <c r="BH31" s="322"/>
      <c r="BI31" s="322"/>
      <c r="BJ31" s="322"/>
      <c r="BK31" s="322"/>
      <c r="BL31" s="322"/>
      <c r="BM31" s="293">
        <v>98.9</v>
      </c>
      <c r="BN31" s="322"/>
      <c r="BO31" s="322"/>
      <c r="BP31" s="322"/>
      <c r="BQ31" s="324"/>
      <c r="BR31" s="318">
        <v>99.7</v>
      </c>
      <c r="BS31" s="322"/>
      <c r="BT31" s="322"/>
      <c r="BU31" s="322"/>
      <c r="BV31" s="322"/>
      <c r="BW31" s="322"/>
      <c r="BX31" s="293">
        <v>99</v>
      </c>
      <c r="BY31" s="322"/>
      <c r="BZ31" s="322"/>
      <c r="CA31" s="322"/>
      <c r="CB31" s="324"/>
      <c r="CD31" s="134"/>
      <c r="CE31" s="42"/>
      <c r="CF31" s="261" t="s">
        <v>395</v>
      </c>
      <c r="CG31" s="1"/>
      <c r="CH31" s="1"/>
      <c r="CI31" s="1"/>
      <c r="CJ31" s="1"/>
      <c r="CK31" s="1"/>
      <c r="CL31" s="1"/>
      <c r="CM31" s="1"/>
      <c r="CN31" s="1"/>
      <c r="CO31" s="1"/>
      <c r="CP31" s="1"/>
      <c r="CQ31" s="269"/>
      <c r="CR31" s="274">
        <v>20187</v>
      </c>
      <c r="CS31" s="313"/>
      <c r="CT31" s="313"/>
      <c r="CU31" s="313"/>
      <c r="CV31" s="313"/>
      <c r="CW31" s="313"/>
      <c r="CX31" s="313"/>
      <c r="CY31" s="332"/>
      <c r="CZ31" s="283">
        <v>0.3</v>
      </c>
      <c r="DA31" s="335"/>
      <c r="DB31" s="335"/>
      <c r="DC31" s="338"/>
      <c r="DD31" s="288">
        <v>20187</v>
      </c>
      <c r="DE31" s="313"/>
      <c r="DF31" s="313"/>
      <c r="DG31" s="313"/>
      <c r="DH31" s="313"/>
      <c r="DI31" s="313"/>
      <c r="DJ31" s="313"/>
      <c r="DK31" s="332"/>
      <c r="DL31" s="288">
        <v>20187</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330</v>
      </c>
      <c r="C32" s="1"/>
      <c r="D32" s="1"/>
      <c r="E32" s="1"/>
      <c r="F32" s="1"/>
      <c r="G32" s="1"/>
      <c r="H32" s="1"/>
      <c r="I32" s="1"/>
      <c r="J32" s="1"/>
      <c r="K32" s="1"/>
      <c r="L32" s="1"/>
      <c r="M32" s="1"/>
      <c r="N32" s="1"/>
      <c r="O32" s="1"/>
      <c r="P32" s="1"/>
      <c r="Q32" s="269"/>
      <c r="R32" s="274">
        <v>283155</v>
      </c>
      <c r="S32" s="217"/>
      <c r="T32" s="217"/>
      <c r="U32" s="217"/>
      <c r="V32" s="217"/>
      <c r="W32" s="217"/>
      <c r="X32" s="217"/>
      <c r="Y32" s="279"/>
      <c r="Z32" s="282">
        <v>4</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109</v>
      </c>
      <c r="AX32" s="261" t="s">
        <v>396</v>
      </c>
      <c r="AY32" s="1"/>
      <c r="AZ32" s="1"/>
      <c r="BA32" s="1"/>
      <c r="BB32" s="1"/>
      <c r="BC32" s="1"/>
      <c r="BD32" s="1"/>
      <c r="BE32" s="1"/>
      <c r="BF32" s="269"/>
      <c r="BG32" s="319">
        <v>99.7</v>
      </c>
      <c r="BH32" s="313"/>
      <c r="BI32" s="313"/>
      <c r="BJ32" s="313"/>
      <c r="BK32" s="313"/>
      <c r="BL32" s="313"/>
      <c r="BM32" s="238">
        <v>98.7</v>
      </c>
      <c r="BN32" s="313"/>
      <c r="BO32" s="313"/>
      <c r="BP32" s="313"/>
      <c r="BQ32" s="316"/>
      <c r="BR32" s="319">
        <v>99.7</v>
      </c>
      <c r="BS32" s="313"/>
      <c r="BT32" s="313"/>
      <c r="BU32" s="313"/>
      <c r="BV32" s="313"/>
      <c r="BW32" s="313"/>
      <c r="BX32" s="238">
        <v>98.5</v>
      </c>
      <c r="BY32" s="313"/>
      <c r="BZ32" s="313"/>
      <c r="CA32" s="313"/>
      <c r="CB32" s="316"/>
      <c r="CD32" s="135"/>
      <c r="CE32" s="142"/>
      <c r="CF32" s="261" t="s">
        <v>397</v>
      </c>
      <c r="CG32" s="1"/>
      <c r="CH32" s="1"/>
      <c r="CI32" s="1"/>
      <c r="CJ32" s="1"/>
      <c r="CK32" s="1"/>
      <c r="CL32" s="1"/>
      <c r="CM32" s="1"/>
      <c r="CN32" s="1"/>
      <c r="CO32" s="1"/>
      <c r="CP32" s="1"/>
      <c r="CQ32" s="269"/>
      <c r="CR32" s="274" t="s">
        <v>33</v>
      </c>
      <c r="CS32" s="217"/>
      <c r="CT32" s="217"/>
      <c r="CU32" s="217"/>
      <c r="CV32" s="217"/>
      <c r="CW32" s="217"/>
      <c r="CX32" s="217"/>
      <c r="CY32" s="279"/>
      <c r="CZ32" s="283" t="s">
        <v>33</v>
      </c>
      <c r="DA32" s="335"/>
      <c r="DB32" s="335"/>
      <c r="DC32" s="338"/>
      <c r="DD32" s="288" t="s">
        <v>33</v>
      </c>
      <c r="DE32" s="217"/>
      <c r="DF32" s="217"/>
      <c r="DG32" s="217"/>
      <c r="DH32" s="217"/>
      <c r="DI32" s="217"/>
      <c r="DJ32" s="217"/>
      <c r="DK32" s="279"/>
      <c r="DL32" s="288" t="s">
        <v>33</v>
      </c>
      <c r="DM32" s="217"/>
      <c r="DN32" s="217"/>
      <c r="DO32" s="217"/>
      <c r="DP32" s="217"/>
      <c r="DQ32" s="217"/>
      <c r="DR32" s="217"/>
      <c r="DS32" s="217"/>
      <c r="DT32" s="217"/>
      <c r="DU32" s="217"/>
      <c r="DV32" s="279"/>
      <c r="DW32" s="283" t="s">
        <v>33</v>
      </c>
      <c r="DX32" s="335"/>
      <c r="DY32" s="335"/>
      <c r="DZ32" s="335"/>
      <c r="EA32" s="335"/>
      <c r="EB32" s="335"/>
      <c r="EC32" s="360"/>
    </row>
    <row r="33" spans="2:133" ht="11.25" customHeight="1">
      <c r="B33" s="261" t="s">
        <v>123</v>
      </c>
      <c r="C33" s="1"/>
      <c r="D33" s="1"/>
      <c r="E33" s="1"/>
      <c r="F33" s="1"/>
      <c r="G33" s="1"/>
      <c r="H33" s="1"/>
      <c r="I33" s="1"/>
      <c r="J33" s="1"/>
      <c r="K33" s="1"/>
      <c r="L33" s="1"/>
      <c r="M33" s="1"/>
      <c r="N33" s="1"/>
      <c r="O33" s="1"/>
      <c r="P33" s="1"/>
      <c r="Q33" s="269"/>
      <c r="R33" s="274">
        <v>39372</v>
      </c>
      <c r="S33" s="217"/>
      <c r="T33" s="217"/>
      <c r="U33" s="217"/>
      <c r="V33" s="217"/>
      <c r="W33" s="217"/>
      <c r="X33" s="217"/>
      <c r="Y33" s="279"/>
      <c r="Z33" s="282">
        <v>0.6</v>
      </c>
      <c r="AA33" s="282"/>
      <c r="AB33" s="282"/>
      <c r="AC33" s="282"/>
      <c r="AD33" s="287" t="s">
        <v>33</v>
      </c>
      <c r="AE33" s="287"/>
      <c r="AF33" s="287"/>
      <c r="AG33" s="287"/>
      <c r="AH33" s="287"/>
      <c r="AI33" s="287"/>
      <c r="AJ33" s="287"/>
      <c r="AK33" s="287"/>
      <c r="AL33" s="283" t="s">
        <v>33</v>
      </c>
      <c r="AM33" s="238"/>
      <c r="AN33" s="238"/>
      <c r="AO33" s="296"/>
      <c r="AP33" s="177"/>
      <c r="AQ33" s="179"/>
      <c r="AR33" s="179"/>
      <c r="AS33" s="179"/>
      <c r="AT33" s="308"/>
      <c r="AU33" s="267"/>
      <c r="AV33" s="267"/>
      <c r="AW33" s="267"/>
      <c r="AX33" s="263" t="s">
        <v>398</v>
      </c>
      <c r="AY33" s="267"/>
      <c r="AZ33" s="267"/>
      <c r="BA33" s="267"/>
      <c r="BB33" s="267"/>
      <c r="BC33" s="267"/>
      <c r="BD33" s="267"/>
      <c r="BE33" s="267"/>
      <c r="BF33" s="271"/>
      <c r="BG33" s="320">
        <v>99.7</v>
      </c>
      <c r="BH33" s="312"/>
      <c r="BI33" s="312"/>
      <c r="BJ33" s="312"/>
      <c r="BK33" s="312"/>
      <c r="BL33" s="312"/>
      <c r="BM33" s="294">
        <v>98.9</v>
      </c>
      <c r="BN33" s="312"/>
      <c r="BO33" s="312"/>
      <c r="BP33" s="312"/>
      <c r="BQ33" s="317"/>
      <c r="BR33" s="320">
        <v>99.7</v>
      </c>
      <c r="BS33" s="312"/>
      <c r="BT33" s="312"/>
      <c r="BU33" s="312"/>
      <c r="BV33" s="312"/>
      <c r="BW33" s="312"/>
      <c r="BX33" s="294">
        <v>99.1</v>
      </c>
      <c r="BY33" s="312"/>
      <c r="BZ33" s="312"/>
      <c r="CA33" s="312"/>
      <c r="CB33" s="317"/>
      <c r="CD33" s="261" t="s">
        <v>379</v>
      </c>
      <c r="CE33" s="1"/>
      <c r="CF33" s="1"/>
      <c r="CG33" s="1"/>
      <c r="CH33" s="1"/>
      <c r="CI33" s="1"/>
      <c r="CJ33" s="1"/>
      <c r="CK33" s="1"/>
      <c r="CL33" s="1"/>
      <c r="CM33" s="1"/>
      <c r="CN33" s="1"/>
      <c r="CO33" s="1"/>
      <c r="CP33" s="1"/>
      <c r="CQ33" s="269"/>
      <c r="CR33" s="274">
        <v>4004342</v>
      </c>
      <c r="CS33" s="313"/>
      <c r="CT33" s="313"/>
      <c r="CU33" s="313"/>
      <c r="CV33" s="313"/>
      <c r="CW33" s="313"/>
      <c r="CX33" s="313"/>
      <c r="CY33" s="332"/>
      <c r="CZ33" s="283">
        <v>57.6</v>
      </c>
      <c r="DA33" s="335"/>
      <c r="DB33" s="335"/>
      <c r="DC33" s="338"/>
      <c r="DD33" s="288">
        <v>3355202</v>
      </c>
      <c r="DE33" s="313"/>
      <c r="DF33" s="313"/>
      <c r="DG33" s="313"/>
      <c r="DH33" s="313"/>
      <c r="DI33" s="313"/>
      <c r="DJ33" s="313"/>
      <c r="DK33" s="332"/>
      <c r="DL33" s="288">
        <v>1999115</v>
      </c>
      <c r="DM33" s="313"/>
      <c r="DN33" s="313"/>
      <c r="DO33" s="313"/>
      <c r="DP33" s="313"/>
      <c r="DQ33" s="313"/>
      <c r="DR33" s="313"/>
      <c r="DS33" s="313"/>
      <c r="DT33" s="313"/>
      <c r="DU33" s="313"/>
      <c r="DV33" s="332"/>
      <c r="DW33" s="283">
        <v>50.3</v>
      </c>
      <c r="DX33" s="335"/>
      <c r="DY33" s="335"/>
      <c r="DZ33" s="335"/>
      <c r="EA33" s="335"/>
      <c r="EB33" s="335"/>
      <c r="EC33" s="360"/>
    </row>
    <row r="34" spans="2:133" ht="11.25" customHeight="1">
      <c r="B34" s="261" t="s">
        <v>282</v>
      </c>
      <c r="C34" s="1"/>
      <c r="D34" s="1"/>
      <c r="E34" s="1"/>
      <c r="F34" s="1"/>
      <c r="G34" s="1"/>
      <c r="H34" s="1"/>
      <c r="I34" s="1"/>
      <c r="J34" s="1"/>
      <c r="K34" s="1"/>
      <c r="L34" s="1"/>
      <c r="M34" s="1"/>
      <c r="N34" s="1"/>
      <c r="O34" s="1"/>
      <c r="P34" s="1"/>
      <c r="Q34" s="269"/>
      <c r="R34" s="274">
        <v>23208</v>
      </c>
      <c r="S34" s="217"/>
      <c r="T34" s="217"/>
      <c r="U34" s="217"/>
      <c r="V34" s="217"/>
      <c r="W34" s="217"/>
      <c r="X34" s="217"/>
      <c r="Y34" s="279"/>
      <c r="Z34" s="282">
        <v>0.3</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358</v>
      </c>
      <c r="CE34" s="1"/>
      <c r="CF34" s="1"/>
      <c r="CG34" s="1"/>
      <c r="CH34" s="1"/>
      <c r="CI34" s="1"/>
      <c r="CJ34" s="1"/>
      <c r="CK34" s="1"/>
      <c r="CL34" s="1"/>
      <c r="CM34" s="1"/>
      <c r="CN34" s="1"/>
      <c r="CO34" s="1"/>
      <c r="CP34" s="1"/>
      <c r="CQ34" s="269"/>
      <c r="CR34" s="274">
        <v>968465</v>
      </c>
      <c r="CS34" s="217"/>
      <c r="CT34" s="217"/>
      <c r="CU34" s="217"/>
      <c r="CV34" s="217"/>
      <c r="CW34" s="217"/>
      <c r="CX34" s="217"/>
      <c r="CY34" s="279"/>
      <c r="CZ34" s="283">
        <v>13.9</v>
      </c>
      <c r="DA34" s="335"/>
      <c r="DB34" s="335"/>
      <c r="DC34" s="338"/>
      <c r="DD34" s="288">
        <v>812576</v>
      </c>
      <c r="DE34" s="217"/>
      <c r="DF34" s="217"/>
      <c r="DG34" s="217"/>
      <c r="DH34" s="217"/>
      <c r="DI34" s="217"/>
      <c r="DJ34" s="217"/>
      <c r="DK34" s="279"/>
      <c r="DL34" s="288">
        <v>731194</v>
      </c>
      <c r="DM34" s="217"/>
      <c r="DN34" s="217"/>
      <c r="DO34" s="217"/>
      <c r="DP34" s="217"/>
      <c r="DQ34" s="217"/>
      <c r="DR34" s="217"/>
      <c r="DS34" s="217"/>
      <c r="DT34" s="217"/>
      <c r="DU34" s="217"/>
      <c r="DV34" s="279"/>
      <c r="DW34" s="283">
        <v>18.399999999999999</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1049430</v>
      </c>
      <c r="S35" s="217"/>
      <c r="T35" s="217"/>
      <c r="U35" s="217"/>
      <c r="V35" s="217"/>
      <c r="W35" s="217"/>
      <c r="X35" s="217"/>
      <c r="Y35" s="279"/>
      <c r="Z35" s="282">
        <v>14.8</v>
      </c>
      <c r="AA35" s="282"/>
      <c r="AB35" s="282"/>
      <c r="AC35" s="282"/>
      <c r="AD35" s="287" t="s">
        <v>33</v>
      </c>
      <c r="AE35" s="287"/>
      <c r="AF35" s="287"/>
      <c r="AG35" s="287"/>
      <c r="AH35" s="287"/>
      <c r="AI35" s="287"/>
      <c r="AJ35" s="287"/>
      <c r="AK35" s="287"/>
      <c r="AL35" s="283" t="s">
        <v>33</v>
      </c>
      <c r="AM35" s="238"/>
      <c r="AN35" s="238"/>
      <c r="AO35" s="296"/>
      <c r="AP35" s="95"/>
      <c r="AQ35" s="182" t="s">
        <v>159</v>
      </c>
      <c r="AR35" s="139"/>
      <c r="AS35" s="139"/>
      <c r="AT35" s="139"/>
      <c r="AU35" s="139"/>
      <c r="AV35" s="139"/>
      <c r="AW35" s="139"/>
      <c r="AX35" s="139"/>
      <c r="AY35" s="139"/>
      <c r="AZ35" s="139"/>
      <c r="BA35" s="139"/>
      <c r="BB35" s="139"/>
      <c r="BC35" s="139"/>
      <c r="BD35" s="139"/>
      <c r="BE35" s="139"/>
      <c r="BF35" s="144"/>
      <c r="BG35" s="182" t="s">
        <v>400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362</v>
      </c>
      <c r="CE35" s="1"/>
      <c r="CF35" s="1"/>
      <c r="CG35" s="1"/>
      <c r="CH35" s="1"/>
      <c r="CI35" s="1"/>
      <c r="CJ35" s="1"/>
      <c r="CK35" s="1"/>
      <c r="CL35" s="1"/>
      <c r="CM35" s="1"/>
      <c r="CN35" s="1"/>
      <c r="CO35" s="1"/>
      <c r="CP35" s="1"/>
      <c r="CQ35" s="269"/>
      <c r="CR35" s="274">
        <v>344742</v>
      </c>
      <c r="CS35" s="313"/>
      <c r="CT35" s="313"/>
      <c r="CU35" s="313"/>
      <c r="CV35" s="313"/>
      <c r="CW35" s="313"/>
      <c r="CX35" s="313"/>
      <c r="CY35" s="332"/>
      <c r="CZ35" s="283">
        <v>5</v>
      </c>
      <c r="DA35" s="335"/>
      <c r="DB35" s="335"/>
      <c r="DC35" s="338"/>
      <c r="DD35" s="288">
        <v>285745</v>
      </c>
      <c r="DE35" s="313"/>
      <c r="DF35" s="313"/>
      <c r="DG35" s="313"/>
      <c r="DH35" s="313"/>
      <c r="DI35" s="313"/>
      <c r="DJ35" s="313"/>
      <c r="DK35" s="332"/>
      <c r="DL35" s="288">
        <v>207231</v>
      </c>
      <c r="DM35" s="313"/>
      <c r="DN35" s="313"/>
      <c r="DO35" s="313"/>
      <c r="DP35" s="313"/>
      <c r="DQ35" s="313"/>
      <c r="DR35" s="313"/>
      <c r="DS35" s="313"/>
      <c r="DT35" s="313"/>
      <c r="DU35" s="313"/>
      <c r="DV35" s="332"/>
      <c r="DW35" s="283">
        <v>5.2</v>
      </c>
      <c r="DX35" s="335"/>
      <c r="DY35" s="335"/>
      <c r="DZ35" s="335"/>
      <c r="EA35" s="335"/>
      <c r="EB35" s="335"/>
      <c r="EC35" s="360"/>
    </row>
    <row r="36" spans="2:133" ht="11.25" customHeight="1">
      <c r="B36" s="261" t="s">
        <v>116</v>
      </c>
      <c r="C36" s="1"/>
      <c r="D36" s="1"/>
      <c r="E36" s="1"/>
      <c r="F36" s="1"/>
      <c r="G36" s="1"/>
      <c r="H36" s="1"/>
      <c r="I36" s="1"/>
      <c r="J36" s="1"/>
      <c r="K36" s="1"/>
      <c r="L36" s="1"/>
      <c r="M36" s="1"/>
      <c r="N36" s="1"/>
      <c r="O36" s="1"/>
      <c r="P36" s="1"/>
      <c r="Q36" s="269"/>
      <c r="R36" s="274">
        <v>61680</v>
      </c>
      <c r="S36" s="217"/>
      <c r="T36" s="217"/>
      <c r="U36" s="217"/>
      <c r="V36" s="217"/>
      <c r="W36" s="217"/>
      <c r="X36" s="217"/>
      <c r="Y36" s="279"/>
      <c r="Z36" s="282">
        <v>0.9</v>
      </c>
      <c r="AA36" s="282"/>
      <c r="AB36" s="282"/>
      <c r="AC36" s="282"/>
      <c r="AD36" s="287" t="s">
        <v>33</v>
      </c>
      <c r="AE36" s="287"/>
      <c r="AF36" s="287"/>
      <c r="AG36" s="287"/>
      <c r="AH36" s="287"/>
      <c r="AI36" s="287"/>
      <c r="AJ36" s="287"/>
      <c r="AK36" s="287"/>
      <c r="AL36" s="283" t="s">
        <v>33</v>
      </c>
      <c r="AM36" s="238"/>
      <c r="AN36" s="238"/>
      <c r="AO36" s="296"/>
      <c r="AP36" s="95"/>
      <c r="AQ36" s="301" t="s">
        <v>128</v>
      </c>
      <c r="AR36" s="304"/>
      <c r="AS36" s="304"/>
      <c r="AT36" s="304"/>
      <c r="AU36" s="304"/>
      <c r="AV36" s="304"/>
      <c r="AW36" s="304"/>
      <c r="AX36" s="304"/>
      <c r="AY36" s="309"/>
      <c r="AZ36" s="273">
        <v>1106481</v>
      </c>
      <c r="BA36" s="276"/>
      <c r="BB36" s="276"/>
      <c r="BC36" s="276"/>
      <c r="BD36" s="276"/>
      <c r="BE36" s="276"/>
      <c r="BF36" s="315"/>
      <c r="BG36" s="260" t="s">
        <v>283</v>
      </c>
      <c r="BH36" s="265"/>
      <c r="BI36" s="265"/>
      <c r="BJ36" s="265"/>
      <c r="BK36" s="265"/>
      <c r="BL36" s="265"/>
      <c r="BM36" s="265"/>
      <c r="BN36" s="265"/>
      <c r="BO36" s="265"/>
      <c r="BP36" s="265"/>
      <c r="BQ36" s="265"/>
      <c r="BR36" s="265"/>
      <c r="BS36" s="265"/>
      <c r="BT36" s="265"/>
      <c r="BU36" s="268"/>
      <c r="BV36" s="273">
        <v>3790</v>
      </c>
      <c r="BW36" s="276"/>
      <c r="BX36" s="276"/>
      <c r="BY36" s="276"/>
      <c r="BZ36" s="276"/>
      <c r="CA36" s="276"/>
      <c r="CB36" s="315"/>
      <c r="CD36" s="261" t="s">
        <v>401</v>
      </c>
      <c r="CE36" s="1"/>
      <c r="CF36" s="1"/>
      <c r="CG36" s="1"/>
      <c r="CH36" s="1"/>
      <c r="CI36" s="1"/>
      <c r="CJ36" s="1"/>
      <c r="CK36" s="1"/>
      <c r="CL36" s="1"/>
      <c r="CM36" s="1"/>
      <c r="CN36" s="1"/>
      <c r="CO36" s="1"/>
      <c r="CP36" s="1"/>
      <c r="CQ36" s="269"/>
      <c r="CR36" s="274">
        <v>1415383</v>
      </c>
      <c r="CS36" s="217"/>
      <c r="CT36" s="217"/>
      <c r="CU36" s="217"/>
      <c r="CV36" s="217"/>
      <c r="CW36" s="217"/>
      <c r="CX36" s="217"/>
      <c r="CY36" s="279"/>
      <c r="CZ36" s="283">
        <v>20.3</v>
      </c>
      <c r="DA36" s="335"/>
      <c r="DB36" s="335"/>
      <c r="DC36" s="338"/>
      <c r="DD36" s="288">
        <v>1218092</v>
      </c>
      <c r="DE36" s="217"/>
      <c r="DF36" s="217"/>
      <c r="DG36" s="217"/>
      <c r="DH36" s="217"/>
      <c r="DI36" s="217"/>
      <c r="DJ36" s="217"/>
      <c r="DK36" s="279"/>
      <c r="DL36" s="288">
        <v>671331</v>
      </c>
      <c r="DM36" s="217"/>
      <c r="DN36" s="217"/>
      <c r="DO36" s="217"/>
      <c r="DP36" s="217"/>
      <c r="DQ36" s="217"/>
      <c r="DR36" s="217"/>
      <c r="DS36" s="217"/>
      <c r="DT36" s="217"/>
      <c r="DU36" s="217"/>
      <c r="DV36" s="279"/>
      <c r="DW36" s="283">
        <v>16.899999999999999</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59708</v>
      </c>
      <c r="S37" s="217"/>
      <c r="T37" s="217"/>
      <c r="U37" s="217"/>
      <c r="V37" s="217"/>
      <c r="W37" s="217"/>
      <c r="X37" s="217"/>
      <c r="Y37" s="279"/>
      <c r="Z37" s="282">
        <v>0.8</v>
      </c>
      <c r="AA37" s="282"/>
      <c r="AB37" s="282"/>
      <c r="AC37" s="282"/>
      <c r="AD37" s="287">
        <v>2294</v>
      </c>
      <c r="AE37" s="287"/>
      <c r="AF37" s="287"/>
      <c r="AG37" s="287"/>
      <c r="AH37" s="287"/>
      <c r="AI37" s="287"/>
      <c r="AJ37" s="287"/>
      <c r="AK37" s="287"/>
      <c r="AL37" s="283">
        <v>0.1</v>
      </c>
      <c r="AM37" s="238"/>
      <c r="AN37" s="238"/>
      <c r="AO37" s="296"/>
      <c r="AQ37" s="302" t="s">
        <v>405</v>
      </c>
      <c r="AR37" s="111"/>
      <c r="AS37" s="111"/>
      <c r="AT37" s="111"/>
      <c r="AU37" s="111"/>
      <c r="AV37" s="111"/>
      <c r="AW37" s="111"/>
      <c r="AX37" s="111"/>
      <c r="AY37" s="310"/>
      <c r="AZ37" s="274">
        <v>398582</v>
      </c>
      <c r="BA37" s="217"/>
      <c r="BB37" s="217"/>
      <c r="BC37" s="217"/>
      <c r="BD37" s="313"/>
      <c r="BE37" s="313"/>
      <c r="BF37" s="316"/>
      <c r="BG37" s="261" t="s">
        <v>409</v>
      </c>
      <c r="BH37" s="1"/>
      <c r="BI37" s="1"/>
      <c r="BJ37" s="1"/>
      <c r="BK37" s="1"/>
      <c r="BL37" s="1"/>
      <c r="BM37" s="1"/>
      <c r="BN37" s="1"/>
      <c r="BO37" s="1"/>
      <c r="BP37" s="1"/>
      <c r="BQ37" s="1"/>
      <c r="BR37" s="1"/>
      <c r="BS37" s="1"/>
      <c r="BT37" s="1"/>
      <c r="BU37" s="269"/>
      <c r="BV37" s="274">
        <v>3790</v>
      </c>
      <c r="BW37" s="217"/>
      <c r="BX37" s="217"/>
      <c r="BY37" s="217"/>
      <c r="BZ37" s="217"/>
      <c r="CA37" s="217"/>
      <c r="CB37" s="326"/>
      <c r="CD37" s="261" t="s">
        <v>213</v>
      </c>
      <c r="CE37" s="1"/>
      <c r="CF37" s="1"/>
      <c r="CG37" s="1"/>
      <c r="CH37" s="1"/>
      <c r="CI37" s="1"/>
      <c r="CJ37" s="1"/>
      <c r="CK37" s="1"/>
      <c r="CL37" s="1"/>
      <c r="CM37" s="1"/>
      <c r="CN37" s="1"/>
      <c r="CO37" s="1"/>
      <c r="CP37" s="1"/>
      <c r="CQ37" s="269"/>
      <c r="CR37" s="274">
        <v>424530</v>
      </c>
      <c r="CS37" s="313"/>
      <c r="CT37" s="313"/>
      <c r="CU37" s="313"/>
      <c r="CV37" s="313"/>
      <c r="CW37" s="313"/>
      <c r="CX37" s="313"/>
      <c r="CY37" s="332"/>
      <c r="CZ37" s="283">
        <v>6.1</v>
      </c>
      <c r="DA37" s="335"/>
      <c r="DB37" s="335"/>
      <c r="DC37" s="338"/>
      <c r="DD37" s="288">
        <v>424530</v>
      </c>
      <c r="DE37" s="313"/>
      <c r="DF37" s="313"/>
      <c r="DG37" s="313"/>
      <c r="DH37" s="313"/>
      <c r="DI37" s="313"/>
      <c r="DJ37" s="313"/>
      <c r="DK37" s="332"/>
      <c r="DL37" s="288">
        <v>394068</v>
      </c>
      <c r="DM37" s="313"/>
      <c r="DN37" s="313"/>
      <c r="DO37" s="313"/>
      <c r="DP37" s="313"/>
      <c r="DQ37" s="313"/>
      <c r="DR37" s="313"/>
      <c r="DS37" s="313"/>
      <c r="DT37" s="313"/>
      <c r="DU37" s="313"/>
      <c r="DV37" s="332"/>
      <c r="DW37" s="283">
        <v>9.9</v>
      </c>
      <c r="DX37" s="335"/>
      <c r="DY37" s="335"/>
      <c r="DZ37" s="335"/>
      <c r="EA37" s="335"/>
      <c r="EB37" s="335"/>
      <c r="EC37" s="360"/>
    </row>
    <row r="38" spans="2:133" ht="11.25" customHeight="1">
      <c r="B38" s="261" t="s">
        <v>292</v>
      </c>
      <c r="C38" s="1"/>
      <c r="D38" s="1"/>
      <c r="E38" s="1"/>
      <c r="F38" s="1"/>
      <c r="G38" s="1"/>
      <c r="H38" s="1"/>
      <c r="I38" s="1"/>
      <c r="J38" s="1"/>
      <c r="K38" s="1"/>
      <c r="L38" s="1"/>
      <c r="M38" s="1"/>
      <c r="N38" s="1"/>
      <c r="O38" s="1"/>
      <c r="P38" s="1"/>
      <c r="Q38" s="269"/>
      <c r="R38" s="274">
        <v>257200</v>
      </c>
      <c r="S38" s="217"/>
      <c r="T38" s="217"/>
      <c r="U38" s="217"/>
      <c r="V38" s="217"/>
      <c r="W38" s="217"/>
      <c r="X38" s="217"/>
      <c r="Y38" s="279"/>
      <c r="Z38" s="282">
        <v>3.6</v>
      </c>
      <c r="AA38" s="282"/>
      <c r="AB38" s="282"/>
      <c r="AC38" s="282"/>
      <c r="AD38" s="287" t="s">
        <v>33</v>
      </c>
      <c r="AE38" s="287"/>
      <c r="AF38" s="287"/>
      <c r="AG38" s="287"/>
      <c r="AH38" s="287"/>
      <c r="AI38" s="287"/>
      <c r="AJ38" s="287"/>
      <c r="AK38" s="287"/>
      <c r="AL38" s="283" t="s">
        <v>33</v>
      </c>
      <c r="AM38" s="238"/>
      <c r="AN38" s="238"/>
      <c r="AO38" s="296"/>
      <c r="AQ38" s="302" t="s">
        <v>297</v>
      </c>
      <c r="AR38" s="111"/>
      <c r="AS38" s="111"/>
      <c r="AT38" s="111"/>
      <c r="AU38" s="111"/>
      <c r="AV38" s="111"/>
      <c r="AW38" s="111"/>
      <c r="AX38" s="111"/>
      <c r="AY38" s="310"/>
      <c r="AZ38" s="274">
        <v>159368</v>
      </c>
      <c r="BA38" s="217"/>
      <c r="BB38" s="217"/>
      <c r="BC38" s="217"/>
      <c r="BD38" s="313"/>
      <c r="BE38" s="313"/>
      <c r="BF38" s="316"/>
      <c r="BG38" s="261" t="s">
        <v>410</v>
      </c>
      <c r="BH38" s="1"/>
      <c r="BI38" s="1"/>
      <c r="BJ38" s="1"/>
      <c r="BK38" s="1"/>
      <c r="BL38" s="1"/>
      <c r="BM38" s="1"/>
      <c r="BN38" s="1"/>
      <c r="BO38" s="1"/>
      <c r="BP38" s="1"/>
      <c r="BQ38" s="1"/>
      <c r="BR38" s="1"/>
      <c r="BS38" s="1"/>
      <c r="BT38" s="1"/>
      <c r="BU38" s="269"/>
      <c r="BV38" s="274">
        <v>921</v>
      </c>
      <c r="BW38" s="217"/>
      <c r="BX38" s="217"/>
      <c r="BY38" s="217"/>
      <c r="BZ38" s="217"/>
      <c r="CA38" s="217"/>
      <c r="CB38" s="326"/>
      <c r="CD38" s="261" t="s">
        <v>294</v>
      </c>
      <c r="CE38" s="1"/>
      <c r="CF38" s="1"/>
      <c r="CG38" s="1"/>
      <c r="CH38" s="1"/>
      <c r="CI38" s="1"/>
      <c r="CJ38" s="1"/>
      <c r="CK38" s="1"/>
      <c r="CL38" s="1"/>
      <c r="CM38" s="1"/>
      <c r="CN38" s="1"/>
      <c r="CO38" s="1"/>
      <c r="CP38" s="1"/>
      <c r="CQ38" s="269"/>
      <c r="CR38" s="274">
        <v>468794</v>
      </c>
      <c r="CS38" s="217"/>
      <c r="CT38" s="217"/>
      <c r="CU38" s="217"/>
      <c r="CV38" s="217"/>
      <c r="CW38" s="217"/>
      <c r="CX38" s="217"/>
      <c r="CY38" s="279"/>
      <c r="CZ38" s="283">
        <v>6.7</v>
      </c>
      <c r="DA38" s="335"/>
      <c r="DB38" s="335"/>
      <c r="DC38" s="338"/>
      <c r="DD38" s="288">
        <v>389361</v>
      </c>
      <c r="DE38" s="217"/>
      <c r="DF38" s="217"/>
      <c r="DG38" s="217"/>
      <c r="DH38" s="217"/>
      <c r="DI38" s="217"/>
      <c r="DJ38" s="217"/>
      <c r="DK38" s="279"/>
      <c r="DL38" s="288">
        <v>389359</v>
      </c>
      <c r="DM38" s="217"/>
      <c r="DN38" s="217"/>
      <c r="DO38" s="217"/>
      <c r="DP38" s="217"/>
      <c r="DQ38" s="217"/>
      <c r="DR38" s="217"/>
      <c r="DS38" s="217"/>
      <c r="DT38" s="217"/>
      <c r="DU38" s="217"/>
      <c r="DV38" s="279"/>
      <c r="DW38" s="283">
        <v>9.8000000000000007</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413</v>
      </c>
      <c r="AR39" s="111"/>
      <c r="AS39" s="111"/>
      <c r="AT39" s="111"/>
      <c r="AU39" s="111"/>
      <c r="AV39" s="111"/>
      <c r="AW39" s="111"/>
      <c r="AX39" s="111"/>
      <c r="AY39" s="310"/>
      <c r="AZ39" s="274">
        <v>79737</v>
      </c>
      <c r="BA39" s="217"/>
      <c r="BB39" s="217"/>
      <c r="BC39" s="217"/>
      <c r="BD39" s="313"/>
      <c r="BE39" s="313"/>
      <c r="BF39" s="316"/>
      <c r="BG39" s="261" t="s">
        <v>402</v>
      </c>
      <c r="BH39" s="1"/>
      <c r="BI39" s="1"/>
      <c r="BJ39" s="1"/>
      <c r="BK39" s="1"/>
      <c r="BL39" s="1"/>
      <c r="BM39" s="1"/>
      <c r="BN39" s="1"/>
      <c r="BO39" s="1"/>
      <c r="BP39" s="1"/>
      <c r="BQ39" s="1"/>
      <c r="BR39" s="1"/>
      <c r="BS39" s="1"/>
      <c r="BT39" s="1"/>
      <c r="BU39" s="269"/>
      <c r="BV39" s="274">
        <v>1426</v>
      </c>
      <c r="BW39" s="217"/>
      <c r="BX39" s="217"/>
      <c r="BY39" s="217"/>
      <c r="BZ39" s="217"/>
      <c r="CA39" s="217"/>
      <c r="CB39" s="326"/>
      <c r="CD39" s="261" t="s">
        <v>414</v>
      </c>
      <c r="CE39" s="1"/>
      <c r="CF39" s="1"/>
      <c r="CG39" s="1"/>
      <c r="CH39" s="1"/>
      <c r="CI39" s="1"/>
      <c r="CJ39" s="1"/>
      <c r="CK39" s="1"/>
      <c r="CL39" s="1"/>
      <c r="CM39" s="1"/>
      <c r="CN39" s="1"/>
      <c r="CO39" s="1"/>
      <c r="CP39" s="1"/>
      <c r="CQ39" s="269"/>
      <c r="CR39" s="274">
        <v>696423</v>
      </c>
      <c r="CS39" s="313"/>
      <c r="CT39" s="313"/>
      <c r="CU39" s="313"/>
      <c r="CV39" s="313"/>
      <c r="CW39" s="313"/>
      <c r="CX39" s="313"/>
      <c r="CY39" s="332"/>
      <c r="CZ39" s="283">
        <v>10</v>
      </c>
      <c r="DA39" s="335"/>
      <c r="DB39" s="335"/>
      <c r="DC39" s="338"/>
      <c r="DD39" s="288">
        <v>554913</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115</v>
      </c>
      <c r="C40" s="1"/>
      <c r="D40" s="1"/>
      <c r="E40" s="1"/>
      <c r="F40" s="1"/>
      <c r="G40" s="1"/>
      <c r="H40" s="1"/>
      <c r="I40" s="1"/>
      <c r="J40" s="1"/>
      <c r="K40" s="1"/>
      <c r="L40" s="1"/>
      <c r="M40" s="1"/>
      <c r="N40" s="1"/>
      <c r="O40" s="1"/>
      <c r="P40" s="1"/>
      <c r="Q40" s="269"/>
      <c r="R40" s="274">
        <v>6900</v>
      </c>
      <c r="S40" s="217"/>
      <c r="T40" s="217"/>
      <c r="U40" s="217"/>
      <c r="V40" s="217"/>
      <c r="W40" s="217"/>
      <c r="X40" s="217"/>
      <c r="Y40" s="279"/>
      <c r="Z40" s="282">
        <v>0.1</v>
      </c>
      <c r="AA40" s="282"/>
      <c r="AB40" s="282"/>
      <c r="AC40" s="282"/>
      <c r="AD40" s="287" t="s">
        <v>33</v>
      </c>
      <c r="AE40" s="287"/>
      <c r="AF40" s="287"/>
      <c r="AG40" s="287"/>
      <c r="AH40" s="287"/>
      <c r="AI40" s="287"/>
      <c r="AJ40" s="287"/>
      <c r="AK40" s="287"/>
      <c r="AL40" s="283" t="s">
        <v>33</v>
      </c>
      <c r="AM40" s="238"/>
      <c r="AN40" s="238"/>
      <c r="AO40" s="296"/>
      <c r="AQ40" s="302" t="s">
        <v>149</v>
      </c>
      <c r="AR40" s="111"/>
      <c r="AS40" s="111"/>
      <c r="AT40" s="111"/>
      <c r="AU40" s="111"/>
      <c r="AV40" s="111"/>
      <c r="AW40" s="111"/>
      <c r="AX40" s="111"/>
      <c r="AY40" s="310"/>
      <c r="AZ40" s="274" t="s">
        <v>33</v>
      </c>
      <c r="BA40" s="217"/>
      <c r="BB40" s="217"/>
      <c r="BC40" s="217"/>
      <c r="BD40" s="313"/>
      <c r="BE40" s="313"/>
      <c r="BF40" s="316"/>
      <c r="BG40" s="299" t="s">
        <v>195</v>
      </c>
      <c r="BH40" s="29"/>
      <c r="BI40" s="29"/>
      <c r="BJ40" s="29"/>
      <c r="BK40" s="29"/>
      <c r="BL40" s="29"/>
      <c r="BM40" s="1" t="s">
        <v>416</v>
      </c>
      <c r="BN40" s="1"/>
      <c r="BO40" s="1"/>
      <c r="BP40" s="1"/>
      <c r="BQ40" s="1"/>
      <c r="BR40" s="1"/>
      <c r="BS40" s="1"/>
      <c r="BT40" s="1"/>
      <c r="BU40" s="269"/>
      <c r="BV40" s="274">
        <v>124</v>
      </c>
      <c r="BW40" s="217"/>
      <c r="BX40" s="217"/>
      <c r="BY40" s="217"/>
      <c r="BZ40" s="217"/>
      <c r="CA40" s="217"/>
      <c r="CB40" s="326"/>
      <c r="CD40" s="261" t="s">
        <v>417</v>
      </c>
      <c r="CE40" s="1"/>
      <c r="CF40" s="1"/>
      <c r="CG40" s="1"/>
      <c r="CH40" s="1"/>
      <c r="CI40" s="1"/>
      <c r="CJ40" s="1"/>
      <c r="CK40" s="1"/>
      <c r="CL40" s="1"/>
      <c r="CM40" s="1"/>
      <c r="CN40" s="1"/>
      <c r="CO40" s="1"/>
      <c r="CP40" s="1"/>
      <c r="CQ40" s="269"/>
      <c r="CR40" s="274">
        <v>110535</v>
      </c>
      <c r="CS40" s="217"/>
      <c r="CT40" s="217"/>
      <c r="CU40" s="217"/>
      <c r="CV40" s="217"/>
      <c r="CW40" s="217"/>
      <c r="CX40" s="217"/>
      <c r="CY40" s="279"/>
      <c r="CZ40" s="283">
        <v>1.6</v>
      </c>
      <c r="DA40" s="335"/>
      <c r="DB40" s="335"/>
      <c r="DC40" s="338"/>
      <c r="DD40" s="288">
        <v>94515</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7081442</v>
      </c>
      <c r="S41" s="277"/>
      <c r="T41" s="277"/>
      <c r="U41" s="277"/>
      <c r="V41" s="277"/>
      <c r="W41" s="277"/>
      <c r="X41" s="277"/>
      <c r="Y41" s="280"/>
      <c r="Z41" s="284">
        <v>100</v>
      </c>
      <c r="AA41" s="284"/>
      <c r="AB41" s="284"/>
      <c r="AC41" s="284"/>
      <c r="AD41" s="289">
        <v>3970779</v>
      </c>
      <c r="AE41" s="289"/>
      <c r="AF41" s="289"/>
      <c r="AG41" s="289"/>
      <c r="AH41" s="289"/>
      <c r="AI41" s="289"/>
      <c r="AJ41" s="289"/>
      <c r="AK41" s="289"/>
      <c r="AL41" s="292">
        <v>100</v>
      </c>
      <c r="AM41" s="294"/>
      <c r="AN41" s="294"/>
      <c r="AO41" s="297"/>
      <c r="AQ41" s="302" t="s">
        <v>421</v>
      </c>
      <c r="AR41" s="111"/>
      <c r="AS41" s="111"/>
      <c r="AT41" s="111"/>
      <c r="AU41" s="111"/>
      <c r="AV41" s="111"/>
      <c r="AW41" s="111"/>
      <c r="AX41" s="111"/>
      <c r="AY41" s="310"/>
      <c r="AZ41" s="274">
        <v>108152</v>
      </c>
      <c r="BA41" s="217"/>
      <c r="BB41" s="217"/>
      <c r="BC41" s="217"/>
      <c r="BD41" s="313"/>
      <c r="BE41" s="313"/>
      <c r="BF41" s="316"/>
      <c r="BG41" s="299"/>
      <c r="BH41" s="29"/>
      <c r="BI41" s="29"/>
      <c r="BJ41" s="29"/>
      <c r="BK41" s="29"/>
      <c r="BL41" s="29"/>
      <c r="BM41" s="1" t="s">
        <v>391</v>
      </c>
      <c r="BN41" s="1"/>
      <c r="BO41" s="1"/>
      <c r="BP41" s="1"/>
      <c r="BQ41" s="1"/>
      <c r="BR41" s="1"/>
      <c r="BS41" s="1"/>
      <c r="BT41" s="1"/>
      <c r="BU41" s="269"/>
      <c r="BV41" s="274">
        <v>3</v>
      </c>
      <c r="BW41" s="217"/>
      <c r="BX41" s="217"/>
      <c r="BY41" s="217"/>
      <c r="BZ41" s="217"/>
      <c r="CA41" s="217"/>
      <c r="CB41" s="326"/>
      <c r="CD41" s="261" t="s">
        <v>225</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360642</v>
      </c>
      <c r="BA42" s="277"/>
      <c r="BB42" s="277"/>
      <c r="BC42" s="277"/>
      <c r="BD42" s="312"/>
      <c r="BE42" s="312"/>
      <c r="BF42" s="317"/>
      <c r="BG42" s="177"/>
      <c r="BH42" s="179"/>
      <c r="BI42" s="179"/>
      <c r="BJ42" s="179"/>
      <c r="BK42" s="179"/>
      <c r="BL42" s="179"/>
      <c r="BM42" s="267" t="s">
        <v>38</v>
      </c>
      <c r="BN42" s="267"/>
      <c r="BO42" s="267"/>
      <c r="BP42" s="267"/>
      <c r="BQ42" s="267"/>
      <c r="BR42" s="267"/>
      <c r="BS42" s="267"/>
      <c r="BT42" s="267"/>
      <c r="BU42" s="271"/>
      <c r="BV42" s="275">
        <v>399</v>
      </c>
      <c r="BW42" s="277"/>
      <c r="BX42" s="277"/>
      <c r="BY42" s="277"/>
      <c r="BZ42" s="277"/>
      <c r="CA42" s="277"/>
      <c r="CB42" s="327"/>
      <c r="CD42" s="261" t="s">
        <v>423</v>
      </c>
      <c r="CE42" s="1"/>
      <c r="CF42" s="1"/>
      <c r="CG42" s="1"/>
      <c r="CH42" s="1"/>
      <c r="CI42" s="1"/>
      <c r="CJ42" s="1"/>
      <c r="CK42" s="1"/>
      <c r="CL42" s="1"/>
      <c r="CM42" s="1"/>
      <c r="CN42" s="1"/>
      <c r="CO42" s="1"/>
      <c r="CP42" s="1"/>
      <c r="CQ42" s="269"/>
      <c r="CR42" s="274">
        <v>1093421</v>
      </c>
      <c r="CS42" s="313"/>
      <c r="CT42" s="313"/>
      <c r="CU42" s="313"/>
      <c r="CV42" s="313"/>
      <c r="CW42" s="313"/>
      <c r="CX42" s="313"/>
      <c r="CY42" s="332"/>
      <c r="CZ42" s="283">
        <v>15.7</v>
      </c>
      <c r="DA42" s="335"/>
      <c r="DB42" s="335"/>
      <c r="DC42" s="338"/>
      <c r="DD42" s="288">
        <v>36245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324</v>
      </c>
      <c r="CD43" s="261" t="s">
        <v>424</v>
      </c>
      <c r="CE43" s="1"/>
      <c r="CF43" s="1"/>
      <c r="CG43" s="1"/>
      <c r="CH43" s="1"/>
      <c r="CI43" s="1"/>
      <c r="CJ43" s="1"/>
      <c r="CK43" s="1"/>
      <c r="CL43" s="1"/>
      <c r="CM43" s="1"/>
      <c r="CN43" s="1"/>
      <c r="CO43" s="1"/>
      <c r="CP43" s="1"/>
      <c r="CQ43" s="269"/>
      <c r="CR43" s="274">
        <v>11355</v>
      </c>
      <c r="CS43" s="313"/>
      <c r="CT43" s="313"/>
      <c r="CU43" s="313"/>
      <c r="CV43" s="313"/>
      <c r="CW43" s="313"/>
      <c r="CX43" s="313"/>
      <c r="CY43" s="332"/>
      <c r="CZ43" s="283">
        <v>0.2</v>
      </c>
      <c r="DA43" s="335"/>
      <c r="DB43" s="335"/>
      <c r="DC43" s="338"/>
      <c r="DD43" s="288">
        <v>11355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251</v>
      </c>
      <c r="CE44" s="41"/>
      <c r="CF44" s="261" t="s">
        <v>418</v>
      </c>
      <c r="CG44" s="1"/>
      <c r="CH44" s="1"/>
      <c r="CI44" s="1"/>
      <c r="CJ44" s="1"/>
      <c r="CK44" s="1"/>
      <c r="CL44" s="1"/>
      <c r="CM44" s="1"/>
      <c r="CN44" s="1"/>
      <c r="CO44" s="1"/>
      <c r="CP44" s="1"/>
      <c r="CQ44" s="269"/>
      <c r="CR44" s="274">
        <v>1093390</v>
      </c>
      <c r="CS44" s="217"/>
      <c r="CT44" s="217"/>
      <c r="CU44" s="217"/>
      <c r="CV44" s="217"/>
      <c r="CW44" s="217"/>
      <c r="CX44" s="217"/>
      <c r="CY44" s="279"/>
      <c r="CZ44" s="283">
        <v>15.7</v>
      </c>
      <c r="DA44" s="238"/>
      <c r="DB44" s="238"/>
      <c r="DC44" s="285"/>
      <c r="DD44" s="288">
        <v>36214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773752</v>
      </c>
      <c r="CS45" s="313"/>
      <c r="CT45" s="313"/>
      <c r="CU45" s="313"/>
      <c r="CV45" s="313"/>
      <c r="CW45" s="313"/>
      <c r="CX45" s="313"/>
      <c r="CY45" s="332"/>
      <c r="CZ45" s="283">
        <v>11.1</v>
      </c>
      <c r="DA45" s="335"/>
      <c r="DB45" s="335"/>
      <c r="DC45" s="338"/>
      <c r="DD45" s="288">
        <v>13001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287738</v>
      </c>
      <c r="CS46" s="217"/>
      <c r="CT46" s="217"/>
      <c r="CU46" s="217"/>
      <c r="CV46" s="217"/>
      <c r="CW46" s="217"/>
      <c r="CX46" s="217"/>
      <c r="CY46" s="279"/>
      <c r="CZ46" s="283">
        <v>4.0999999999999996</v>
      </c>
      <c r="DA46" s="238"/>
      <c r="DB46" s="238"/>
      <c r="DC46" s="285"/>
      <c r="DD46" s="288">
        <v>23213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31</v>
      </c>
      <c r="CS47" s="313"/>
      <c r="CT47" s="313"/>
      <c r="CU47" s="313"/>
      <c r="CV47" s="313"/>
      <c r="CW47" s="313"/>
      <c r="CX47" s="313"/>
      <c r="CY47" s="332"/>
      <c r="CZ47" s="283">
        <v>0</v>
      </c>
      <c r="DA47" s="335"/>
      <c r="DB47" s="335"/>
      <c r="DC47" s="338"/>
      <c r="DD47" s="288">
        <v>31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6957325</v>
      </c>
      <c r="CS49" s="312"/>
      <c r="CT49" s="312"/>
      <c r="CU49" s="312"/>
      <c r="CV49" s="312"/>
      <c r="CW49" s="312"/>
      <c r="CX49" s="312"/>
      <c r="CY49" s="333"/>
      <c r="CZ49" s="292">
        <v>100</v>
      </c>
      <c r="DA49" s="336"/>
      <c r="DB49" s="336"/>
      <c r="DC49" s="339"/>
      <c r="DD49" s="342">
        <v>4993404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m7rlFb2D5s3vz93KPizX6xlgtsBu7dwuuIIoDdPgFX4IoRJYmlRXWiiLBYzr2OQBVsQa4497VKL11RkGCXKQZw==" saltValue="fp0vXPX/gTSi7r5Ca9Ly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U32" sqref="AU32:AY3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2"/>
      <c r="DR1" s="712"/>
      <c r="DS1" s="712"/>
      <c r="DT1" s="712"/>
      <c r="DU1" s="712"/>
      <c r="DV1" s="712"/>
      <c r="DW1" s="712"/>
      <c r="DX1" s="712"/>
      <c r="DY1" s="712"/>
      <c r="DZ1" s="712"/>
      <c r="EA1" s="365"/>
    </row>
    <row r="2" spans="1:131" ht="26.25" customHeight="1">
      <c r="A2" s="367" t="s">
        <v>435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7" t="s">
        <v>198</v>
      </c>
      <c r="DK2" s="708"/>
      <c r="DL2" s="708"/>
      <c r="DM2" s="708"/>
      <c r="DN2" s="708"/>
      <c r="DO2" s="711"/>
      <c r="DP2" s="368"/>
      <c r="DQ2" s="707" t="s">
        <v>302</v>
      </c>
      <c r="DR2" s="708"/>
      <c r="DS2" s="708"/>
      <c r="DT2" s="708"/>
      <c r="DU2" s="708"/>
      <c r="DV2" s="708"/>
      <c r="DW2" s="708"/>
      <c r="DX2" s="708"/>
      <c r="DY2" s="708"/>
      <c r="DZ2" s="711"/>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7"/>
      <c r="BF4" s="577"/>
      <c r="BG4" s="577"/>
      <c r="BH4" s="577"/>
      <c r="BI4" s="577"/>
      <c r="BJ4" s="577"/>
      <c r="BK4" s="577"/>
      <c r="BL4" s="577"/>
      <c r="BM4" s="577"/>
      <c r="BN4" s="577"/>
      <c r="BO4" s="577"/>
      <c r="BP4" s="577"/>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7"/>
    </row>
    <row r="5" spans="1:131" s="364" customFormat="1" ht="26.25" customHeight="1">
      <c r="A5" s="370" t="s">
        <v>439</v>
      </c>
      <c r="B5" s="397"/>
      <c r="C5" s="397"/>
      <c r="D5" s="397"/>
      <c r="E5" s="397"/>
      <c r="F5" s="397"/>
      <c r="G5" s="397"/>
      <c r="H5" s="397"/>
      <c r="I5" s="397"/>
      <c r="J5" s="397"/>
      <c r="K5" s="397"/>
      <c r="L5" s="397"/>
      <c r="M5" s="397"/>
      <c r="N5" s="397"/>
      <c r="O5" s="397"/>
      <c r="P5" s="430"/>
      <c r="Q5" s="436" t="s">
        <v>200</v>
      </c>
      <c r="R5" s="448"/>
      <c r="S5" s="448"/>
      <c r="T5" s="448"/>
      <c r="U5" s="459"/>
      <c r="V5" s="436" t="s">
        <v>194</v>
      </c>
      <c r="W5" s="448"/>
      <c r="X5" s="448"/>
      <c r="Y5" s="448"/>
      <c r="Z5" s="459"/>
      <c r="AA5" s="436" t="s">
        <v>374</v>
      </c>
      <c r="AB5" s="448"/>
      <c r="AC5" s="448"/>
      <c r="AD5" s="448"/>
      <c r="AE5" s="448"/>
      <c r="AF5" s="505" t="s">
        <v>147</v>
      </c>
      <c r="AG5" s="448"/>
      <c r="AH5" s="448"/>
      <c r="AI5" s="448"/>
      <c r="AJ5" s="523"/>
      <c r="AK5" s="448" t="s">
        <v>440</v>
      </c>
      <c r="AL5" s="448"/>
      <c r="AM5" s="448"/>
      <c r="AN5" s="448"/>
      <c r="AO5" s="459"/>
      <c r="AP5" s="436" t="s">
        <v>31</v>
      </c>
      <c r="AQ5" s="448"/>
      <c r="AR5" s="448"/>
      <c r="AS5" s="448"/>
      <c r="AT5" s="459"/>
      <c r="AU5" s="436" t="s">
        <v>443</v>
      </c>
      <c r="AV5" s="448"/>
      <c r="AW5" s="448"/>
      <c r="AX5" s="448"/>
      <c r="AY5" s="523"/>
      <c r="AZ5" s="378"/>
      <c r="BA5" s="378"/>
      <c r="BB5" s="378"/>
      <c r="BC5" s="378"/>
      <c r="BD5" s="378"/>
      <c r="BE5" s="577"/>
      <c r="BF5" s="577"/>
      <c r="BG5" s="577"/>
      <c r="BH5" s="577"/>
      <c r="BI5" s="577"/>
      <c r="BJ5" s="577"/>
      <c r="BK5" s="577"/>
      <c r="BL5" s="577"/>
      <c r="BM5" s="577"/>
      <c r="BN5" s="577"/>
      <c r="BO5" s="577"/>
      <c r="BP5" s="577"/>
      <c r="BQ5" s="370" t="s">
        <v>334</v>
      </c>
      <c r="BR5" s="397"/>
      <c r="BS5" s="397"/>
      <c r="BT5" s="397"/>
      <c r="BU5" s="397"/>
      <c r="BV5" s="397"/>
      <c r="BW5" s="397"/>
      <c r="BX5" s="397"/>
      <c r="BY5" s="397"/>
      <c r="BZ5" s="397"/>
      <c r="CA5" s="397"/>
      <c r="CB5" s="397"/>
      <c r="CC5" s="397"/>
      <c r="CD5" s="397"/>
      <c r="CE5" s="397"/>
      <c r="CF5" s="397"/>
      <c r="CG5" s="430"/>
      <c r="CH5" s="436" t="s">
        <v>444</v>
      </c>
      <c r="CI5" s="448"/>
      <c r="CJ5" s="448"/>
      <c r="CK5" s="448"/>
      <c r="CL5" s="459"/>
      <c r="CM5" s="436" t="s">
        <v>432</v>
      </c>
      <c r="CN5" s="448"/>
      <c r="CO5" s="448"/>
      <c r="CP5" s="448"/>
      <c r="CQ5" s="459"/>
      <c r="CR5" s="436" t="s">
        <v>95</v>
      </c>
      <c r="CS5" s="448"/>
      <c r="CT5" s="448"/>
      <c r="CU5" s="448"/>
      <c r="CV5" s="459"/>
      <c r="CW5" s="436" t="s">
        <v>446</v>
      </c>
      <c r="CX5" s="448"/>
      <c r="CY5" s="448"/>
      <c r="CZ5" s="448"/>
      <c r="DA5" s="459"/>
      <c r="DB5" s="436" t="s">
        <v>366</v>
      </c>
      <c r="DC5" s="448"/>
      <c r="DD5" s="448"/>
      <c r="DE5" s="448"/>
      <c r="DF5" s="459"/>
      <c r="DG5" s="701" t="s">
        <v>346</v>
      </c>
      <c r="DH5" s="704"/>
      <c r="DI5" s="704"/>
      <c r="DJ5" s="704"/>
      <c r="DK5" s="709"/>
      <c r="DL5" s="701" t="s">
        <v>448</v>
      </c>
      <c r="DM5" s="704"/>
      <c r="DN5" s="704"/>
      <c r="DO5" s="704"/>
      <c r="DP5" s="709"/>
      <c r="DQ5" s="436" t="s">
        <v>388</v>
      </c>
      <c r="DR5" s="448"/>
      <c r="DS5" s="448"/>
      <c r="DT5" s="448"/>
      <c r="DU5" s="459"/>
      <c r="DV5" s="436" t="s">
        <v>443</v>
      </c>
      <c r="DW5" s="448"/>
      <c r="DX5" s="448"/>
      <c r="DY5" s="448"/>
      <c r="DZ5" s="523"/>
      <c r="EA5" s="577"/>
    </row>
    <row r="6" spans="1:131" s="364" customFormat="1" ht="26.25" customHeight="1">
      <c r="A6" s="371"/>
      <c r="B6" s="398"/>
      <c r="C6" s="398"/>
      <c r="D6" s="398"/>
      <c r="E6" s="398"/>
      <c r="F6" s="398"/>
      <c r="G6" s="398"/>
      <c r="H6" s="398"/>
      <c r="I6" s="398"/>
      <c r="J6" s="398"/>
      <c r="K6" s="398"/>
      <c r="L6" s="398"/>
      <c r="M6" s="398"/>
      <c r="N6" s="398"/>
      <c r="O6" s="398"/>
      <c r="P6" s="431"/>
      <c r="Q6" s="437"/>
      <c r="R6" s="449"/>
      <c r="S6" s="449"/>
      <c r="T6" s="449"/>
      <c r="U6" s="460"/>
      <c r="V6" s="437"/>
      <c r="W6" s="449"/>
      <c r="X6" s="449"/>
      <c r="Y6" s="449"/>
      <c r="Z6" s="460"/>
      <c r="AA6" s="437"/>
      <c r="AB6" s="449"/>
      <c r="AC6" s="449"/>
      <c r="AD6" s="449"/>
      <c r="AE6" s="449"/>
      <c r="AF6" s="506"/>
      <c r="AG6" s="449"/>
      <c r="AH6" s="449"/>
      <c r="AI6" s="449"/>
      <c r="AJ6" s="524"/>
      <c r="AK6" s="449"/>
      <c r="AL6" s="449"/>
      <c r="AM6" s="449"/>
      <c r="AN6" s="449"/>
      <c r="AO6" s="460"/>
      <c r="AP6" s="437"/>
      <c r="AQ6" s="449"/>
      <c r="AR6" s="449"/>
      <c r="AS6" s="449"/>
      <c r="AT6" s="460"/>
      <c r="AU6" s="437"/>
      <c r="AV6" s="449"/>
      <c r="AW6" s="449"/>
      <c r="AX6" s="449"/>
      <c r="AY6" s="524"/>
      <c r="AZ6" s="378"/>
      <c r="BA6" s="378"/>
      <c r="BB6" s="378"/>
      <c r="BC6" s="378"/>
      <c r="BD6" s="378"/>
      <c r="BE6" s="577"/>
      <c r="BF6" s="577"/>
      <c r="BG6" s="577"/>
      <c r="BH6" s="577"/>
      <c r="BI6" s="577"/>
      <c r="BJ6" s="577"/>
      <c r="BK6" s="577"/>
      <c r="BL6" s="577"/>
      <c r="BM6" s="577"/>
      <c r="BN6" s="577"/>
      <c r="BO6" s="577"/>
      <c r="BP6" s="577"/>
      <c r="BQ6" s="371"/>
      <c r="BR6" s="398"/>
      <c r="BS6" s="398"/>
      <c r="BT6" s="398"/>
      <c r="BU6" s="398"/>
      <c r="BV6" s="398"/>
      <c r="BW6" s="398"/>
      <c r="BX6" s="398"/>
      <c r="BY6" s="398"/>
      <c r="BZ6" s="398"/>
      <c r="CA6" s="398"/>
      <c r="CB6" s="398"/>
      <c r="CC6" s="398"/>
      <c r="CD6" s="398"/>
      <c r="CE6" s="398"/>
      <c r="CF6" s="398"/>
      <c r="CG6" s="431"/>
      <c r="CH6" s="437"/>
      <c r="CI6" s="449"/>
      <c r="CJ6" s="449"/>
      <c r="CK6" s="449"/>
      <c r="CL6" s="460"/>
      <c r="CM6" s="437"/>
      <c r="CN6" s="449"/>
      <c r="CO6" s="449"/>
      <c r="CP6" s="449"/>
      <c r="CQ6" s="460"/>
      <c r="CR6" s="437"/>
      <c r="CS6" s="449"/>
      <c r="CT6" s="449"/>
      <c r="CU6" s="449"/>
      <c r="CV6" s="460"/>
      <c r="CW6" s="437"/>
      <c r="CX6" s="449"/>
      <c r="CY6" s="449"/>
      <c r="CZ6" s="449"/>
      <c r="DA6" s="460"/>
      <c r="DB6" s="437"/>
      <c r="DC6" s="449"/>
      <c r="DD6" s="449"/>
      <c r="DE6" s="449"/>
      <c r="DF6" s="460"/>
      <c r="DG6" s="702"/>
      <c r="DH6" s="705"/>
      <c r="DI6" s="705"/>
      <c r="DJ6" s="705"/>
      <c r="DK6" s="710"/>
      <c r="DL6" s="702"/>
      <c r="DM6" s="705"/>
      <c r="DN6" s="705"/>
      <c r="DO6" s="705"/>
      <c r="DP6" s="710"/>
      <c r="DQ6" s="437"/>
      <c r="DR6" s="449"/>
      <c r="DS6" s="449"/>
      <c r="DT6" s="449"/>
      <c r="DU6" s="460"/>
      <c r="DV6" s="437"/>
      <c r="DW6" s="449"/>
      <c r="DX6" s="449"/>
      <c r="DY6" s="449"/>
      <c r="DZ6" s="524"/>
      <c r="EA6" s="577"/>
    </row>
    <row r="7" spans="1:131" s="364" customFormat="1" ht="26.25" customHeight="1">
      <c r="A7" s="372">
        <v>1</v>
      </c>
      <c r="B7" s="399" t="s">
        <v>450</v>
      </c>
      <c r="C7" s="420"/>
      <c r="D7" s="420"/>
      <c r="E7" s="420"/>
      <c r="F7" s="420"/>
      <c r="G7" s="420"/>
      <c r="H7" s="420"/>
      <c r="I7" s="420"/>
      <c r="J7" s="420"/>
      <c r="K7" s="420"/>
      <c r="L7" s="420"/>
      <c r="M7" s="420"/>
      <c r="N7" s="420"/>
      <c r="O7" s="420"/>
      <c r="P7" s="432"/>
      <c r="Q7" s="438">
        <v>7081</v>
      </c>
      <c r="R7" s="450"/>
      <c r="S7" s="450"/>
      <c r="T7" s="450"/>
      <c r="U7" s="450"/>
      <c r="V7" s="450">
        <v>6957</v>
      </c>
      <c r="W7" s="450"/>
      <c r="X7" s="450"/>
      <c r="Y7" s="450"/>
      <c r="Z7" s="450"/>
      <c r="AA7" s="450">
        <v>124</v>
      </c>
      <c r="AB7" s="450"/>
      <c r="AC7" s="450"/>
      <c r="AD7" s="450"/>
      <c r="AE7" s="493"/>
      <c r="AF7" s="507">
        <v>124</v>
      </c>
      <c r="AG7" s="520"/>
      <c r="AH7" s="520"/>
      <c r="AI7" s="520"/>
      <c r="AJ7" s="525"/>
      <c r="AK7" s="533">
        <v>89</v>
      </c>
      <c r="AL7" s="450"/>
      <c r="AM7" s="450"/>
      <c r="AN7" s="450"/>
      <c r="AO7" s="450"/>
      <c r="AP7" s="450">
        <v>4214</v>
      </c>
      <c r="AQ7" s="450"/>
      <c r="AR7" s="450"/>
      <c r="AS7" s="450"/>
      <c r="AT7" s="450"/>
      <c r="AU7" s="565"/>
      <c r="AV7" s="565"/>
      <c r="AW7" s="565"/>
      <c r="AX7" s="565"/>
      <c r="AY7" s="588"/>
      <c r="AZ7" s="378"/>
      <c r="BA7" s="378"/>
      <c r="BB7" s="378"/>
      <c r="BC7" s="378"/>
      <c r="BD7" s="378"/>
      <c r="BE7" s="577"/>
      <c r="BF7" s="577"/>
      <c r="BG7" s="577"/>
      <c r="BH7" s="577"/>
      <c r="BI7" s="577"/>
      <c r="BJ7" s="577"/>
      <c r="BK7" s="577"/>
      <c r="BL7" s="577"/>
      <c r="BM7" s="577"/>
      <c r="BN7" s="577"/>
      <c r="BO7" s="577"/>
      <c r="BP7" s="577"/>
      <c r="BQ7" s="372">
        <v>1</v>
      </c>
      <c r="BR7" s="638"/>
      <c r="BS7" s="399" t="s">
        <v>528</v>
      </c>
      <c r="BT7" s="420"/>
      <c r="BU7" s="420"/>
      <c r="BV7" s="420"/>
      <c r="BW7" s="420"/>
      <c r="BX7" s="420"/>
      <c r="BY7" s="420"/>
      <c r="BZ7" s="420"/>
      <c r="CA7" s="420"/>
      <c r="CB7" s="420"/>
      <c r="CC7" s="420"/>
      <c r="CD7" s="420"/>
      <c r="CE7" s="420"/>
      <c r="CF7" s="420"/>
      <c r="CG7" s="432"/>
      <c r="CH7" s="664">
        <v>-1</v>
      </c>
      <c r="CI7" s="667"/>
      <c r="CJ7" s="667"/>
      <c r="CK7" s="667"/>
      <c r="CL7" s="682"/>
      <c r="CM7" s="664">
        <v>68</v>
      </c>
      <c r="CN7" s="667"/>
      <c r="CO7" s="667"/>
      <c r="CP7" s="667"/>
      <c r="CQ7" s="682"/>
      <c r="CR7" s="664">
        <v>10</v>
      </c>
      <c r="CS7" s="667"/>
      <c r="CT7" s="667"/>
      <c r="CU7" s="667"/>
      <c r="CV7" s="682"/>
      <c r="CW7" s="664">
        <v>2</v>
      </c>
      <c r="CX7" s="667"/>
      <c r="CY7" s="667"/>
      <c r="CZ7" s="667"/>
      <c r="DA7" s="682"/>
      <c r="DB7" s="664" t="s">
        <v>33</v>
      </c>
      <c r="DC7" s="667"/>
      <c r="DD7" s="667"/>
      <c r="DE7" s="667"/>
      <c r="DF7" s="682"/>
      <c r="DG7" s="664" t="s">
        <v>33</v>
      </c>
      <c r="DH7" s="667"/>
      <c r="DI7" s="667"/>
      <c r="DJ7" s="667"/>
      <c r="DK7" s="682"/>
      <c r="DL7" s="664" t="s">
        <v>33</v>
      </c>
      <c r="DM7" s="667"/>
      <c r="DN7" s="667"/>
      <c r="DO7" s="667"/>
      <c r="DP7" s="682"/>
      <c r="DQ7" s="664" t="s">
        <v>33</v>
      </c>
      <c r="DR7" s="667"/>
      <c r="DS7" s="667"/>
      <c r="DT7" s="667"/>
      <c r="DU7" s="682"/>
      <c r="DV7" s="399"/>
      <c r="DW7" s="420"/>
      <c r="DX7" s="420"/>
      <c r="DY7" s="420"/>
      <c r="DZ7" s="718"/>
      <c r="EA7" s="577"/>
    </row>
    <row r="8" spans="1:131" s="364" customFormat="1" ht="26.25" customHeight="1">
      <c r="A8" s="373">
        <v>2</v>
      </c>
      <c r="B8" s="400"/>
      <c r="C8" s="421"/>
      <c r="D8" s="421"/>
      <c r="E8" s="421"/>
      <c r="F8" s="421"/>
      <c r="G8" s="421"/>
      <c r="H8" s="421"/>
      <c r="I8" s="421"/>
      <c r="J8" s="421"/>
      <c r="K8" s="421"/>
      <c r="L8" s="421"/>
      <c r="M8" s="421"/>
      <c r="N8" s="421"/>
      <c r="O8" s="421"/>
      <c r="P8" s="433"/>
      <c r="Q8" s="439"/>
      <c r="R8" s="451"/>
      <c r="S8" s="451"/>
      <c r="T8" s="451"/>
      <c r="U8" s="451"/>
      <c r="V8" s="451"/>
      <c r="W8" s="451"/>
      <c r="X8" s="451"/>
      <c r="Y8" s="451"/>
      <c r="Z8" s="451"/>
      <c r="AA8" s="451"/>
      <c r="AB8" s="451"/>
      <c r="AC8" s="451"/>
      <c r="AD8" s="451"/>
      <c r="AE8" s="462"/>
      <c r="AF8" s="508"/>
      <c r="AG8" s="457"/>
      <c r="AH8" s="457"/>
      <c r="AI8" s="457"/>
      <c r="AJ8" s="526"/>
      <c r="AK8" s="461"/>
      <c r="AL8" s="451"/>
      <c r="AM8" s="451"/>
      <c r="AN8" s="451"/>
      <c r="AO8" s="451"/>
      <c r="AP8" s="451"/>
      <c r="AQ8" s="451"/>
      <c r="AR8" s="451"/>
      <c r="AS8" s="451"/>
      <c r="AT8" s="451"/>
      <c r="AU8" s="566"/>
      <c r="AV8" s="566"/>
      <c r="AW8" s="566"/>
      <c r="AX8" s="566"/>
      <c r="AY8" s="589"/>
      <c r="AZ8" s="378"/>
      <c r="BA8" s="378"/>
      <c r="BB8" s="378"/>
      <c r="BC8" s="378"/>
      <c r="BD8" s="378"/>
      <c r="BE8" s="577"/>
      <c r="BF8" s="577"/>
      <c r="BG8" s="577"/>
      <c r="BH8" s="577"/>
      <c r="BI8" s="577"/>
      <c r="BJ8" s="577"/>
      <c r="BK8" s="577"/>
      <c r="BL8" s="577"/>
      <c r="BM8" s="577"/>
      <c r="BN8" s="577"/>
      <c r="BO8" s="577"/>
      <c r="BP8" s="577"/>
      <c r="BQ8" s="373">
        <v>2</v>
      </c>
      <c r="BR8" s="639"/>
      <c r="BS8" s="400" t="s">
        <v>529</v>
      </c>
      <c r="BT8" s="421"/>
      <c r="BU8" s="421"/>
      <c r="BV8" s="421"/>
      <c r="BW8" s="421"/>
      <c r="BX8" s="421"/>
      <c r="BY8" s="421"/>
      <c r="BZ8" s="421"/>
      <c r="CA8" s="421"/>
      <c r="CB8" s="421"/>
      <c r="CC8" s="421"/>
      <c r="CD8" s="421"/>
      <c r="CE8" s="421"/>
      <c r="CF8" s="421"/>
      <c r="CG8" s="433"/>
      <c r="CH8" s="445">
        <v>-49</v>
      </c>
      <c r="CI8" s="457"/>
      <c r="CJ8" s="457"/>
      <c r="CK8" s="457"/>
      <c r="CL8" s="683"/>
      <c r="CM8" s="445">
        <v>394</v>
      </c>
      <c r="CN8" s="457"/>
      <c r="CO8" s="457"/>
      <c r="CP8" s="457"/>
      <c r="CQ8" s="683"/>
      <c r="CR8" s="445">
        <v>50</v>
      </c>
      <c r="CS8" s="457"/>
      <c r="CT8" s="457"/>
      <c r="CU8" s="457"/>
      <c r="CV8" s="683"/>
      <c r="CW8" s="445" t="s">
        <v>33</v>
      </c>
      <c r="CX8" s="457"/>
      <c r="CY8" s="457"/>
      <c r="CZ8" s="457"/>
      <c r="DA8" s="683"/>
      <c r="DB8" s="445" t="s">
        <v>33</v>
      </c>
      <c r="DC8" s="457"/>
      <c r="DD8" s="457"/>
      <c r="DE8" s="457"/>
      <c r="DF8" s="683"/>
      <c r="DG8" s="445" t="s">
        <v>33</v>
      </c>
      <c r="DH8" s="457"/>
      <c r="DI8" s="457"/>
      <c r="DJ8" s="457"/>
      <c r="DK8" s="683"/>
      <c r="DL8" s="445" t="s">
        <v>33</v>
      </c>
      <c r="DM8" s="457"/>
      <c r="DN8" s="457"/>
      <c r="DO8" s="457"/>
      <c r="DP8" s="683"/>
      <c r="DQ8" s="445" t="s">
        <v>33</v>
      </c>
      <c r="DR8" s="457"/>
      <c r="DS8" s="457"/>
      <c r="DT8" s="457"/>
      <c r="DU8" s="683"/>
      <c r="DV8" s="400"/>
      <c r="DW8" s="421"/>
      <c r="DX8" s="421"/>
      <c r="DY8" s="421"/>
      <c r="DZ8" s="719"/>
      <c r="EA8" s="577"/>
    </row>
    <row r="9" spans="1:131" s="364" customFormat="1" ht="26.25" customHeight="1">
      <c r="A9" s="373">
        <v>3</v>
      </c>
      <c r="B9" s="400"/>
      <c r="C9" s="421"/>
      <c r="D9" s="421"/>
      <c r="E9" s="421"/>
      <c r="F9" s="421"/>
      <c r="G9" s="421"/>
      <c r="H9" s="421"/>
      <c r="I9" s="421"/>
      <c r="J9" s="421"/>
      <c r="K9" s="421"/>
      <c r="L9" s="421"/>
      <c r="M9" s="421"/>
      <c r="N9" s="421"/>
      <c r="O9" s="421"/>
      <c r="P9" s="433"/>
      <c r="Q9" s="439"/>
      <c r="R9" s="451"/>
      <c r="S9" s="451"/>
      <c r="T9" s="451"/>
      <c r="U9" s="451"/>
      <c r="V9" s="451"/>
      <c r="W9" s="451"/>
      <c r="X9" s="451"/>
      <c r="Y9" s="451"/>
      <c r="Z9" s="451"/>
      <c r="AA9" s="451"/>
      <c r="AB9" s="451"/>
      <c r="AC9" s="451"/>
      <c r="AD9" s="451"/>
      <c r="AE9" s="462"/>
      <c r="AF9" s="508"/>
      <c r="AG9" s="457"/>
      <c r="AH9" s="457"/>
      <c r="AI9" s="457"/>
      <c r="AJ9" s="526"/>
      <c r="AK9" s="461"/>
      <c r="AL9" s="451"/>
      <c r="AM9" s="451"/>
      <c r="AN9" s="451"/>
      <c r="AO9" s="451"/>
      <c r="AP9" s="451"/>
      <c r="AQ9" s="451"/>
      <c r="AR9" s="451"/>
      <c r="AS9" s="451"/>
      <c r="AT9" s="451"/>
      <c r="AU9" s="566"/>
      <c r="AV9" s="566"/>
      <c r="AW9" s="566"/>
      <c r="AX9" s="566"/>
      <c r="AY9" s="589"/>
      <c r="AZ9" s="378"/>
      <c r="BA9" s="378"/>
      <c r="BB9" s="378"/>
      <c r="BC9" s="378"/>
      <c r="BD9" s="378"/>
      <c r="BE9" s="577"/>
      <c r="BF9" s="577"/>
      <c r="BG9" s="577"/>
      <c r="BH9" s="577"/>
      <c r="BI9" s="577"/>
      <c r="BJ9" s="577"/>
      <c r="BK9" s="577"/>
      <c r="BL9" s="577"/>
      <c r="BM9" s="577"/>
      <c r="BN9" s="577"/>
      <c r="BO9" s="577"/>
      <c r="BP9" s="577"/>
      <c r="BQ9" s="373">
        <v>3</v>
      </c>
      <c r="BR9" s="639"/>
      <c r="BS9" s="400"/>
      <c r="BT9" s="421"/>
      <c r="BU9" s="421"/>
      <c r="BV9" s="421"/>
      <c r="BW9" s="421"/>
      <c r="BX9" s="421"/>
      <c r="BY9" s="421"/>
      <c r="BZ9" s="421"/>
      <c r="CA9" s="421"/>
      <c r="CB9" s="421"/>
      <c r="CC9" s="421"/>
      <c r="CD9" s="421"/>
      <c r="CE9" s="421"/>
      <c r="CF9" s="421"/>
      <c r="CG9" s="433"/>
      <c r="CH9" s="445"/>
      <c r="CI9" s="457"/>
      <c r="CJ9" s="457"/>
      <c r="CK9" s="457"/>
      <c r="CL9" s="683"/>
      <c r="CM9" s="445"/>
      <c r="CN9" s="457"/>
      <c r="CO9" s="457"/>
      <c r="CP9" s="457"/>
      <c r="CQ9" s="683"/>
      <c r="CR9" s="445"/>
      <c r="CS9" s="457"/>
      <c r="CT9" s="457"/>
      <c r="CU9" s="457"/>
      <c r="CV9" s="683"/>
      <c r="CW9" s="445"/>
      <c r="CX9" s="457"/>
      <c r="CY9" s="457"/>
      <c r="CZ9" s="457"/>
      <c r="DA9" s="683"/>
      <c r="DB9" s="445"/>
      <c r="DC9" s="457"/>
      <c r="DD9" s="457"/>
      <c r="DE9" s="457"/>
      <c r="DF9" s="683"/>
      <c r="DG9" s="445"/>
      <c r="DH9" s="457"/>
      <c r="DI9" s="457"/>
      <c r="DJ9" s="457"/>
      <c r="DK9" s="683"/>
      <c r="DL9" s="445"/>
      <c r="DM9" s="457"/>
      <c r="DN9" s="457"/>
      <c r="DO9" s="457"/>
      <c r="DP9" s="683"/>
      <c r="DQ9" s="445"/>
      <c r="DR9" s="457"/>
      <c r="DS9" s="457"/>
      <c r="DT9" s="457"/>
      <c r="DU9" s="683"/>
      <c r="DV9" s="400"/>
      <c r="DW9" s="421"/>
      <c r="DX9" s="421"/>
      <c r="DY9" s="421"/>
      <c r="DZ9" s="719"/>
      <c r="EA9" s="577"/>
    </row>
    <row r="10" spans="1:131" s="364" customFormat="1" ht="26.25" customHeight="1">
      <c r="A10" s="373">
        <v>4</v>
      </c>
      <c r="B10" s="400"/>
      <c r="C10" s="421"/>
      <c r="D10" s="421"/>
      <c r="E10" s="421"/>
      <c r="F10" s="421"/>
      <c r="G10" s="421"/>
      <c r="H10" s="421"/>
      <c r="I10" s="421"/>
      <c r="J10" s="421"/>
      <c r="K10" s="421"/>
      <c r="L10" s="421"/>
      <c r="M10" s="421"/>
      <c r="N10" s="421"/>
      <c r="O10" s="421"/>
      <c r="P10" s="433"/>
      <c r="Q10" s="439"/>
      <c r="R10" s="451"/>
      <c r="S10" s="451"/>
      <c r="T10" s="451"/>
      <c r="U10" s="451"/>
      <c r="V10" s="451"/>
      <c r="W10" s="451"/>
      <c r="X10" s="451"/>
      <c r="Y10" s="451"/>
      <c r="Z10" s="451"/>
      <c r="AA10" s="451"/>
      <c r="AB10" s="451"/>
      <c r="AC10" s="451"/>
      <c r="AD10" s="451"/>
      <c r="AE10" s="462"/>
      <c r="AF10" s="508"/>
      <c r="AG10" s="457"/>
      <c r="AH10" s="457"/>
      <c r="AI10" s="457"/>
      <c r="AJ10" s="526"/>
      <c r="AK10" s="461"/>
      <c r="AL10" s="451"/>
      <c r="AM10" s="451"/>
      <c r="AN10" s="451"/>
      <c r="AO10" s="451"/>
      <c r="AP10" s="451"/>
      <c r="AQ10" s="451"/>
      <c r="AR10" s="451"/>
      <c r="AS10" s="451"/>
      <c r="AT10" s="451"/>
      <c r="AU10" s="566"/>
      <c r="AV10" s="566"/>
      <c r="AW10" s="566"/>
      <c r="AX10" s="566"/>
      <c r="AY10" s="589"/>
      <c r="AZ10" s="378"/>
      <c r="BA10" s="378"/>
      <c r="BB10" s="378"/>
      <c r="BC10" s="378"/>
      <c r="BD10" s="378"/>
      <c r="BE10" s="577"/>
      <c r="BF10" s="577"/>
      <c r="BG10" s="577"/>
      <c r="BH10" s="577"/>
      <c r="BI10" s="577"/>
      <c r="BJ10" s="577"/>
      <c r="BK10" s="577"/>
      <c r="BL10" s="577"/>
      <c r="BM10" s="577"/>
      <c r="BN10" s="577"/>
      <c r="BO10" s="577"/>
      <c r="BP10" s="577"/>
      <c r="BQ10" s="373">
        <v>4</v>
      </c>
      <c r="BR10" s="639"/>
      <c r="BS10" s="400"/>
      <c r="BT10" s="421"/>
      <c r="BU10" s="421"/>
      <c r="BV10" s="421"/>
      <c r="BW10" s="421"/>
      <c r="BX10" s="421"/>
      <c r="BY10" s="421"/>
      <c r="BZ10" s="421"/>
      <c r="CA10" s="421"/>
      <c r="CB10" s="421"/>
      <c r="CC10" s="421"/>
      <c r="CD10" s="421"/>
      <c r="CE10" s="421"/>
      <c r="CF10" s="421"/>
      <c r="CG10" s="433"/>
      <c r="CH10" s="445"/>
      <c r="CI10" s="457"/>
      <c r="CJ10" s="457"/>
      <c r="CK10" s="457"/>
      <c r="CL10" s="683"/>
      <c r="CM10" s="445"/>
      <c r="CN10" s="457"/>
      <c r="CO10" s="457"/>
      <c r="CP10" s="457"/>
      <c r="CQ10" s="683"/>
      <c r="CR10" s="445"/>
      <c r="CS10" s="457"/>
      <c r="CT10" s="457"/>
      <c r="CU10" s="457"/>
      <c r="CV10" s="683"/>
      <c r="CW10" s="445"/>
      <c r="CX10" s="457"/>
      <c r="CY10" s="457"/>
      <c r="CZ10" s="457"/>
      <c r="DA10" s="683"/>
      <c r="DB10" s="445"/>
      <c r="DC10" s="457"/>
      <c r="DD10" s="457"/>
      <c r="DE10" s="457"/>
      <c r="DF10" s="683"/>
      <c r="DG10" s="445"/>
      <c r="DH10" s="457"/>
      <c r="DI10" s="457"/>
      <c r="DJ10" s="457"/>
      <c r="DK10" s="683"/>
      <c r="DL10" s="445"/>
      <c r="DM10" s="457"/>
      <c r="DN10" s="457"/>
      <c r="DO10" s="457"/>
      <c r="DP10" s="683"/>
      <c r="DQ10" s="445"/>
      <c r="DR10" s="457"/>
      <c r="DS10" s="457"/>
      <c r="DT10" s="457"/>
      <c r="DU10" s="683"/>
      <c r="DV10" s="400"/>
      <c r="DW10" s="421"/>
      <c r="DX10" s="421"/>
      <c r="DY10" s="421"/>
      <c r="DZ10" s="719"/>
      <c r="EA10" s="577"/>
    </row>
    <row r="11" spans="1:131" s="364" customFormat="1" ht="26.25" customHeight="1">
      <c r="A11" s="373">
        <v>5</v>
      </c>
      <c r="B11" s="400"/>
      <c r="C11" s="421"/>
      <c r="D11" s="421"/>
      <c r="E11" s="421"/>
      <c r="F11" s="421"/>
      <c r="G11" s="421"/>
      <c r="H11" s="421"/>
      <c r="I11" s="421"/>
      <c r="J11" s="421"/>
      <c r="K11" s="421"/>
      <c r="L11" s="421"/>
      <c r="M11" s="421"/>
      <c r="N11" s="421"/>
      <c r="O11" s="421"/>
      <c r="P11" s="433"/>
      <c r="Q11" s="439"/>
      <c r="R11" s="451"/>
      <c r="S11" s="451"/>
      <c r="T11" s="451"/>
      <c r="U11" s="451"/>
      <c r="V11" s="451"/>
      <c r="W11" s="451"/>
      <c r="X11" s="451"/>
      <c r="Y11" s="451"/>
      <c r="Z11" s="451"/>
      <c r="AA11" s="451"/>
      <c r="AB11" s="451"/>
      <c r="AC11" s="451"/>
      <c r="AD11" s="451"/>
      <c r="AE11" s="462"/>
      <c r="AF11" s="508"/>
      <c r="AG11" s="457"/>
      <c r="AH11" s="457"/>
      <c r="AI11" s="457"/>
      <c r="AJ11" s="526"/>
      <c r="AK11" s="461"/>
      <c r="AL11" s="451"/>
      <c r="AM11" s="451"/>
      <c r="AN11" s="451"/>
      <c r="AO11" s="451"/>
      <c r="AP11" s="451"/>
      <c r="AQ11" s="451"/>
      <c r="AR11" s="451"/>
      <c r="AS11" s="451"/>
      <c r="AT11" s="451"/>
      <c r="AU11" s="566"/>
      <c r="AV11" s="566"/>
      <c r="AW11" s="566"/>
      <c r="AX11" s="566"/>
      <c r="AY11" s="589"/>
      <c r="AZ11" s="378"/>
      <c r="BA11" s="378"/>
      <c r="BB11" s="378"/>
      <c r="BC11" s="378"/>
      <c r="BD11" s="378"/>
      <c r="BE11" s="577"/>
      <c r="BF11" s="577"/>
      <c r="BG11" s="577"/>
      <c r="BH11" s="577"/>
      <c r="BI11" s="577"/>
      <c r="BJ11" s="577"/>
      <c r="BK11" s="577"/>
      <c r="BL11" s="577"/>
      <c r="BM11" s="577"/>
      <c r="BN11" s="577"/>
      <c r="BO11" s="577"/>
      <c r="BP11" s="577"/>
      <c r="BQ11" s="373">
        <v>5</v>
      </c>
      <c r="BR11" s="639"/>
      <c r="BS11" s="400"/>
      <c r="BT11" s="421"/>
      <c r="BU11" s="421"/>
      <c r="BV11" s="421"/>
      <c r="BW11" s="421"/>
      <c r="BX11" s="421"/>
      <c r="BY11" s="421"/>
      <c r="BZ11" s="421"/>
      <c r="CA11" s="421"/>
      <c r="CB11" s="421"/>
      <c r="CC11" s="421"/>
      <c r="CD11" s="421"/>
      <c r="CE11" s="421"/>
      <c r="CF11" s="421"/>
      <c r="CG11" s="433"/>
      <c r="CH11" s="445"/>
      <c r="CI11" s="457"/>
      <c r="CJ11" s="457"/>
      <c r="CK11" s="457"/>
      <c r="CL11" s="683"/>
      <c r="CM11" s="445"/>
      <c r="CN11" s="457"/>
      <c r="CO11" s="457"/>
      <c r="CP11" s="457"/>
      <c r="CQ11" s="683"/>
      <c r="CR11" s="445"/>
      <c r="CS11" s="457"/>
      <c r="CT11" s="457"/>
      <c r="CU11" s="457"/>
      <c r="CV11" s="683"/>
      <c r="CW11" s="445"/>
      <c r="CX11" s="457"/>
      <c r="CY11" s="457"/>
      <c r="CZ11" s="457"/>
      <c r="DA11" s="683"/>
      <c r="DB11" s="445"/>
      <c r="DC11" s="457"/>
      <c r="DD11" s="457"/>
      <c r="DE11" s="457"/>
      <c r="DF11" s="683"/>
      <c r="DG11" s="445"/>
      <c r="DH11" s="457"/>
      <c r="DI11" s="457"/>
      <c r="DJ11" s="457"/>
      <c r="DK11" s="683"/>
      <c r="DL11" s="445"/>
      <c r="DM11" s="457"/>
      <c r="DN11" s="457"/>
      <c r="DO11" s="457"/>
      <c r="DP11" s="683"/>
      <c r="DQ11" s="445"/>
      <c r="DR11" s="457"/>
      <c r="DS11" s="457"/>
      <c r="DT11" s="457"/>
      <c r="DU11" s="683"/>
      <c r="DV11" s="400"/>
      <c r="DW11" s="421"/>
      <c r="DX11" s="421"/>
      <c r="DY11" s="421"/>
      <c r="DZ11" s="719"/>
      <c r="EA11" s="577"/>
    </row>
    <row r="12" spans="1:131" s="364" customFormat="1" ht="26.25" customHeight="1">
      <c r="A12" s="373">
        <v>6</v>
      </c>
      <c r="B12" s="400"/>
      <c r="C12" s="421"/>
      <c r="D12" s="421"/>
      <c r="E12" s="421"/>
      <c r="F12" s="421"/>
      <c r="G12" s="421"/>
      <c r="H12" s="421"/>
      <c r="I12" s="421"/>
      <c r="J12" s="421"/>
      <c r="K12" s="421"/>
      <c r="L12" s="421"/>
      <c r="M12" s="421"/>
      <c r="N12" s="421"/>
      <c r="O12" s="421"/>
      <c r="P12" s="433"/>
      <c r="Q12" s="439"/>
      <c r="R12" s="451"/>
      <c r="S12" s="451"/>
      <c r="T12" s="451"/>
      <c r="U12" s="451"/>
      <c r="V12" s="451"/>
      <c r="W12" s="451"/>
      <c r="X12" s="451"/>
      <c r="Y12" s="451"/>
      <c r="Z12" s="451"/>
      <c r="AA12" s="451"/>
      <c r="AB12" s="451"/>
      <c r="AC12" s="451"/>
      <c r="AD12" s="451"/>
      <c r="AE12" s="462"/>
      <c r="AF12" s="508"/>
      <c r="AG12" s="457"/>
      <c r="AH12" s="457"/>
      <c r="AI12" s="457"/>
      <c r="AJ12" s="526"/>
      <c r="AK12" s="461"/>
      <c r="AL12" s="451"/>
      <c r="AM12" s="451"/>
      <c r="AN12" s="451"/>
      <c r="AO12" s="451"/>
      <c r="AP12" s="451"/>
      <c r="AQ12" s="451"/>
      <c r="AR12" s="451"/>
      <c r="AS12" s="451"/>
      <c r="AT12" s="451"/>
      <c r="AU12" s="566"/>
      <c r="AV12" s="566"/>
      <c r="AW12" s="566"/>
      <c r="AX12" s="566"/>
      <c r="AY12" s="589"/>
      <c r="AZ12" s="378"/>
      <c r="BA12" s="378"/>
      <c r="BB12" s="378"/>
      <c r="BC12" s="378"/>
      <c r="BD12" s="378"/>
      <c r="BE12" s="577"/>
      <c r="BF12" s="577"/>
      <c r="BG12" s="577"/>
      <c r="BH12" s="577"/>
      <c r="BI12" s="577"/>
      <c r="BJ12" s="577"/>
      <c r="BK12" s="577"/>
      <c r="BL12" s="577"/>
      <c r="BM12" s="577"/>
      <c r="BN12" s="577"/>
      <c r="BO12" s="577"/>
      <c r="BP12" s="577"/>
      <c r="BQ12" s="373">
        <v>6</v>
      </c>
      <c r="BR12" s="639"/>
      <c r="BS12" s="400"/>
      <c r="BT12" s="421"/>
      <c r="BU12" s="421"/>
      <c r="BV12" s="421"/>
      <c r="BW12" s="421"/>
      <c r="BX12" s="421"/>
      <c r="BY12" s="421"/>
      <c r="BZ12" s="421"/>
      <c r="CA12" s="421"/>
      <c r="CB12" s="421"/>
      <c r="CC12" s="421"/>
      <c r="CD12" s="421"/>
      <c r="CE12" s="421"/>
      <c r="CF12" s="421"/>
      <c r="CG12" s="433"/>
      <c r="CH12" s="445"/>
      <c r="CI12" s="457"/>
      <c r="CJ12" s="457"/>
      <c r="CK12" s="457"/>
      <c r="CL12" s="683"/>
      <c r="CM12" s="445"/>
      <c r="CN12" s="457"/>
      <c r="CO12" s="457"/>
      <c r="CP12" s="457"/>
      <c r="CQ12" s="683"/>
      <c r="CR12" s="445"/>
      <c r="CS12" s="457"/>
      <c r="CT12" s="457"/>
      <c r="CU12" s="457"/>
      <c r="CV12" s="683"/>
      <c r="CW12" s="445"/>
      <c r="CX12" s="457"/>
      <c r="CY12" s="457"/>
      <c r="CZ12" s="457"/>
      <c r="DA12" s="683"/>
      <c r="DB12" s="445"/>
      <c r="DC12" s="457"/>
      <c r="DD12" s="457"/>
      <c r="DE12" s="457"/>
      <c r="DF12" s="683"/>
      <c r="DG12" s="445"/>
      <c r="DH12" s="457"/>
      <c r="DI12" s="457"/>
      <c r="DJ12" s="457"/>
      <c r="DK12" s="683"/>
      <c r="DL12" s="445"/>
      <c r="DM12" s="457"/>
      <c r="DN12" s="457"/>
      <c r="DO12" s="457"/>
      <c r="DP12" s="683"/>
      <c r="DQ12" s="445"/>
      <c r="DR12" s="457"/>
      <c r="DS12" s="457"/>
      <c r="DT12" s="457"/>
      <c r="DU12" s="683"/>
      <c r="DV12" s="400"/>
      <c r="DW12" s="421"/>
      <c r="DX12" s="421"/>
      <c r="DY12" s="421"/>
      <c r="DZ12" s="719"/>
      <c r="EA12" s="577"/>
    </row>
    <row r="13" spans="1:131" s="364" customFormat="1" ht="26.25" customHeight="1">
      <c r="A13" s="373">
        <v>7</v>
      </c>
      <c r="B13" s="400"/>
      <c r="C13" s="421"/>
      <c r="D13" s="421"/>
      <c r="E13" s="421"/>
      <c r="F13" s="421"/>
      <c r="G13" s="421"/>
      <c r="H13" s="421"/>
      <c r="I13" s="421"/>
      <c r="J13" s="421"/>
      <c r="K13" s="421"/>
      <c r="L13" s="421"/>
      <c r="M13" s="421"/>
      <c r="N13" s="421"/>
      <c r="O13" s="421"/>
      <c r="P13" s="433"/>
      <c r="Q13" s="439"/>
      <c r="R13" s="451"/>
      <c r="S13" s="451"/>
      <c r="T13" s="451"/>
      <c r="U13" s="451"/>
      <c r="V13" s="451"/>
      <c r="W13" s="451"/>
      <c r="X13" s="451"/>
      <c r="Y13" s="451"/>
      <c r="Z13" s="451"/>
      <c r="AA13" s="451"/>
      <c r="AB13" s="451"/>
      <c r="AC13" s="451"/>
      <c r="AD13" s="451"/>
      <c r="AE13" s="462"/>
      <c r="AF13" s="508"/>
      <c r="AG13" s="457"/>
      <c r="AH13" s="457"/>
      <c r="AI13" s="457"/>
      <c r="AJ13" s="526"/>
      <c r="AK13" s="461"/>
      <c r="AL13" s="451"/>
      <c r="AM13" s="451"/>
      <c r="AN13" s="451"/>
      <c r="AO13" s="451"/>
      <c r="AP13" s="451"/>
      <c r="AQ13" s="451"/>
      <c r="AR13" s="451"/>
      <c r="AS13" s="451"/>
      <c r="AT13" s="451"/>
      <c r="AU13" s="566"/>
      <c r="AV13" s="566"/>
      <c r="AW13" s="566"/>
      <c r="AX13" s="566"/>
      <c r="AY13" s="589"/>
      <c r="AZ13" s="378"/>
      <c r="BA13" s="378"/>
      <c r="BB13" s="378"/>
      <c r="BC13" s="378"/>
      <c r="BD13" s="378"/>
      <c r="BE13" s="577"/>
      <c r="BF13" s="577"/>
      <c r="BG13" s="577"/>
      <c r="BH13" s="577"/>
      <c r="BI13" s="577"/>
      <c r="BJ13" s="577"/>
      <c r="BK13" s="577"/>
      <c r="BL13" s="577"/>
      <c r="BM13" s="577"/>
      <c r="BN13" s="577"/>
      <c r="BO13" s="577"/>
      <c r="BP13" s="577"/>
      <c r="BQ13" s="373">
        <v>7</v>
      </c>
      <c r="BR13" s="639"/>
      <c r="BS13" s="400"/>
      <c r="BT13" s="421"/>
      <c r="BU13" s="421"/>
      <c r="BV13" s="421"/>
      <c r="BW13" s="421"/>
      <c r="BX13" s="421"/>
      <c r="BY13" s="421"/>
      <c r="BZ13" s="421"/>
      <c r="CA13" s="421"/>
      <c r="CB13" s="421"/>
      <c r="CC13" s="421"/>
      <c r="CD13" s="421"/>
      <c r="CE13" s="421"/>
      <c r="CF13" s="421"/>
      <c r="CG13" s="433"/>
      <c r="CH13" s="445"/>
      <c r="CI13" s="457"/>
      <c r="CJ13" s="457"/>
      <c r="CK13" s="457"/>
      <c r="CL13" s="683"/>
      <c r="CM13" s="445"/>
      <c r="CN13" s="457"/>
      <c r="CO13" s="457"/>
      <c r="CP13" s="457"/>
      <c r="CQ13" s="683"/>
      <c r="CR13" s="445"/>
      <c r="CS13" s="457"/>
      <c r="CT13" s="457"/>
      <c r="CU13" s="457"/>
      <c r="CV13" s="683"/>
      <c r="CW13" s="445"/>
      <c r="CX13" s="457"/>
      <c r="CY13" s="457"/>
      <c r="CZ13" s="457"/>
      <c r="DA13" s="683"/>
      <c r="DB13" s="445"/>
      <c r="DC13" s="457"/>
      <c r="DD13" s="457"/>
      <c r="DE13" s="457"/>
      <c r="DF13" s="683"/>
      <c r="DG13" s="445"/>
      <c r="DH13" s="457"/>
      <c r="DI13" s="457"/>
      <c r="DJ13" s="457"/>
      <c r="DK13" s="683"/>
      <c r="DL13" s="445"/>
      <c r="DM13" s="457"/>
      <c r="DN13" s="457"/>
      <c r="DO13" s="457"/>
      <c r="DP13" s="683"/>
      <c r="DQ13" s="445"/>
      <c r="DR13" s="457"/>
      <c r="DS13" s="457"/>
      <c r="DT13" s="457"/>
      <c r="DU13" s="683"/>
      <c r="DV13" s="400"/>
      <c r="DW13" s="421"/>
      <c r="DX13" s="421"/>
      <c r="DY13" s="421"/>
      <c r="DZ13" s="719"/>
      <c r="EA13" s="577"/>
    </row>
    <row r="14" spans="1:131" s="364" customFormat="1" ht="26.25" customHeight="1">
      <c r="A14" s="373">
        <v>8</v>
      </c>
      <c r="B14" s="400"/>
      <c r="C14" s="421"/>
      <c r="D14" s="421"/>
      <c r="E14" s="421"/>
      <c r="F14" s="421"/>
      <c r="G14" s="421"/>
      <c r="H14" s="421"/>
      <c r="I14" s="421"/>
      <c r="J14" s="421"/>
      <c r="K14" s="421"/>
      <c r="L14" s="421"/>
      <c r="M14" s="421"/>
      <c r="N14" s="421"/>
      <c r="O14" s="421"/>
      <c r="P14" s="433"/>
      <c r="Q14" s="439"/>
      <c r="R14" s="451"/>
      <c r="S14" s="451"/>
      <c r="T14" s="451"/>
      <c r="U14" s="451"/>
      <c r="V14" s="451"/>
      <c r="W14" s="451"/>
      <c r="X14" s="451"/>
      <c r="Y14" s="451"/>
      <c r="Z14" s="451"/>
      <c r="AA14" s="451"/>
      <c r="AB14" s="451"/>
      <c r="AC14" s="451"/>
      <c r="AD14" s="451"/>
      <c r="AE14" s="462"/>
      <c r="AF14" s="508"/>
      <c r="AG14" s="457"/>
      <c r="AH14" s="457"/>
      <c r="AI14" s="457"/>
      <c r="AJ14" s="526"/>
      <c r="AK14" s="461"/>
      <c r="AL14" s="451"/>
      <c r="AM14" s="451"/>
      <c r="AN14" s="451"/>
      <c r="AO14" s="451"/>
      <c r="AP14" s="451"/>
      <c r="AQ14" s="451"/>
      <c r="AR14" s="451"/>
      <c r="AS14" s="451"/>
      <c r="AT14" s="451"/>
      <c r="AU14" s="566"/>
      <c r="AV14" s="566"/>
      <c r="AW14" s="566"/>
      <c r="AX14" s="566"/>
      <c r="AY14" s="589"/>
      <c r="AZ14" s="378"/>
      <c r="BA14" s="378"/>
      <c r="BB14" s="378"/>
      <c r="BC14" s="378"/>
      <c r="BD14" s="378"/>
      <c r="BE14" s="577"/>
      <c r="BF14" s="577"/>
      <c r="BG14" s="577"/>
      <c r="BH14" s="577"/>
      <c r="BI14" s="577"/>
      <c r="BJ14" s="577"/>
      <c r="BK14" s="577"/>
      <c r="BL14" s="577"/>
      <c r="BM14" s="577"/>
      <c r="BN14" s="577"/>
      <c r="BO14" s="577"/>
      <c r="BP14" s="577"/>
      <c r="BQ14" s="373">
        <v>8</v>
      </c>
      <c r="BR14" s="639"/>
      <c r="BS14" s="400"/>
      <c r="BT14" s="421"/>
      <c r="BU14" s="421"/>
      <c r="BV14" s="421"/>
      <c r="BW14" s="421"/>
      <c r="BX14" s="421"/>
      <c r="BY14" s="421"/>
      <c r="BZ14" s="421"/>
      <c r="CA14" s="421"/>
      <c r="CB14" s="421"/>
      <c r="CC14" s="421"/>
      <c r="CD14" s="421"/>
      <c r="CE14" s="421"/>
      <c r="CF14" s="421"/>
      <c r="CG14" s="433"/>
      <c r="CH14" s="445"/>
      <c r="CI14" s="457"/>
      <c r="CJ14" s="457"/>
      <c r="CK14" s="457"/>
      <c r="CL14" s="683"/>
      <c r="CM14" s="445"/>
      <c r="CN14" s="457"/>
      <c r="CO14" s="457"/>
      <c r="CP14" s="457"/>
      <c r="CQ14" s="683"/>
      <c r="CR14" s="445"/>
      <c r="CS14" s="457"/>
      <c r="CT14" s="457"/>
      <c r="CU14" s="457"/>
      <c r="CV14" s="683"/>
      <c r="CW14" s="445"/>
      <c r="CX14" s="457"/>
      <c r="CY14" s="457"/>
      <c r="CZ14" s="457"/>
      <c r="DA14" s="683"/>
      <c r="DB14" s="445"/>
      <c r="DC14" s="457"/>
      <c r="DD14" s="457"/>
      <c r="DE14" s="457"/>
      <c r="DF14" s="683"/>
      <c r="DG14" s="445"/>
      <c r="DH14" s="457"/>
      <c r="DI14" s="457"/>
      <c r="DJ14" s="457"/>
      <c r="DK14" s="683"/>
      <c r="DL14" s="445"/>
      <c r="DM14" s="457"/>
      <c r="DN14" s="457"/>
      <c r="DO14" s="457"/>
      <c r="DP14" s="683"/>
      <c r="DQ14" s="445"/>
      <c r="DR14" s="457"/>
      <c r="DS14" s="457"/>
      <c r="DT14" s="457"/>
      <c r="DU14" s="683"/>
      <c r="DV14" s="400"/>
      <c r="DW14" s="421"/>
      <c r="DX14" s="421"/>
      <c r="DY14" s="421"/>
      <c r="DZ14" s="719"/>
      <c r="EA14" s="577"/>
    </row>
    <row r="15" spans="1:131" s="364" customFormat="1" ht="26.25" customHeight="1">
      <c r="A15" s="373">
        <v>9</v>
      </c>
      <c r="B15" s="400"/>
      <c r="C15" s="421"/>
      <c r="D15" s="421"/>
      <c r="E15" s="421"/>
      <c r="F15" s="421"/>
      <c r="G15" s="421"/>
      <c r="H15" s="421"/>
      <c r="I15" s="421"/>
      <c r="J15" s="421"/>
      <c r="K15" s="421"/>
      <c r="L15" s="421"/>
      <c r="M15" s="421"/>
      <c r="N15" s="421"/>
      <c r="O15" s="421"/>
      <c r="P15" s="433"/>
      <c r="Q15" s="439"/>
      <c r="R15" s="451"/>
      <c r="S15" s="451"/>
      <c r="T15" s="451"/>
      <c r="U15" s="451"/>
      <c r="V15" s="451"/>
      <c r="W15" s="451"/>
      <c r="X15" s="451"/>
      <c r="Y15" s="451"/>
      <c r="Z15" s="451"/>
      <c r="AA15" s="451"/>
      <c r="AB15" s="451"/>
      <c r="AC15" s="451"/>
      <c r="AD15" s="451"/>
      <c r="AE15" s="462"/>
      <c r="AF15" s="508"/>
      <c r="AG15" s="457"/>
      <c r="AH15" s="457"/>
      <c r="AI15" s="457"/>
      <c r="AJ15" s="526"/>
      <c r="AK15" s="461"/>
      <c r="AL15" s="451"/>
      <c r="AM15" s="451"/>
      <c r="AN15" s="451"/>
      <c r="AO15" s="451"/>
      <c r="AP15" s="451"/>
      <c r="AQ15" s="451"/>
      <c r="AR15" s="451"/>
      <c r="AS15" s="451"/>
      <c r="AT15" s="451"/>
      <c r="AU15" s="566"/>
      <c r="AV15" s="566"/>
      <c r="AW15" s="566"/>
      <c r="AX15" s="566"/>
      <c r="AY15" s="589"/>
      <c r="AZ15" s="378"/>
      <c r="BA15" s="378"/>
      <c r="BB15" s="378"/>
      <c r="BC15" s="378"/>
      <c r="BD15" s="378"/>
      <c r="BE15" s="577"/>
      <c r="BF15" s="577"/>
      <c r="BG15" s="577"/>
      <c r="BH15" s="577"/>
      <c r="BI15" s="577"/>
      <c r="BJ15" s="577"/>
      <c r="BK15" s="577"/>
      <c r="BL15" s="577"/>
      <c r="BM15" s="577"/>
      <c r="BN15" s="577"/>
      <c r="BO15" s="577"/>
      <c r="BP15" s="577"/>
      <c r="BQ15" s="373">
        <v>9</v>
      </c>
      <c r="BR15" s="639"/>
      <c r="BS15" s="400"/>
      <c r="BT15" s="421"/>
      <c r="BU15" s="421"/>
      <c r="BV15" s="421"/>
      <c r="BW15" s="421"/>
      <c r="BX15" s="421"/>
      <c r="BY15" s="421"/>
      <c r="BZ15" s="421"/>
      <c r="CA15" s="421"/>
      <c r="CB15" s="421"/>
      <c r="CC15" s="421"/>
      <c r="CD15" s="421"/>
      <c r="CE15" s="421"/>
      <c r="CF15" s="421"/>
      <c r="CG15" s="433"/>
      <c r="CH15" s="445"/>
      <c r="CI15" s="457"/>
      <c r="CJ15" s="457"/>
      <c r="CK15" s="457"/>
      <c r="CL15" s="683"/>
      <c r="CM15" s="445"/>
      <c r="CN15" s="457"/>
      <c r="CO15" s="457"/>
      <c r="CP15" s="457"/>
      <c r="CQ15" s="683"/>
      <c r="CR15" s="445"/>
      <c r="CS15" s="457"/>
      <c r="CT15" s="457"/>
      <c r="CU15" s="457"/>
      <c r="CV15" s="683"/>
      <c r="CW15" s="445"/>
      <c r="CX15" s="457"/>
      <c r="CY15" s="457"/>
      <c r="CZ15" s="457"/>
      <c r="DA15" s="683"/>
      <c r="DB15" s="445"/>
      <c r="DC15" s="457"/>
      <c r="DD15" s="457"/>
      <c r="DE15" s="457"/>
      <c r="DF15" s="683"/>
      <c r="DG15" s="445"/>
      <c r="DH15" s="457"/>
      <c r="DI15" s="457"/>
      <c r="DJ15" s="457"/>
      <c r="DK15" s="683"/>
      <c r="DL15" s="445"/>
      <c r="DM15" s="457"/>
      <c r="DN15" s="457"/>
      <c r="DO15" s="457"/>
      <c r="DP15" s="683"/>
      <c r="DQ15" s="445"/>
      <c r="DR15" s="457"/>
      <c r="DS15" s="457"/>
      <c r="DT15" s="457"/>
      <c r="DU15" s="683"/>
      <c r="DV15" s="400"/>
      <c r="DW15" s="421"/>
      <c r="DX15" s="421"/>
      <c r="DY15" s="421"/>
      <c r="DZ15" s="719"/>
      <c r="EA15" s="577"/>
    </row>
    <row r="16" spans="1:131" s="364" customFormat="1" ht="26.25" customHeight="1">
      <c r="A16" s="373">
        <v>10</v>
      </c>
      <c r="B16" s="400"/>
      <c r="C16" s="421"/>
      <c r="D16" s="421"/>
      <c r="E16" s="421"/>
      <c r="F16" s="421"/>
      <c r="G16" s="421"/>
      <c r="H16" s="421"/>
      <c r="I16" s="421"/>
      <c r="J16" s="421"/>
      <c r="K16" s="421"/>
      <c r="L16" s="421"/>
      <c r="M16" s="421"/>
      <c r="N16" s="421"/>
      <c r="O16" s="421"/>
      <c r="P16" s="433"/>
      <c r="Q16" s="439"/>
      <c r="R16" s="451"/>
      <c r="S16" s="451"/>
      <c r="T16" s="451"/>
      <c r="U16" s="451"/>
      <c r="V16" s="451"/>
      <c r="W16" s="451"/>
      <c r="X16" s="451"/>
      <c r="Y16" s="451"/>
      <c r="Z16" s="451"/>
      <c r="AA16" s="451"/>
      <c r="AB16" s="451"/>
      <c r="AC16" s="451"/>
      <c r="AD16" s="451"/>
      <c r="AE16" s="462"/>
      <c r="AF16" s="508"/>
      <c r="AG16" s="457"/>
      <c r="AH16" s="457"/>
      <c r="AI16" s="457"/>
      <c r="AJ16" s="526"/>
      <c r="AK16" s="461"/>
      <c r="AL16" s="451"/>
      <c r="AM16" s="451"/>
      <c r="AN16" s="451"/>
      <c r="AO16" s="451"/>
      <c r="AP16" s="451"/>
      <c r="AQ16" s="451"/>
      <c r="AR16" s="451"/>
      <c r="AS16" s="451"/>
      <c r="AT16" s="451"/>
      <c r="AU16" s="566"/>
      <c r="AV16" s="566"/>
      <c r="AW16" s="566"/>
      <c r="AX16" s="566"/>
      <c r="AY16" s="589"/>
      <c r="AZ16" s="378"/>
      <c r="BA16" s="378"/>
      <c r="BB16" s="378"/>
      <c r="BC16" s="378"/>
      <c r="BD16" s="378"/>
      <c r="BE16" s="577"/>
      <c r="BF16" s="577"/>
      <c r="BG16" s="577"/>
      <c r="BH16" s="577"/>
      <c r="BI16" s="577"/>
      <c r="BJ16" s="577"/>
      <c r="BK16" s="577"/>
      <c r="BL16" s="577"/>
      <c r="BM16" s="577"/>
      <c r="BN16" s="577"/>
      <c r="BO16" s="577"/>
      <c r="BP16" s="577"/>
      <c r="BQ16" s="373">
        <v>10</v>
      </c>
      <c r="BR16" s="639"/>
      <c r="BS16" s="400"/>
      <c r="BT16" s="421"/>
      <c r="BU16" s="421"/>
      <c r="BV16" s="421"/>
      <c r="BW16" s="421"/>
      <c r="BX16" s="421"/>
      <c r="BY16" s="421"/>
      <c r="BZ16" s="421"/>
      <c r="CA16" s="421"/>
      <c r="CB16" s="421"/>
      <c r="CC16" s="421"/>
      <c r="CD16" s="421"/>
      <c r="CE16" s="421"/>
      <c r="CF16" s="421"/>
      <c r="CG16" s="433"/>
      <c r="CH16" s="445"/>
      <c r="CI16" s="457"/>
      <c r="CJ16" s="457"/>
      <c r="CK16" s="457"/>
      <c r="CL16" s="683"/>
      <c r="CM16" s="445"/>
      <c r="CN16" s="457"/>
      <c r="CO16" s="457"/>
      <c r="CP16" s="457"/>
      <c r="CQ16" s="683"/>
      <c r="CR16" s="445"/>
      <c r="CS16" s="457"/>
      <c r="CT16" s="457"/>
      <c r="CU16" s="457"/>
      <c r="CV16" s="683"/>
      <c r="CW16" s="445"/>
      <c r="CX16" s="457"/>
      <c r="CY16" s="457"/>
      <c r="CZ16" s="457"/>
      <c r="DA16" s="683"/>
      <c r="DB16" s="445"/>
      <c r="DC16" s="457"/>
      <c r="DD16" s="457"/>
      <c r="DE16" s="457"/>
      <c r="DF16" s="683"/>
      <c r="DG16" s="445"/>
      <c r="DH16" s="457"/>
      <c r="DI16" s="457"/>
      <c r="DJ16" s="457"/>
      <c r="DK16" s="683"/>
      <c r="DL16" s="445"/>
      <c r="DM16" s="457"/>
      <c r="DN16" s="457"/>
      <c r="DO16" s="457"/>
      <c r="DP16" s="683"/>
      <c r="DQ16" s="445"/>
      <c r="DR16" s="457"/>
      <c r="DS16" s="457"/>
      <c r="DT16" s="457"/>
      <c r="DU16" s="683"/>
      <c r="DV16" s="400"/>
      <c r="DW16" s="421"/>
      <c r="DX16" s="421"/>
      <c r="DY16" s="421"/>
      <c r="DZ16" s="719"/>
      <c r="EA16" s="577"/>
    </row>
    <row r="17" spans="1:131" s="364" customFormat="1" ht="26.25" customHeight="1">
      <c r="A17" s="373">
        <v>11</v>
      </c>
      <c r="B17" s="400"/>
      <c r="C17" s="421"/>
      <c r="D17" s="421"/>
      <c r="E17" s="421"/>
      <c r="F17" s="421"/>
      <c r="G17" s="421"/>
      <c r="H17" s="421"/>
      <c r="I17" s="421"/>
      <c r="J17" s="421"/>
      <c r="K17" s="421"/>
      <c r="L17" s="421"/>
      <c r="M17" s="421"/>
      <c r="N17" s="421"/>
      <c r="O17" s="421"/>
      <c r="P17" s="433"/>
      <c r="Q17" s="439"/>
      <c r="R17" s="451"/>
      <c r="S17" s="451"/>
      <c r="T17" s="451"/>
      <c r="U17" s="451"/>
      <c r="V17" s="451"/>
      <c r="W17" s="451"/>
      <c r="X17" s="451"/>
      <c r="Y17" s="451"/>
      <c r="Z17" s="451"/>
      <c r="AA17" s="451"/>
      <c r="AB17" s="451"/>
      <c r="AC17" s="451"/>
      <c r="AD17" s="451"/>
      <c r="AE17" s="462"/>
      <c r="AF17" s="508"/>
      <c r="AG17" s="457"/>
      <c r="AH17" s="457"/>
      <c r="AI17" s="457"/>
      <c r="AJ17" s="526"/>
      <c r="AK17" s="461"/>
      <c r="AL17" s="451"/>
      <c r="AM17" s="451"/>
      <c r="AN17" s="451"/>
      <c r="AO17" s="451"/>
      <c r="AP17" s="451"/>
      <c r="AQ17" s="451"/>
      <c r="AR17" s="451"/>
      <c r="AS17" s="451"/>
      <c r="AT17" s="451"/>
      <c r="AU17" s="566"/>
      <c r="AV17" s="566"/>
      <c r="AW17" s="566"/>
      <c r="AX17" s="566"/>
      <c r="AY17" s="589"/>
      <c r="AZ17" s="378"/>
      <c r="BA17" s="378"/>
      <c r="BB17" s="378"/>
      <c r="BC17" s="378"/>
      <c r="BD17" s="378"/>
      <c r="BE17" s="577"/>
      <c r="BF17" s="577"/>
      <c r="BG17" s="577"/>
      <c r="BH17" s="577"/>
      <c r="BI17" s="577"/>
      <c r="BJ17" s="577"/>
      <c r="BK17" s="577"/>
      <c r="BL17" s="577"/>
      <c r="BM17" s="577"/>
      <c r="BN17" s="577"/>
      <c r="BO17" s="577"/>
      <c r="BP17" s="577"/>
      <c r="BQ17" s="373">
        <v>11</v>
      </c>
      <c r="BR17" s="639"/>
      <c r="BS17" s="400"/>
      <c r="BT17" s="421"/>
      <c r="BU17" s="421"/>
      <c r="BV17" s="421"/>
      <c r="BW17" s="421"/>
      <c r="BX17" s="421"/>
      <c r="BY17" s="421"/>
      <c r="BZ17" s="421"/>
      <c r="CA17" s="421"/>
      <c r="CB17" s="421"/>
      <c r="CC17" s="421"/>
      <c r="CD17" s="421"/>
      <c r="CE17" s="421"/>
      <c r="CF17" s="421"/>
      <c r="CG17" s="433"/>
      <c r="CH17" s="445"/>
      <c r="CI17" s="457"/>
      <c r="CJ17" s="457"/>
      <c r="CK17" s="457"/>
      <c r="CL17" s="683"/>
      <c r="CM17" s="445"/>
      <c r="CN17" s="457"/>
      <c r="CO17" s="457"/>
      <c r="CP17" s="457"/>
      <c r="CQ17" s="683"/>
      <c r="CR17" s="445"/>
      <c r="CS17" s="457"/>
      <c r="CT17" s="457"/>
      <c r="CU17" s="457"/>
      <c r="CV17" s="683"/>
      <c r="CW17" s="445"/>
      <c r="CX17" s="457"/>
      <c r="CY17" s="457"/>
      <c r="CZ17" s="457"/>
      <c r="DA17" s="683"/>
      <c r="DB17" s="445"/>
      <c r="DC17" s="457"/>
      <c r="DD17" s="457"/>
      <c r="DE17" s="457"/>
      <c r="DF17" s="683"/>
      <c r="DG17" s="445"/>
      <c r="DH17" s="457"/>
      <c r="DI17" s="457"/>
      <c r="DJ17" s="457"/>
      <c r="DK17" s="683"/>
      <c r="DL17" s="445"/>
      <c r="DM17" s="457"/>
      <c r="DN17" s="457"/>
      <c r="DO17" s="457"/>
      <c r="DP17" s="683"/>
      <c r="DQ17" s="445"/>
      <c r="DR17" s="457"/>
      <c r="DS17" s="457"/>
      <c r="DT17" s="457"/>
      <c r="DU17" s="683"/>
      <c r="DV17" s="400"/>
      <c r="DW17" s="421"/>
      <c r="DX17" s="421"/>
      <c r="DY17" s="421"/>
      <c r="DZ17" s="719"/>
      <c r="EA17" s="577"/>
    </row>
    <row r="18" spans="1:131" s="364" customFormat="1" ht="26.25" customHeight="1">
      <c r="A18" s="373">
        <v>12</v>
      </c>
      <c r="B18" s="400"/>
      <c r="C18" s="421"/>
      <c r="D18" s="421"/>
      <c r="E18" s="421"/>
      <c r="F18" s="421"/>
      <c r="G18" s="421"/>
      <c r="H18" s="421"/>
      <c r="I18" s="421"/>
      <c r="J18" s="421"/>
      <c r="K18" s="421"/>
      <c r="L18" s="421"/>
      <c r="M18" s="421"/>
      <c r="N18" s="421"/>
      <c r="O18" s="421"/>
      <c r="P18" s="433"/>
      <c r="Q18" s="439"/>
      <c r="R18" s="451"/>
      <c r="S18" s="451"/>
      <c r="T18" s="451"/>
      <c r="U18" s="451"/>
      <c r="V18" s="451"/>
      <c r="W18" s="451"/>
      <c r="X18" s="451"/>
      <c r="Y18" s="451"/>
      <c r="Z18" s="451"/>
      <c r="AA18" s="451"/>
      <c r="AB18" s="451"/>
      <c r="AC18" s="451"/>
      <c r="AD18" s="451"/>
      <c r="AE18" s="462"/>
      <c r="AF18" s="508"/>
      <c r="AG18" s="457"/>
      <c r="AH18" s="457"/>
      <c r="AI18" s="457"/>
      <c r="AJ18" s="526"/>
      <c r="AK18" s="461"/>
      <c r="AL18" s="451"/>
      <c r="AM18" s="451"/>
      <c r="AN18" s="451"/>
      <c r="AO18" s="451"/>
      <c r="AP18" s="451"/>
      <c r="AQ18" s="451"/>
      <c r="AR18" s="451"/>
      <c r="AS18" s="451"/>
      <c r="AT18" s="451"/>
      <c r="AU18" s="566"/>
      <c r="AV18" s="566"/>
      <c r="AW18" s="566"/>
      <c r="AX18" s="566"/>
      <c r="AY18" s="589"/>
      <c r="AZ18" s="378"/>
      <c r="BA18" s="378"/>
      <c r="BB18" s="378"/>
      <c r="BC18" s="378"/>
      <c r="BD18" s="378"/>
      <c r="BE18" s="577"/>
      <c r="BF18" s="577"/>
      <c r="BG18" s="577"/>
      <c r="BH18" s="577"/>
      <c r="BI18" s="577"/>
      <c r="BJ18" s="577"/>
      <c r="BK18" s="577"/>
      <c r="BL18" s="577"/>
      <c r="BM18" s="577"/>
      <c r="BN18" s="577"/>
      <c r="BO18" s="577"/>
      <c r="BP18" s="577"/>
      <c r="BQ18" s="373">
        <v>12</v>
      </c>
      <c r="BR18" s="639"/>
      <c r="BS18" s="400"/>
      <c r="BT18" s="421"/>
      <c r="BU18" s="421"/>
      <c r="BV18" s="421"/>
      <c r="BW18" s="421"/>
      <c r="BX18" s="421"/>
      <c r="BY18" s="421"/>
      <c r="BZ18" s="421"/>
      <c r="CA18" s="421"/>
      <c r="CB18" s="421"/>
      <c r="CC18" s="421"/>
      <c r="CD18" s="421"/>
      <c r="CE18" s="421"/>
      <c r="CF18" s="421"/>
      <c r="CG18" s="433"/>
      <c r="CH18" s="445"/>
      <c r="CI18" s="457"/>
      <c r="CJ18" s="457"/>
      <c r="CK18" s="457"/>
      <c r="CL18" s="683"/>
      <c r="CM18" s="445"/>
      <c r="CN18" s="457"/>
      <c r="CO18" s="457"/>
      <c r="CP18" s="457"/>
      <c r="CQ18" s="683"/>
      <c r="CR18" s="445"/>
      <c r="CS18" s="457"/>
      <c r="CT18" s="457"/>
      <c r="CU18" s="457"/>
      <c r="CV18" s="683"/>
      <c r="CW18" s="445"/>
      <c r="CX18" s="457"/>
      <c r="CY18" s="457"/>
      <c r="CZ18" s="457"/>
      <c r="DA18" s="683"/>
      <c r="DB18" s="445"/>
      <c r="DC18" s="457"/>
      <c r="DD18" s="457"/>
      <c r="DE18" s="457"/>
      <c r="DF18" s="683"/>
      <c r="DG18" s="445"/>
      <c r="DH18" s="457"/>
      <c r="DI18" s="457"/>
      <c r="DJ18" s="457"/>
      <c r="DK18" s="683"/>
      <c r="DL18" s="445"/>
      <c r="DM18" s="457"/>
      <c r="DN18" s="457"/>
      <c r="DO18" s="457"/>
      <c r="DP18" s="683"/>
      <c r="DQ18" s="445"/>
      <c r="DR18" s="457"/>
      <c r="DS18" s="457"/>
      <c r="DT18" s="457"/>
      <c r="DU18" s="683"/>
      <c r="DV18" s="400"/>
      <c r="DW18" s="421"/>
      <c r="DX18" s="421"/>
      <c r="DY18" s="421"/>
      <c r="DZ18" s="719"/>
      <c r="EA18" s="577"/>
    </row>
    <row r="19" spans="1:131" s="364" customFormat="1" ht="26.25" customHeight="1">
      <c r="A19" s="373">
        <v>13</v>
      </c>
      <c r="B19" s="400"/>
      <c r="C19" s="421"/>
      <c r="D19" s="421"/>
      <c r="E19" s="421"/>
      <c r="F19" s="421"/>
      <c r="G19" s="421"/>
      <c r="H19" s="421"/>
      <c r="I19" s="421"/>
      <c r="J19" s="421"/>
      <c r="K19" s="421"/>
      <c r="L19" s="421"/>
      <c r="M19" s="421"/>
      <c r="N19" s="421"/>
      <c r="O19" s="421"/>
      <c r="P19" s="433"/>
      <c r="Q19" s="439"/>
      <c r="R19" s="451"/>
      <c r="S19" s="451"/>
      <c r="T19" s="451"/>
      <c r="U19" s="451"/>
      <c r="V19" s="451"/>
      <c r="W19" s="451"/>
      <c r="X19" s="451"/>
      <c r="Y19" s="451"/>
      <c r="Z19" s="451"/>
      <c r="AA19" s="451"/>
      <c r="AB19" s="451"/>
      <c r="AC19" s="451"/>
      <c r="AD19" s="451"/>
      <c r="AE19" s="462"/>
      <c r="AF19" s="508"/>
      <c r="AG19" s="457"/>
      <c r="AH19" s="457"/>
      <c r="AI19" s="457"/>
      <c r="AJ19" s="526"/>
      <c r="AK19" s="461"/>
      <c r="AL19" s="451"/>
      <c r="AM19" s="451"/>
      <c r="AN19" s="451"/>
      <c r="AO19" s="451"/>
      <c r="AP19" s="451"/>
      <c r="AQ19" s="451"/>
      <c r="AR19" s="451"/>
      <c r="AS19" s="451"/>
      <c r="AT19" s="451"/>
      <c r="AU19" s="566"/>
      <c r="AV19" s="566"/>
      <c r="AW19" s="566"/>
      <c r="AX19" s="566"/>
      <c r="AY19" s="589"/>
      <c r="AZ19" s="378"/>
      <c r="BA19" s="378"/>
      <c r="BB19" s="378"/>
      <c r="BC19" s="378"/>
      <c r="BD19" s="378"/>
      <c r="BE19" s="577"/>
      <c r="BF19" s="577"/>
      <c r="BG19" s="577"/>
      <c r="BH19" s="577"/>
      <c r="BI19" s="577"/>
      <c r="BJ19" s="577"/>
      <c r="BK19" s="577"/>
      <c r="BL19" s="577"/>
      <c r="BM19" s="577"/>
      <c r="BN19" s="577"/>
      <c r="BO19" s="577"/>
      <c r="BP19" s="577"/>
      <c r="BQ19" s="373">
        <v>13</v>
      </c>
      <c r="BR19" s="639"/>
      <c r="BS19" s="400"/>
      <c r="BT19" s="421"/>
      <c r="BU19" s="421"/>
      <c r="BV19" s="421"/>
      <c r="BW19" s="421"/>
      <c r="BX19" s="421"/>
      <c r="BY19" s="421"/>
      <c r="BZ19" s="421"/>
      <c r="CA19" s="421"/>
      <c r="CB19" s="421"/>
      <c r="CC19" s="421"/>
      <c r="CD19" s="421"/>
      <c r="CE19" s="421"/>
      <c r="CF19" s="421"/>
      <c r="CG19" s="433"/>
      <c r="CH19" s="445"/>
      <c r="CI19" s="457"/>
      <c r="CJ19" s="457"/>
      <c r="CK19" s="457"/>
      <c r="CL19" s="683"/>
      <c r="CM19" s="445"/>
      <c r="CN19" s="457"/>
      <c r="CO19" s="457"/>
      <c r="CP19" s="457"/>
      <c r="CQ19" s="683"/>
      <c r="CR19" s="445"/>
      <c r="CS19" s="457"/>
      <c r="CT19" s="457"/>
      <c r="CU19" s="457"/>
      <c r="CV19" s="683"/>
      <c r="CW19" s="445"/>
      <c r="CX19" s="457"/>
      <c r="CY19" s="457"/>
      <c r="CZ19" s="457"/>
      <c r="DA19" s="683"/>
      <c r="DB19" s="445"/>
      <c r="DC19" s="457"/>
      <c r="DD19" s="457"/>
      <c r="DE19" s="457"/>
      <c r="DF19" s="683"/>
      <c r="DG19" s="445"/>
      <c r="DH19" s="457"/>
      <c r="DI19" s="457"/>
      <c r="DJ19" s="457"/>
      <c r="DK19" s="683"/>
      <c r="DL19" s="445"/>
      <c r="DM19" s="457"/>
      <c r="DN19" s="457"/>
      <c r="DO19" s="457"/>
      <c r="DP19" s="683"/>
      <c r="DQ19" s="445"/>
      <c r="DR19" s="457"/>
      <c r="DS19" s="457"/>
      <c r="DT19" s="457"/>
      <c r="DU19" s="683"/>
      <c r="DV19" s="400"/>
      <c r="DW19" s="421"/>
      <c r="DX19" s="421"/>
      <c r="DY19" s="421"/>
      <c r="DZ19" s="719"/>
      <c r="EA19" s="577"/>
    </row>
    <row r="20" spans="1:131" s="364" customFormat="1" ht="26.25" customHeight="1">
      <c r="A20" s="373">
        <v>14</v>
      </c>
      <c r="B20" s="400"/>
      <c r="C20" s="421"/>
      <c r="D20" s="421"/>
      <c r="E20" s="421"/>
      <c r="F20" s="421"/>
      <c r="G20" s="421"/>
      <c r="H20" s="421"/>
      <c r="I20" s="421"/>
      <c r="J20" s="421"/>
      <c r="K20" s="421"/>
      <c r="L20" s="421"/>
      <c r="M20" s="421"/>
      <c r="N20" s="421"/>
      <c r="O20" s="421"/>
      <c r="P20" s="433"/>
      <c r="Q20" s="439"/>
      <c r="R20" s="451"/>
      <c r="S20" s="451"/>
      <c r="T20" s="451"/>
      <c r="U20" s="451"/>
      <c r="V20" s="451"/>
      <c r="W20" s="451"/>
      <c r="X20" s="451"/>
      <c r="Y20" s="451"/>
      <c r="Z20" s="451"/>
      <c r="AA20" s="451"/>
      <c r="AB20" s="451"/>
      <c r="AC20" s="451"/>
      <c r="AD20" s="451"/>
      <c r="AE20" s="462"/>
      <c r="AF20" s="508"/>
      <c r="AG20" s="457"/>
      <c r="AH20" s="457"/>
      <c r="AI20" s="457"/>
      <c r="AJ20" s="526"/>
      <c r="AK20" s="461"/>
      <c r="AL20" s="451"/>
      <c r="AM20" s="451"/>
      <c r="AN20" s="451"/>
      <c r="AO20" s="451"/>
      <c r="AP20" s="451"/>
      <c r="AQ20" s="451"/>
      <c r="AR20" s="451"/>
      <c r="AS20" s="451"/>
      <c r="AT20" s="451"/>
      <c r="AU20" s="566"/>
      <c r="AV20" s="566"/>
      <c r="AW20" s="566"/>
      <c r="AX20" s="566"/>
      <c r="AY20" s="589"/>
      <c r="AZ20" s="378"/>
      <c r="BA20" s="378"/>
      <c r="BB20" s="378"/>
      <c r="BC20" s="378"/>
      <c r="BD20" s="378"/>
      <c r="BE20" s="577"/>
      <c r="BF20" s="577"/>
      <c r="BG20" s="577"/>
      <c r="BH20" s="577"/>
      <c r="BI20" s="577"/>
      <c r="BJ20" s="577"/>
      <c r="BK20" s="577"/>
      <c r="BL20" s="577"/>
      <c r="BM20" s="577"/>
      <c r="BN20" s="577"/>
      <c r="BO20" s="577"/>
      <c r="BP20" s="577"/>
      <c r="BQ20" s="373">
        <v>14</v>
      </c>
      <c r="BR20" s="639"/>
      <c r="BS20" s="400"/>
      <c r="BT20" s="421"/>
      <c r="BU20" s="421"/>
      <c r="BV20" s="421"/>
      <c r="BW20" s="421"/>
      <c r="BX20" s="421"/>
      <c r="BY20" s="421"/>
      <c r="BZ20" s="421"/>
      <c r="CA20" s="421"/>
      <c r="CB20" s="421"/>
      <c r="CC20" s="421"/>
      <c r="CD20" s="421"/>
      <c r="CE20" s="421"/>
      <c r="CF20" s="421"/>
      <c r="CG20" s="433"/>
      <c r="CH20" s="445"/>
      <c r="CI20" s="457"/>
      <c r="CJ20" s="457"/>
      <c r="CK20" s="457"/>
      <c r="CL20" s="683"/>
      <c r="CM20" s="445"/>
      <c r="CN20" s="457"/>
      <c r="CO20" s="457"/>
      <c r="CP20" s="457"/>
      <c r="CQ20" s="683"/>
      <c r="CR20" s="445"/>
      <c r="CS20" s="457"/>
      <c r="CT20" s="457"/>
      <c r="CU20" s="457"/>
      <c r="CV20" s="683"/>
      <c r="CW20" s="445"/>
      <c r="CX20" s="457"/>
      <c r="CY20" s="457"/>
      <c r="CZ20" s="457"/>
      <c r="DA20" s="683"/>
      <c r="DB20" s="445"/>
      <c r="DC20" s="457"/>
      <c r="DD20" s="457"/>
      <c r="DE20" s="457"/>
      <c r="DF20" s="683"/>
      <c r="DG20" s="445"/>
      <c r="DH20" s="457"/>
      <c r="DI20" s="457"/>
      <c r="DJ20" s="457"/>
      <c r="DK20" s="683"/>
      <c r="DL20" s="445"/>
      <c r="DM20" s="457"/>
      <c r="DN20" s="457"/>
      <c r="DO20" s="457"/>
      <c r="DP20" s="683"/>
      <c r="DQ20" s="445"/>
      <c r="DR20" s="457"/>
      <c r="DS20" s="457"/>
      <c r="DT20" s="457"/>
      <c r="DU20" s="683"/>
      <c r="DV20" s="400"/>
      <c r="DW20" s="421"/>
      <c r="DX20" s="421"/>
      <c r="DY20" s="421"/>
      <c r="DZ20" s="719"/>
      <c r="EA20" s="577"/>
    </row>
    <row r="21" spans="1:131" s="364" customFormat="1" ht="26.25" customHeight="1">
      <c r="A21" s="373">
        <v>15</v>
      </c>
      <c r="B21" s="400"/>
      <c r="C21" s="421"/>
      <c r="D21" s="421"/>
      <c r="E21" s="421"/>
      <c r="F21" s="421"/>
      <c r="G21" s="421"/>
      <c r="H21" s="421"/>
      <c r="I21" s="421"/>
      <c r="J21" s="421"/>
      <c r="K21" s="421"/>
      <c r="L21" s="421"/>
      <c r="M21" s="421"/>
      <c r="N21" s="421"/>
      <c r="O21" s="421"/>
      <c r="P21" s="433"/>
      <c r="Q21" s="439"/>
      <c r="R21" s="451"/>
      <c r="S21" s="451"/>
      <c r="T21" s="451"/>
      <c r="U21" s="451"/>
      <c r="V21" s="451"/>
      <c r="W21" s="451"/>
      <c r="X21" s="451"/>
      <c r="Y21" s="451"/>
      <c r="Z21" s="451"/>
      <c r="AA21" s="451"/>
      <c r="AB21" s="451"/>
      <c r="AC21" s="451"/>
      <c r="AD21" s="451"/>
      <c r="AE21" s="462"/>
      <c r="AF21" s="508"/>
      <c r="AG21" s="457"/>
      <c r="AH21" s="457"/>
      <c r="AI21" s="457"/>
      <c r="AJ21" s="526"/>
      <c r="AK21" s="461"/>
      <c r="AL21" s="451"/>
      <c r="AM21" s="451"/>
      <c r="AN21" s="451"/>
      <c r="AO21" s="451"/>
      <c r="AP21" s="451"/>
      <c r="AQ21" s="451"/>
      <c r="AR21" s="451"/>
      <c r="AS21" s="451"/>
      <c r="AT21" s="451"/>
      <c r="AU21" s="566"/>
      <c r="AV21" s="566"/>
      <c r="AW21" s="566"/>
      <c r="AX21" s="566"/>
      <c r="AY21" s="589"/>
      <c r="AZ21" s="378"/>
      <c r="BA21" s="378"/>
      <c r="BB21" s="378"/>
      <c r="BC21" s="378"/>
      <c r="BD21" s="378"/>
      <c r="BE21" s="577"/>
      <c r="BF21" s="577"/>
      <c r="BG21" s="577"/>
      <c r="BH21" s="577"/>
      <c r="BI21" s="577"/>
      <c r="BJ21" s="577"/>
      <c r="BK21" s="577"/>
      <c r="BL21" s="577"/>
      <c r="BM21" s="577"/>
      <c r="BN21" s="577"/>
      <c r="BO21" s="577"/>
      <c r="BP21" s="577"/>
      <c r="BQ21" s="373">
        <v>15</v>
      </c>
      <c r="BR21" s="639"/>
      <c r="BS21" s="400"/>
      <c r="BT21" s="421"/>
      <c r="BU21" s="421"/>
      <c r="BV21" s="421"/>
      <c r="BW21" s="421"/>
      <c r="BX21" s="421"/>
      <c r="BY21" s="421"/>
      <c r="BZ21" s="421"/>
      <c r="CA21" s="421"/>
      <c r="CB21" s="421"/>
      <c r="CC21" s="421"/>
      <c r="CD21" s="421"/>
      <c r="CE21" s="421"/>
      <c r="CF21" s="421"/>
      <c r="CG21" s="433"/>
      <c r="CH21" s="445"/>
      <c r="CI21" s="457"/>
      <c r="CJ21" s="457"/>
      <c r="CK21" s="457"/>
      <c r="CL21" s="683"/>
      <c r="CM21" s="445"/>
      <c r="CN21" s="457"/>
      <c r="CO21" s="457"/>
      <c r="CP21" s="457"/>
      <c r="CQ21" s="683"/>
      <c r="CR21" s="445"/>
      <c r="CS21" s="457"/>
      <c r="CT21" s="457"/>
      <c r="CU21" s="457"/>
      <c r="CV21" s="683"/>
      <c r="CW21" s="445"/>
      <c r="CX21" s="457"/>
      <c r="CY21" s="457"/>
      <c r="CZ21" s="457"/>
      <c r="DA21" s="683"/>
      <c r="DB21" s="445"/>
      <c r="DC21" s="457"/>
      <c r="DD21" s="457"/>
      <c r="DE21" s="457"/>
      <c r="DF21" s="683"/>
      <c r="DG21" s="445"/>
      <c r="DH21" s="457"/>
      <c r="DI21" s="457"/>
      <c r="DJ21" s="457"/>
      <c r="DK21" s="683"/>
      <c r="DL21" s="445"/>
      <c r="DM21" s="457"/>
      <c r="DN21" s="457"/>
      <c r="DO21" s="457"/>
      <c r="DP21" s="683"/>
      <c r="DQ21" s="445"/>
      <c r="DR21" s="457"/>
      <c r="DS21" s="457"/>
      <c r="DT21" s="457"/>
      <c r="DU21" s="683"/>
      <c r="DV21" s="400"/>
      <c r="DW21" s="421"/>
      <c r="DX21" s="421"/>
      <c r="DY21" s="421"/>
      <c r="DZ21" s="719"/>
      <c r="EA21" s="577"/>
    </row>
    <row r="22" spans="1:131" s="364" customFormat="1" ht="26.25" customHeight="1">
      <c r="A22" s="373">
        <v>16</v>
      </c>
      <c r="B22" s="400"/>
      <c r="C22" s="421"/>
      <c r="D22" s="421"/>
      <c r="E22" s="421"/>
      <c r="F22" s="421"/>
      <c r="G22" s="421"/>
      <c r="H22" s="421"/>
      <c r="I22" s="421"/>
      <c r="J22" s="421"/>
      <c r="K22" s="421"/>
      <c r="L22" s="421"/>
      <c r="M22" s="421"/>
      <c r="N22" s="421"/>
      <c r="O22" s="421"/>
      <c r="P22" s="433"/>
      <c r="Q22" s="440"/>
      <c r="R22" s="452"/>
      <c r="S22" s="452"/>
      <c r="T22" s="452"/>
      <c r="U22" s="452"/>
      <c r="V22" s="452"/>
      <c r="W22" s="452"/>
      <c r="X22" s="452"/>
      <c r="Y22" s="452"/>
      <c r="Z22" s="452"/>
      <c r="AA22" s="452"/>
      <c r="AB22" s="452"/>
      <c r="AC22" s="452"/>
      <c r="AD22" s="452"/>
      <c r="AE22" s="494"/>
      <c r="AF22" s="508"/>
      <c r="AG22" s="457"/>
      <c r="AH22" s="457"/>
      <c r="AI22" s="457"/>
      <c r="AJ22" s="526"/>
      <c r="AK22" s="534"/>
      <c r="AL22" s="452"/>
      <c r="AM22" s="452"/>
      <c r="AN22" s="452"/>
      <c r="AO22" s="452"/>
      <c r="AP22" s="452"/>
      <c r="AQ22" s="452"/>
      <c r="AR22" s="452"/>
      <c r="AS22" s="452"/>
      <c r="AT22" s="452"/>
      <c r="AU22" s="567"/>
      <c r="AV22" s="567"/>
      <c r="AW22" s="567"/>
      <c r="AX22" s="567"/>
      <c r="AY22" s="590"/>
      <c r="AZ22" s="595" t="s">
        <v>303</v>
      </c>
      <c r="BA22" s="595"/>
      <c r="BB22" s="595"/>
      <c r="BC22" s="595"/>
      <c r="BD22" s="607"/>
      <c r="BE22" s="577"/>
      <c r="BF22" s="577"/>
      <c r="BG22" s="577"/>
      <c r="BH22" s="577"/>
      <c r="BI22" s="577"/>
      <c r="BJ22" s="577"/>
      <c r="BK22" s="577"/>
      <c r="BL22" s="577"/>
      <c r="BM22" s="577"/>
      <c r="BN22" s="577"/>
      <c r="BO22" s="577"/>
      <c r="BP22" s="577"/>
      <c r="BQ22" s="373">
        <v>16</v>
      </c>
      <c r="BR22" s="639"/>
      <c r="BS22" s="400"/>
      <c r="BT22" s="421"/>
      <c r="BU22" s="421"/>
      <c r="BV22" s="421"/>
      <c r="BW22" s="421"/>
      <c r="BX22" s="421"/>
      <c r="BY22" s="421"/>
      <c r="BZ22" s="421"/>
      <c r="CA22" s="421"/>
      <c r="CB22" s="421"/>
      <c r="CC22" s="421"/>
      <c r="CD22" s="421"/>
      <c r="CE22" s="421"/>
      <c r="CF22" s="421"/>
      <c r="CG22" s="433"/>
      <c r="CH22" s="445"/>
      <c r="CI22" s="457"/>
      <c r="CJ22" s="457"/>
      <c r="CK22" s="457"/>
      <c r="CL22" s="683"/>
      <c r="CM22" s="445"/>
      <c r="CN22" s="457"/>
      <c r="CO22" s="457"/>
      <c r="CP22" s="457"/>
      <c r="CQ22" s="683"/>
      <c r="CR22" s="445"/>
      <c r="CS22" s="457"/>
      <c r="CT22" s="457"/>
      <c r="CU22" s="457"/>
      <c r="CV22" s="683"/>
      <c r="CW22" s="445"/>
      <c r="CX22" s="457"/>
      <c r="CY22" s="457"/>
      <c r="CZ22" s="457"/>
      <c r="DA22" s="683"/>
      <c r="DB22" s="445"/>
      <c r="DC22" s="457"/>
      <c r="DD22" s="457"/>
      <c r="DE22" s="457"/>
      <c r="DF22" s="683"/>
      <c r="DG22" s="445"/>
      <c r="DH22" s="457"/>
      <c r="DI22" s="457"/>
      <c r="DJ22" s="457"/>
      <c r="DK22" s="683"/>
      <c r="DL22" s="445"/>
      <c r="DM22" s="457"/>
      <c r="DN22" s="457"/>
      <c r="DO22" s="457"/>
      <c r="DP22" s="683"/>
      <c r="DQ22" s="445"/>
      <c r="DR22" s="457"/>
      <c r="DS22" s="457"/>
      <c r="DT22" s="457"/>
      <c r="DU22" s="683"/>
      <c r="DV22" s="400"/>
      <c r="DW22" s="421"/>
      <c r="DX22" s="421"/>
      <c r="DY22" s="421"/>
      <c r="DZ22" s="719"/>
      <c r="EA22" s="577"/>
    </row>
    <row r="23" spans="1:131" s="364" customFormat="1" ht="26.25" customHeight="1">
      <c r="A23" s="374" t="s">
        <v>433</v>
      </c>
      <c r="B23" s="401" t="s">
        <v>451</v>
      </c>
      <c r="C23" s="422"/>
      <c r="D23" s="422"/>
      <c r="E23" s="422"/>
      <c r="F23" s="422"/>
      <c r="G23" s="422"/>
      <c r="H23" s="422"/>
      <c r="I23" s="422"/>
      <c r="J23" s="422"/>
      <c r="K23" s="422"/>
      <c r="L23" s="422"/>
      <c r="M23" s="422"/>
      <c r="N23" s="422"/>
      <c r="O23" s="422"/>
      <c r="P23" s="434"/>
      <c r="Q23" s="441">
        <v>7081</v>
      </c>
      <c r="R23" s="453"/>
      <c r="S23" s="453"/>
      <c r="T23" s="453"/>
      <c r="U23" s="453"/>
      <c r="V23" s="453">
        <v>6957</v>
      </c>
      <c r="W23" s="453"/>
      <c r="X23" s="453"/>
      <c r="Y23" s="453"/>
      <c r="Z23" s="453"/>
      <c r="AA23" s="453">
        <v>124</v>
      </c>
      <c r="AB23" s="453"/>
      <c r="AC23" s="453"/>
      <c r="AD23" s="453"/>
      <c r="AE23" s="495"/>
      <c r="AF23" s="509">
        <v>124</v>
      </c>
      <c r="AG23" s="453"/>
      <c r="AH23" s="453"/>
      <c r="AI23" s="453"/>
      <c r="AJ23" s="527"/>
      <c r="AK23" s="535"/>
      <c r="AL23" s="456"/>
      <c r="AM23" s="456"/>
      <c r="AN23" s="456"/>
      <c r="AO23" s="456"/>
      <c r="AP23" s="453">
        <v>4214</v>
      </c>
      <c r="AQ23" s="453"/>
      <c r="AR23" s="453"/>
      <c r="AS23" s="453"/>
      <c r="AT23" s="453"/>
      <c r="AU23" s="568"/>
      <c r="AV23" s="568"/>
      <c r="AW23" s="568"/>
      <c r="AX23" s="568"/>
      <c r="AY23" s="591"/>
      <c r="AZ23" s="596" t="s">
        <v>33</v>
      </c>
      <c r="BA23" s="605"/>
      <c r="BB23" s="605"/>
      <c r="BC23" s="605"/>
      <c r="BD23" s="608"/>
      <c r="BE23" s="577"/>
      <c r="BF23" s="577"/>
      <c r="BG23" s="577"/>
      <c r="BH23" s="577"/>
      <c r="BI23" s="577"/>
      <c r="BJ23" s="577"/>
      <c r="BK23" s="577"/>
      <c r="BL23" s="577"/>
      <c r="BM23" s="577"/>
      <c r="BN23" s="577"/>
      <c r="BO23" s="577"/>
      <c r="BP23" s="577"/>
      <c r="BQ23" s="373">
        <v>17</v>
      </c>
      <c r="BR23" s="639"/>
      <c r="BS23" s="400"/>
      <c r="BT23" s="421"/>
      <c r="BU23" s="421"/>
      <c r="BV23" s="421"/>
      <c r="BW23" s="421"/>
      <c r="BX23" s="421"/>
      <c r="BY23" s="421"/>
      <c r="BZ23" s="421"/>
      <c r="CA23" s="421"/>
      <c r="CB23" s="421"/>
      <c r="CC23" s="421"/>
      <c r="CD23" s="421"/>
      <c r="CE23" s="421"/>
      <c r="CF23" s="421"/>
      <c r="CG23" s="433"/>
      <c r="CH23" s="445"/>
      <c r="CI23" s="457"/>
      <c r="CJ23" s="457"/>
      <c r="CK23" s="457"/>
      <c r="CL23" s="683"/>
      <c r="CM23" s="445"/>
      <c r="CN23" s="457"/>
      <c r="CO23" s="457"/>
      <c r="CP23" s="457"/>
      <c r="CQ23" s="683"/>
      <c r="CR23" s="445"/>
      <c r="CS23" s="457"/>
      <c r="CT23" s="457"/>
      <c r="CU23" s="457"/>
      <c r="CV23" s="683"/>
      <c r="CW23" s="445"/>
      <c r="CX23" s="457"/>
      <c r="CY23" s="457"/>
      <c r="CZ23" s="457"/>
      <c r="DA23" s="683"/>
      <c r="DB23" s="445"/>
      <c r="DC23" s="457"/>
      <c r="DD23" s="457"/>
      <c r="DE23" s="457"/>
      <c r="DF23" s="683"/>
      <c r="DG23" s="445"/>
      <c r="DH23" s="457"/>
      <c r="DI23" s="457"/>
      <c r="DJ23" s="457"/>
      <c r="DK23" s="683"/>
      <c r="DL23" s="445"/>
      <c r="DM23" s="457"/>
      <c r="DN23" s="457"/>
      <c r="DO23" s="457"/>
      <c r="DP23" s="683"/>
      <c r="DQ23" s="445"/>
      <c r="DR23" s="457"/>
      <c r="DS23" s="457"/>
      <c r="DT23" s="457"/>
      <c r="DU23" s="683"/>
      <c r="DV23" s="400"/>
      <c r="DW23" s="421"/>
      <c r="DX23" s="421"/>
      <c r="DY23" s="421"/>
      <c r="DZ23" s="719"/>
      <c r="EA23" s="577"/>
    </row>
    <row r="24" spans="1:131" s="364" customFormat="1" ht="26.25" customHeight="1">
      <c r="A24" s="375" t="s">
        <v>452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7"/>
      <c r="BF24" s="577"/>
      <c r="BG24" s="577"/>
      <c r="BH24" s="577"/>
      <c r="BI24" s="577"/>
      <c r="BJ24" s="577"/>
      <c r="BK24" s="577"/>
      <c r="BL24" s="577"/>
      <c r="BM24" s="577"/>
      <c r="BN24" s="577"/>
      <c r="BO24" s="577"/>
      <c r="BP24" s="577"/>
      <c r="BQ24" s="373">
        <v>18</v>
      </c>
      <c r="BR24" s="639"/>
      <c r="BS24" s="400"/>
      <c r="BT24" s="421"/>
      <c r="BU24" s="421"/>
      <c r="BV24" s="421"/>
      <c r="BW24" s="421"/>
      <c r="BX24" s="421"/>
      <c r="BY24" s="421"/>
      <c r="BZ24" s="421"/>
      <c r="CA24" s="421"/>
      <c r="CB24" s="421"/>
      <c r="CC24" s="421"/>
      <c r="CD24" s="421"/>
      <c r="CE24" s="421"/>
      <c r="CF24" s="421"/>
      <c r="CG24" s="433"/>
      <c r="CH24" s="445"/>
      <c r="CI24" s="457"/>
      <c r="CJ24" s="457"/>
      <c r="CK24" s="457"/>
      <c r="CL24" s="683"/>
      <c r="CM24" s="445"/>
      <c r="CN24" s="457"/>
      <c r="CO24" s="457"/>
      <c r="CP24" s="457"/>
      <c r="CQ24" s="683"/>
      <c r="CR24" s="445"/>
      <c r="CS24" s="457"/>
      <c r="CT24" s="457"/>
      <c r="CU24" s="457"/>
      <c r="CV24" s="683"/>
      <c r="CW24" s="445"/>
      <c r="CX24" s="457"/>
      <c r="CY24" s="457"/>
      <c r="CZ24" s="457"/>
      <c r="DA24" s="683"/>
      <c r="DB24" s="445"/>
      <c r="DC24" s="457"/>
      <c r="DD24" s="457"/>
      <c r="DE24" s="457"/>
      <c r="DF24" s="683"/>
      <c r="DG24" s="445"/>
      <c r="DH24" s="457"/>
      <c r="DI24" s="457"/>
      <c r="DJ24" s="457"/>
      <c r="DK24" s="683"/>
      <c r="DL24" s="445"/>
      <c r="DM24" s="457"/>
      <c r="DN24" s="457"/>
      <c r="DO24" s="457"/>
      <c r="DP24" s="683"/>
      <c r="DQ24" s="445"/>
      <c r="DR24" s="457"/>
      <c r="DS24" s="457"/>
      <c r="DT24" s="457"/>
      <c r="DU24" s="683"/>
      <c r="DV24" s="400"/>
      <c r="DW24" s="421"/>
      <c r="DX24" s="421"/>
      <c r="DY24" s="421"/>
      <c r="DZ24" s="719"/>
      <c r="EA24" s="577"/>
    </row>
    <row r="25" spans="1:131" ht="26.25" customHeight="1">
      <c r="A25" s="369" t="s">
        <v>453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9"/>
      <c r="BS25" s="400"/>
      <c r="BT25" s="421"/>
      <c r="BU25" s="421"/>
      <c r="BV25" s="421"/>
      <c r="BW25" s="421"/>
      <c r="BX25" s="421"/>
      <c r="BY25" s="421"/>
      <c r="BZ25" s="421"/>
      <c r="CA25" s="421"/>
      <c r="CB25" s="421"/>
      <c r="CC25" s="421"/>
      <c r="CD25" s="421"/>
      <c r="CE25" s="421"/>
      <c r="CF25" s="421"/>
      <c r="CG25" s="433"/>
      <c r="CH25" s="445"/>
      <c r="CI25" s="457"/>
      <c r="CJ25" s="457"/>
      <c r="CK25" s="457"/>
      <c r="CL25" s="683"/>
      <c r="CM25" s="445"/>
      <c r="CN25" s="457"/>
      <c r="CO25" s="457"/>
      <c r="CP25" s="457"/>
      <c r="CQ25" s="683"/>
      <c r="CR25" s="445"/>
      <c r="CS25" s="457"/>
      <c r="CT25" s="457"/>
      <c r="CU25" s="457"/>
      <c r="CV25" s="683"/>
      <c r="CW25" s="445"/>
      <c r="CX25" s="457"/>
      <c r="CY25" s="457"/>
      <c r="CZ25" s="457"/>
      <c r="DA25" s="683"/>
      <c r="DB25" s="445"/>
      <c r="DC25" s="457"/>
      <c r="DD25" s="457"/>
      <c r="DE25" s="457"/>
      <c r="DF25" s="683"/>
      <c r="DG25" s="445"/>
      <c r="DH25" s="457"/>
      <c r="DI25" s="457"/>
      <c r="DJ25" s="457"/>
      <c r="DK25" s="683"/>
      <c r="DL25" s="445"/>
      <c r="DM25" s="457"/>
      <c r="DN25" s="457"/>
      <c r="DO25" s="457"/>
      <c r="DP25" s="683"/>
      <c r="DQ25" s="445"/>
      <c r="DR25" s="457"/>
      <c r="DS25" s="457"/>
      <c r="DT25" s="457"/>
      <c r="DU25" s="683"/>
      <c r="DV25" s="400"/>
      <c r="DW25" s="421"/>
      <c r="DX25" s="421"/>
      <c r="DY25" s="421"/>
      <c r="DZ25" s="719"/>
      <c r="EA25" s="365"/>
    </row>
    <row r="26" spans="1:131" ht="26.25" customHeight="1">
      <c r="A26" s="370" t="s">
        <v>439</v>
      </c>
      <c r="B26" s="397"/>
      <c r="C26" s="397"/>
      <c r="D26" s="397"/>
      <c r="E26" s="397"/>
      <c r="F26" s="397"/>
      <c r="G26" s="397"/>
      <c r="H26" s="397"/>
      <c r="I26" s="397"/>
      <c r="J26" s="397"/>
      <c r="K26" s="397"/>
      <c r="L26" s="397"/>
      <c r="M26" s="397"/>
      <c r="N26" s="397"/>
      <c r="O26" s="397"/>
      <c r="P26" s="430"/>
      <c r="Q26" s="436" t="s">
        <v>406</v>
      </c>
      <c r="R26" s="448"/>
      <c r="S26" s="448"/>
      <c r="T26" s="448"/>
      <c r="U26" s="459"/>
      <c r="V26" s="436" t="s">
        <v>445</v>
      </c>
      <c r="W26" s="448"/>
      <c r="X26" s="448"/>
      <c r="Y26" s="448"/>
      <c r="Z26" s="459"/>
      <c r="AA26" s="436" t="s">
        <v>163</v>
      </c>
      <c r="AB26" s="448"/>
      <c r="AC26" s="448"/>
      <c r="AD26" s="448"/>
      <c r="AE26" s="448"/>
      <c r="AF26" s="510" t="s">
        <v>455</v>
      </c>
      <c r="AG26" s="521"/>
      <c r="AH26" s="521"/>
      <c r="AI26" s="521"/>
      <c r="AJ26" s="528"/>
      <c r="AK26" s="448" t="s">
        <v>456</v>
      </c>
      <c r="AL26" s="448"/>
      <c r="AM26" s="448"/>
      <c r="AN26" s="448"/>
      <c r="AO26" s="459"/>
      <c r="AP26" s="436" t="s">
        <v>412</v>
      </c>
      <c r="AQ26" s="448"/>
      <c r="AR26" s="448"/>
      <c r="AS26" s="448"/>
      <c r="AT26" s="459"/>
      <c r="AU26" s="436" t="s">
        <v>458</v>
      </c>
      <c r="AV26" s="448"/>
      <c r="AW26" s="448"/>
      <c r="AX26" s="448"/>
      <c r="AY26" s="459"/>
      <c r="AZ26" s="436" t="s">
        <v>12</v>
      </c>
      <c r="BA26" s="448"/>
      <c r="BB26" s="448"/>
      <c r="BC26" s="448"/>
      <c r="BD26" s="459"/>
      <c r="BE26" s="436" t="s">
        <v>443</v>
      </c>
      <c r="BF26" s="448"/>
      <c r="BG26" s="448"/>
      <c r="BH26" s="448"/>
      <c r="BI26" s="523"/>
      <c r="BJ26" s="378"/>
      <c r="BK26" s="378"/>
      <c r="BL26" s="378"/>
      <c r="BM26" s="378"/>
      <c r="BN26" s="378"/>
      <c r="BO26" s="377"/>
      <c r="BP26" s="377"/>
      <c r="BQ26" s="373">
        <v>20</v>
      </c>
      <c r="BR26" s="639"/>
      <c r="BS26" s="400"/>
      <c r="BT26" s="421"/>
      <c r="BU26" s="421"/>
      <c r="BV26" s="421"/>
      <c r="BW26" s="421"/>
      <c r="BX26" s="421"/>
      <c r="BY26" s="421"/>
      <c r="BZ26" s="421"/>
      <c r="CA26" s="421"/>
      <c r="CB26" s="421"/>
      <c r="CC26" s="421"/>
      <c r="CD26" s="421"/>
      <c r="CE26" s="421"/>
      <c r="CF26" s="421"/>
      <c r="CG26" s="433"/>
      <c r="CH26" s="445"/>
      <c r="CI26" s="457"/>
      <c r="CJ26" s="457"/>
      <c r="CK26" s="457"/>
      <c r="CL26" s="683"/>
      <c r="CM26" s="445"/>
      <c r="CN26" s="457"/>
      <c r="CO26" s="457"/>
      <c r="CP26" s="457"/>
      <c r="CQ26" s="683"/>
      <c r="CR26" s="445"/>
      <c r="CS26" s="457"/>
      <c r="CT26" s="457"/>
      <c r="CU26" s="457"/>
      <c r="CV26" s="683"/>
      <c r="CW26" s="445"/>
      <c r="CX26" s="457"/>
      <c r="CY26" s="457"/>
      <c r="CZ26" s="457"/>
      <c r="DA26" s="683"/>
      <c r="DB26" s="445"/>
      <c r="DC26" s="457"/>
      <c r="DD26" s="457"/>
      <c r="DE26" s="457"/>
      <c r="DF26" s="683"/>
      <c r="DG26" s="445"/>
      <c r="DH26" s="457"/>
      <c r="DI26" s="457"/>
      <c r="DJ26" s="457"/>
      <c r="DK26" s="683"/>
      <c r="DL26" s="445"/>
      <c r="DM26" s="457"/>
      <c r="DN26" s="457"/>
      <c r="DO26" s="457"/>
      <c r="DP26" s="683"/>
      <c r="DQ26" s="445"/>
      <c r="DR26" s="457"/>
      <c r="DS26" s="457"/>
      <c r="DT26" s="457"/>
      <c r="DU26" s="683"/>
      <c r="DV26" s="400"/>
      <c r="DW26" s="421"/>
      <c r="DX26" s="421"/>
      <c r="DY26" s="421"/>
      <c r="DZ26" s="719"/>
      <c r="EA26" s="365"/>
    </row>
    <row r="27" spans="1:131" ht="26.25" customHeight="1">
      <c r="A27" s="371"/>
      <c r="B27" s="398"/>
      <c r="C27" s="398"/>
      <c r="D27" s="398"/>
      <c r="E27" s="398"/>
      <c r="F27" s="398"/>
      <c r="G27" s="398"/>
      <c r="H27" s="398"/>
      <c r="I27" s="398"/>
      <c r="J27" s="398"/>
      <c r="K27" s="398"/>
      <c r="L27" s="398"/>
      <c r="M27" s="398"/>
      <c r="N27" s="398"/>
      <c r="O27" s="398"/>
      <c r="P27" s="431"/>
      <c r="Q27" s="437"/>
      <c r="R27" s="449"/>
      <c r="S27" s="449"/>
      <c r="T27" s="449"/>
      <c r="U27" s="460"/>
      <c r="V27" s="437"/>
      <c r="W27" s="449"/>
      <c r="X27" s="449"/>
      <c r="Y27" s="449"/>
      <c r="Z27" s="460"/>
      <c r="AA27" s="437"/>
      <c r="AB27" s="449"/>
      <c r="AC27" s="449"/>
      <c r="AD27" s="449"/>
      <c r="AE27" s="449"/>
      <c r="AF27" s="511"/>
      <c r="AG27" s="522"/>
      <c r="AH27" s="522"/>
      <c r="AI27" s="522"/>
      <c r="AJ27" s="529"/>
      <c r="AK27" s="449"/>
      <c r="AL27" s="449"/>
      <c r="AM27" s="449"/>
      <c r="AN27" s="449"/>
      <c r="AO27" s="460"/>
      <c r="AP27" s="437"/>
      <c r="AQ27" s="449"/>
      <c r="AR27" s="449"/>
      <c r="AS27" s="449"/>
      <c r="AT27" s="460"/>
      <c r="AU27" s="437"/>
      <c r="AV27" s="449"/>
      <c r="AW27" s="449"/>
      <c r="AX27" s="449"/>
      <c r="AY27" s="460"/>
      <c r="AZ27" s="437"/>
      <c r="BA27" s="449"/>
      <c r="BB27" s="449"/>
      <c r="BC27" s="449"/>
      <c r="BD27" s="460"/>
      <c r="BE27" s="437"/>
      <c r="BF27" s="449"/>
      <c r="BG27" s="449"/>
      <c r="BH27" s="449"/>
      <c r="BI27" s="524"/>
      <c r="BJ27" s="378"/>
      <c r="BK27" s="378"/>
      <c r="BL27" s="378"/>
      <c r="BM27" s="378"/>
      <c r="BN27" s="378"/>
      <c r="BO27" s="377"/>
      <c r="BP27" s="377"/>
      <c r="BQ27" s="373">
        <v>21</v>
      </c>
      <c r="BR27" s="639"/>
      <c r="BS27" s="400"/>
      <c r="BT27" s="421"/>
      <c r="BU27" s="421"/>
      <c r="BV27" s="421"/>
      <c r="BW27" s="421"/>
      <c r="BX27" s="421"/>
      <c r="BY27" s="421"/>
      <c r="BZ27" s="421"/>
      <c r="CA27" s="421"/>
      <c r="CB27" s="421"/>
      <c r="CC27" s="421"/>
      <c r="CD27" s="421"/>
      <c r="CE27" s="421"/>
      <c r="CF27" s="421"/>
      <c r="CG27" s="433"/>
      <c r="CH27" s="445"/>
      <c r="CI27" s="457"/>
      <c r="CJ27" s="457"/>
      <c r="CK27" s="457"/>
      <c r="CL27" s="683"/>
      <c r="CM27" s="445"/>
      <c r="CN27" s="457"/>
      <c r="CO27" s="457"/>
      <c r="CP27" s="457"/>
      <c r="CQ27" s="683"/>
      <c r="CR27" s="445"/>
      <c r="CS27" s="457"/>
      <c r="CT27" s="457"/>
      <c r="CU27" s="457"/>
      <c r="CV27" s="683"/>
      <c r="CW27" s="445"/>
      <c r="CX27" s="457"/>
      <c r="CY27" s="457"/>
      <c r="CZ27" s="457"/>
      <c r="DA27" s="683"/>
      <c r="DB27" s="445"/>
      <c r="DC27" s="457"/>
      <c r="DD27" s="457"/>
      <c r="DE27" s="457"/>
      <c r="DF27" s="683"/>
      <c r="DG27" s="445"/>
      <c r="DH27" s="457"/>
      <c r="DI27" s="457"/>
      <c r="DJ27" s="457"/>
      <c r="DK27" s="683"/>
      <c r="DL27" s="445"/>
      <c r="DM27" s="457"/>
      <c r="DN27" s="457"/>
      <c r="DO27" s="457"/>
      <c r="DP27" s="683"/>
      <c r="DQ27" s="445"/>
      <c r="DR27" s="457"/>
      <c r="DS27" s="457"/>
      <c r="DT27" s="457"/>
      <c r="DU27" s="683"/>
      <c r="DV27" s="400"/>
      <c r="DW27" s="421"/>
      <c r="DX27" s="421"/>
      <c r="DY27" s="421"/>
      <c r="DZ27" s="719"/>
      <c r="EA27" s="365"/>
    </row>
    <row r="28" spans="1:131" ht="26.25" customHeight="1">
      <c r="A28" s="376">
        <v>1</v>
      </c>
      <c r="B28" s="399" t="s">
        <v>313</v>
      </c>
      <c r="C28" s="420"/>
      <c r="D28" s="420"/>
      <c r="E28" s="420"/>
      <c r="F28" s="420"/>
      <c r="G28" s="420"/>
      <c r="H28" s="420"/>
      <c r="I28" s="420"/>
      <c r="J28" s="420"/>
      <c r="K28" s="420"/>
      <c r="L28" s="420"/>
      <c r="M28" s="420"/>
      <c r="N28" s="420"/>
      <c r="O28" s="420"/>
      <c r="P28" s="432"/>
      <c r="Q28" s="442">
        <v>887</v>
      </c>
      <c r="R28" s="454"/>
      <c r="S28" s="454"/>
      <c r="T28" s="454"/>
      <c r="U28" s="454"/>
      <c r="V28" s="454">
        <v>883</v>
      </c>
      <c r="W28" s="454"/>
      <c r="X28" s="454"/>
      <c r="Y28" s="454"/>
      <c r="Z28" s="454"/>
      <c r="AA28" s="454">
        <v>4</v>
      </c>
      <c r="AB28" s="454"/>
      <c r="AC28" s="454"/>
      <c r="AD28" s="454"/>
      <c r="AE28" s="496"/>
      <c r="AF28" s="512">
        <v>4</v>
      </c>
      <c r="AG28" s="454"/>
      <c r="AH28" s="454"/>
      <c r="AI28" s="454"/>
      <c r="AJ28" s="530"/>
      <c r="AK28" s="536">
        <v>108</v>
      </c>
      <c r="AL28" s="454"/>
      <c r="AM28" s="454"/>
      <c r="AN28" s="454"/>
      <c r="AO28" s="454"/>
      <c r="AP28" s="454" t="s">
        <v>33</v>
      </c>
      <c r="AQ28" s="454"/>
      <c r="AR28" s="454"/>
      <c r="AS28" s="454"/>
      <c r="AT28" s="454"/>
      <c r="AU28" s="454" t="s">
        <v>33</v>
      </c>
      <c r="AV28" s="454"/>
      <c r="AW28" s="454"/>
      <c r="AX28" s="454"/>
      <c r="AY28" s="454"/>
      <c r="AZ28" s="597" t="s">
        <v>33</v>
      </c>
      <c r="BA28" s="597"/>
      <c r="BB28" s="597"/>
      <c r="BC28" s="597"/>
      <c r="BD28" s="597"/>
      <c r="BE28" s="610"/>
      <c r="BF28" s="610"/>
      <c r="BG28" s="610"/>
      <c r="BH28" s="610"/>
      <c r="BI28" s="622"/>
      <c r="BJ28" s="378"/>
      <c r="BK28" s="378"/>
      <c r="BL28" s="378"/>
      <c r="BM28" s="378"/>
      <c r="BN28" s="378"/>
      <c r="BO28" s="377"/>
      <c r="BP28" s="377"/>
      <c r="BQ28" s="373">
        <v>22</v>
      </c>
      <c r="BR28" s="639"/>
      <c r="BS28" s="400"/>
      <c r="BT28" s="421"/>
      <c r="BU28" s="421"/>
      <c r="BV28" s="421"/>
      <c r="BW28" s="421"/>
      <c r="BX28" s="421"/>
      <c r="BY28" s="421"/>
      <c r="BZ28" s="421"/>
      <c r="CA28" s="421"/>
      <c r="CB28" s="421"/>
      <c r="CC28" s="421"/>
      <c r="CD28" s="421"/>
      <c r="CE28" s="421"/>
      <c r="CF28" s="421"/>
      <c r="CG28" s="433"/>
      <c r="CH28" s="445"/>
      <c r="CI28" s="457"/>
      <c r="CJ28" s="457"/>
      <c r="CK28" s="457"/>
      <c r="CL28" s="683"/>
      <c r="CM28" s="445"/>
      <c r="CN28" s="457"/>
      <c r="CO28" s="457"/>
      <c r="CP28" s="457"/>
      <c r="CQ28" s="683"/>
      <c r="CR28" s="445"/>
      <c r="CS28" s="457"/>
      <c r="CT28" s="457"/>
      <c r="CU28" s="457"/>
      <c r="CV28" s="683"/>
      <c r="CW28" s="445"/>
      <c r="CX28" s="457"/>
      <c r="CY28" s="457"/>
      <c r="CZ28" s="457"/>
      <c r="DA28" s="683"/>
      <c r="DB28" s="445"/>
      <c r="DC28" s="457"/>
      <c r="DD28" s="457"/>
      <c r="DE28" s="457"/>
      <c r="DF28" s="683"/>
      <c r="DG28" s="445"/>
      <c r="DH28" s="457"/>
      <c r="DI28" s="457"/>
      <c r="DJ28" s="457"/>
      <c r="DK28" s="683"/>
      <c r="DL28" s="445"/>
      <c r="DM28" s="457"/>
      <c r="DN28" s="457"/>
      <c r="DO28" s="457"/>
      <c r="DP28" s="683"/>
      <c r="DQ28" s="445"/>
      <c r="DR28" s="457"/>
      <c r="DS28" s="457"/>
      <c r="DT28" s="457"/>
      <c r="DU28" s="683"/>
      <c r="DV28" s="400"/>
      <c r="DW28" s="421"/>
      <c r="DX28" s="421"/>
      <c r="DY28" s="421"/>
      <c r="DZ28" s="719"/>
      <c r="EA28" s="365"/>
    </row>
    <row r="29" spans="1:131" ht="26.25" customHeight="1">
      <c r="A29" s="376">
        <v>2</v>
      </c>
      <c r="B29" s="400" t="s">
        <v>460</v>
      </c>
      <c r="C29" s="421"/>
      <c r="D29" s="421"/>
      <c r="E29" s="421"/>
      <c r="F29" s="421"/>
      <c r="G29" s="421"/>
      <c r="H29" s="421"/>
      <c r="I29" s="421"/>
      <c r="J29" s="421"/>
      <c r="K29" s="421"/>
      <c r="L29" s="421"/>
      <c r="M29" s="421"/>
      <c r="N29" s="421"/>
      <c r="O29" s="421"/>
      <c r="P29" s="433"/>
      <c r="Q29" s="439">
        <v>1257</v>
      </c>
      <c r="R29" s="451"/>
      <c r="S29" s="451"/>
      <c r="T29" s="451"/>
      <c r="U29" s="451"/>
      <c r="V29" s="451">
        <v>1227</v>
      </c>
      <c r="W29" s="451"/>
      <c r="X29" s="451"/>
      <c r="Y29" s="451"/>
      <c r="Z29" s="451"/>
      <c r="AA29" s="451">
        <v>30</v>
      </c>
      <c r="AB29" s="451"/>
      <c r="AC29" s="451"/>
      <c r="AD29" s="451"/>
      <c r="AE29" s="462"/>
      <c r="AF29" s="508">
        <v>30</v>
      </c>
      <c r="AG29" s="457"/>
      <c r="AH29" s="457"/>
      <c r="AI29" s="457"/>
      <c r="AJ29" s="526"/>
      <c r="AK29" s="461">
        <v>212</v>
      </c>
      <c r="AL29" s="451"/>
      <c r="AM29" s="451"/>
      <c r="AN29" s="451"/>
      <c r="AO29" s="451"/>
      <c r="AP29" s="451" t="s">
        <v>33</v>
      </c>
      <c r="AQ29" s="451"/>
      <c r="AR29" s="451"/>
      <c r="AS29" s="451"/>
      <c r="AT29" s="451"/>
      <c r="AU29" s="451" t="s">
        <v>33</v>
      </c>
      <c r="AV29" s="451"/>
      <c r="AW29" s="451"/>
      <c r="AX29" s="451"/>
      <c r="AY29" s="451"/>
      <c r="AZ29" s="598" t="s">
        <v>33</v>
      </c>
      <c r="BA29" s="598"/>
      <c r="BB29" s="598"/>
      <c r="BC29" s="598"/>
      <c r="BD29" s="598"/>
      <c r="BE29" s="566"/>
      <c r="BF29" s="566"/>
      <c r="BG29" s="566"/>
      <c r="BH29" s="566"/>
      <c r="BI29" s="589"/>
      <c r="BJ29" s="378"/>
      <c r="BK29" s="378"/>
      <c r="BL29" s="378"/>
      <c r="BM29" s="378"/>
      <c r="BN29" s="378"/>
      <c r="BO29" s="377"/>
      <c r="BP29" s="377"/>
      <c r="BQ29" s="373">
        <v>23</v>
      </c>
      <c r="BR29" s="639"/>
      <c r="BS29" s="400"/>
      <c r="BT29" s="421"/>
      <c r="BU29" s="421"/>
      <c r="BV29" s="421"/>
      <c r="BW29" s="421"/>
      <c r="BX29" s="421"/>
      <c r="BY29" s="421"/>
      <c r="BZ29" s="421"/>
      <c r="CA29" s="421"/>
      <c r="CB29" s="421"/>
      <c r="CC29" s="421"/>
      <c r="CD29" s="421"/>
      <c r="CE29" s="421"/>
      <c r="CF29" s="421"/>
      <c r="CG29" s="433"/>
      <c r="CH29" s="445"/>
      <c r="CI29" s="457"/>
      <c r="CJ29" s="457"/>
      <c r="CK29" s="457"/>
      <c r="CL29" s="683"/>
      <c r="CM29" s="445"/>
      <c r="CN29" s="457"/>
      <c r="CO29" s="457"/>
      <c r="CP29" s="457"/>
      <c r="CQ29" s="683"/>
      <c r="CR29" s="445"/>
      <c r="CS29" s="457"/>
      <c r="CT29" s="457"/>
      <c r="CU29" s="457"/>
      <c r="CV29" s="683"/>
      <c r="CW29" s="445"/>
      <c r="CX29" s="457"/>
      <c r="CY29" s="457"/>
      <c r="CZ29" s="457"/>
      <c r="DA29" s="683"/>
      <c r="DB29" s="445"/>
      <c r="DC29" s="457"/>
      <c r="DD29" s="457"/>
      <c r="DE29" s="457"/>
      <c r="DF29" s="683"/>
      <c r="DG29" s="445"/>
      <c r="DH29" s="457"/>
      <c r="DI29" s="457"/>
      <c r="DJ29" s="457"/>
      <c r="DK29" s="683"/>
      <c r="DL29" s="445"/>
      <c r="DM29" s="457"/>
      <c r="DN29" s="457"/>
      <c r="DO29" s="457"/>
      <c r="DP29" s="683"/>
      <c r="DQ29" s="445"/>
      <c r="DR29" s="457"/>
      <c r="DS29" s="457"/>
      <c r="DT29" s="457"/>
      <c r="DU29" s="683"/>
      <c r="DV29" s="400"/>
      <c r="DW29" s="421"/>
      <c r="DX29" s="421"/>
      <c r="DY29" s="421"/>
      <c r="DZ29" s="719"/>
      <c r="EA29" s="365"/>
    </row>
    <row r="30" spans="1:131" ht="26.25" customHeight="1">
      <c r="A30" s="376">
        <v>3</v>
      </c>
      <c r="B30" s="400" t="s">
        <v>462</v>
      </c>
      <c r="C30" s="421"/>
      <c r="D30" s="421"/>
      <c r="E30" s="421"/>
      <c r="F30" s="421"/>
      <c r="G30" s="421"/>
      <c r="H30" s="421"/>
      <c r="I30" s="421"/>
      <c r="J30" s="421"/>
      <c r="K30" s="421"/>
      <c r="L30" s="421"/>
      <c r="M30" s="421"/>
      <c r="N30" s="421"/>
      <c r="O30" s="421"/>
      <c r="P30" s="433"/>
      <c r="Q30" s="439">
        <v>121</v>
      </c>
      <c r="R30" s="451"/>
      <c r="S30" s="451"/>
      <c r="T30" s="451"/>
      <c r="U30" s="451"/>
      <c r="V30" s="451">
        <v>119</v>
      </c>
      <c r="W30" s="451"/>
      <c r="X30" s="451"/>
      <c r="Y30" s="451"/>
      <c r="Z30" s="451"/>
      <c r="AA30" s="451">
        <v>2</v>
      </c>
      <c r="AB30" s="451"/>
      <c r="AC30" s="451"/>
      <c r="AD30" s="451"/>
      <c r="AE30" s="462"/>
      <c r="AF30" s="508">
        <v>2</v>
      </c>
      <c r="AG30" s="457"/>
      <c r="AH30" s="457"/>
      <c r="AI30" s="457"/>
      <c r="AJ30" s="526"/>
      <c r="AK30" s="461">
        <v>148</v>
      </c>
      <c r="AL30" s="451"/>
      <c r="AM30" s="451"/>
      <c r="AN30" s="451"/>
      <c r="AO30" s="451"/>
      <c r="AP30" s="451" t="s">
        <v>33</v>
      </c>
      <c r="AQ30" s="451"/>
      <c r="AR30" s="451"/>
      <c r="AS30" s="451"/>
      <c r="AT30" s="451"/>
      <c r="AU30" s="451" t="s">
        <v>33</v>
      </c>
      <c r="AV30" s="451"/>
      <c r="AW30" s="451"/>
      <c r="AX30" s="451"/>
      <c r="AY30" s="451"/>
      <c r="AZ30" s="598" t="s">
        <v>33</v>
      </c>
      <c r="BA30" s="598"/>
      <c r="BB30" s="598"/>
      <c r="BC30" s="598"/>
      <c r="BD30" s="598"/>
      <c r="BE30" s="566"/>
      <c r="BF30" s="566"/>
      <c r="BG30" s="566"/>
      <c r="BH30" s="566"/>
      <c r="BI30" s="589"/>
      <c r="BJ30" s="378"/>
      <c r="BK30" s="378"/>
      <c r="BL30" s="378"/>
      <c r="BM30" s="378"/>
      <c r="BN30" s="378"/>
      <c r="BO30" s="377"/>
      <c r="BP30" s="377"/>
      <c r="BQ30" s="373">
        <v>24</v>
      </c>
      <c r="BR30" s="639"/>
      <c r="BS30" s="400"/>
      <c r="BT30" s="421"/>
      <c r="BU30" s="421"/>
      <c r="BV30" s="421"/>
      <c r="BW30" s="421"/>
      <c r="BX30" s="421"/>
      <c r="BY30" s="421"/>
      <c r="BZ30" s="421"/>
      <c r="CA30" s="421"/>
      <c r="CB30" s="421"/>
      <c r="CC30" s="421"/>
      <c r="CD30" s="421"/>
      <c r="CE30" s="421"/>
      <c r="CF30" s="421"/>
      <c r="CG30" s="433"/>
      <c r="CH30" s="445"/>
      <c r="CI30" s="457"/>
      <c r="CJ30" s="457"/>
      <c r="CK30" s="457"/>
      <c r="CL30" s="683"/>
      <c r="CM30" s="445"/>
      <c r="CN30" s="457"/>
      <c r="CO30" s="457"/>
      <c r="CP30" s="457"/>
      <c r="CQ30" s="683"/>
      <c r="CR30" s="445"/>
      <c r="CS30" s="457"/>
      <c r="CT30" s="457"/>
      <c r="CU30" s="457"/>
      <c r="CV30" s="683"/>
      <c r="CW30" s="445"/>
      <c r="CX30" s="457"/>
      <c r="CY30" s="457"/>
      <c r="CZ30" s="457"/>
      <c r="DA30" s="683"/>
      <c r="DB30" s="445"/>
      <c r="DC30" s="457"/>
      <c r="DD30" s="457"/>
      <c r="DE30" s="457"/>
      <c r="DF30" s="683"/>
      <c r="DG30" s="445"/>
      <c r="DH30" s="457"/>
      <c r="DI30" s="457"/>
      <c r="DJ30" s="457"/>
      <c r="DK30" s="683"/>
      <c r="DL30" s="445"/>
      <c r="DM30" s="457"/>
      <c r="DN30" s="457"/>
      <c r="DO30" s="457"/>
      <c r="DP30" s="683"/>
      <c r="DQ30" s="445"/>
      <c r="DR30" s="457"/>
      <c r="DS30" s="457"/>
      <c r="DT30" s="457"/>
      <c r="DU30" s="683"/>
      <c r="DV30" s="400"/>
      <c r="DW30" s="421"/>
      <c r="DX30" s="421"/>
      <c r="DY30" s="421"/>
      <c r="DZ30" s="719"/>
      <c r="EA30" s="365"/>
    </row>
    <row r="31" spans="1:131" ht="26.25" customHeight="1">
      <c r="A31" s="376">
        <v>4</v>
      </c>
      <c r="B31" s="400" t="s">
        <v>463</v>
      </c>
      <c r="C31" s="421"/>
      <c r="D31" s="421"/>
      <c r="E31" s="421"/>
      <c r="F31" s="421"/>
      <c r="G31" s="421"/>
      <c r="H31" s="421"/>
      <c r="I31" s="421"/>
      <c r="J31" s="421"/>
      <c r="K31" s="421"/>
      <c r="L31" s="421"/>
      <c r="M31" s="421"/>
      <c r="N31" s="421"/>
      <c r="O31" s="421"/>
      <c r="P31" s="433"/>
      <c r="Q31" s="439">
        <v>237</v>
      </c>
      <c r="R31" s="451"/>
      <c r="S31" s="451"/>
      <c r="T31" s="451"/>
      <c r="U31" s="451"/>
      <c r="V31" s="451">
        <v>230</v>
      </c>
      <c r="W31" s="451"/>
      <c r="X31" s="451"/>
      <c r="Y31" s="451"/>
      <c r="Z31" s="451"/>
      <c r="AA31" s="451">
        <v>7</v>
      </c>
      <c r="AB31" s="451"/>
      <c r="AC31" s="451"/>
      <c r="AD31" s="451"/>
      <c r="AE31" s="462"/>
      <c r="AF31" s="508">
        <v>72</v>
      </c>
      <c r="AG31" s="457"/>
      <c r="AH31" s="457"/>
      <c r="AI31" s="457"/>
      <c r="AJ31" s="526"/>
      <c r="AK31" s="461">
        <v>80</v>
      </c>
      <c r="AL31" s="451"/>
      <c r="AM31" s="451"/>
      <c r="AN31" s="451"/>
      <c r="AO31" s="451"/>
      <c r="AP31" s="451">
        <v>1037</v>
      </c>
      <c r="AQ31" s="451"/>
      <c r="AR31" s="451"/>
      <c r="AS31" s="451"/>
      <c r="AT31" s="451"/>
      <c r="AU31" s="451">
        <v>470</v>
      </c>
      <c r="AV31" s="451"/>
      <c r="AW31" s="451"/>
      <c r="AX31" s="451"/>
      <c r="AY31" s="451"/>
      <c r="AZ31" s="598" t="s">
        <v>33</v>
      </c>
      <c r="BA31" s="598"/>
      <c r="BB31" s="598"/>
      <c r="BC31" s="598"/>
      <c r="BD31" s="598"/>
      <c r="BE31" s="566" t="s">
        <v>28</v>
      </c>
      <c r="BF31" s="566"/>
      <c r="BG31" s="566"/>
      <c r="BH31" s="566"/>
      <c r="BI31" s="589"/>
      <c r="BJ31" s="378"/>
      <c r="BK31" s="378"/>
      <c r="BL31" s="378"/>
      <c r="BM31" s="378"/>
      <c r="BN31" s="378"/>
      <c r="BO31" s="377"/>
      <c r="BP31" s="377"/>
      <c r="BQ31" s="373">
        <v>25</v>
      </c>
      <c r="BR31" s="639"/>
      <c r="BS31" s="400"/>
      <c r="BT31" s="421"/>
      <c r="BU31" s="421"/>
      <c r="BV31" s="421"/>
      <c r="BW31" s="421"/>
      <c r="BX31" s="421"/>
      <c r="BY31" s="421"/>
      <c r="BZ31" s="421"/>
      <c r="CA31" s="421"/>
      <c r="CB31" s="421"/>
      <c r="CC31" s="421"/>
      <c r="CD31" s="421"/>
      <c r="CE31" s="421"/>
      <c r="CF31" s="421"/>
      <c r="CG31" s="433"/>
      <c r="CH31" s="445"/>
      <c r="CI31" s="457"/>
      <c r="CJ31" s="457"/>
      <c r="CK31" s="457"/>
      <c r="CL31" s="683"/>
      <c r="CM31" s="445"/>
      <c r="CN31" s="457"/>
      <c r="CO31" s="457"/>
      <c r="CP31" s="457"/>
      <c r="CQ31" s="683"/>
      <c r="CR31" s="445"/>
      <c r="CS31" s="457"/>
      <c r="CT31" s="457"/>
      <c r="CU31" s="457"/>
      <c r="CV31" s="683"/>
      <c r="CW31" s="445"/>
      <c r="CX31" s="457"/>
      <c r="CY31" s="457"/>
      <c r="CZ31" s="457"/>
      <c r="DA31" s="683"/>
      <c r="DB31" s="445"/>
      <c r="DC31" s="457"/>
      <c r="DD31" s="457"/>
      <c r="DE31" s="457"/>
      <c r="DF31" s="683"/>
      <c r="DG31" s="445"/>
      <c r="DH31" s="457"/>
      <c r="DI31" s="457"/>
      <c r="DJ31" s="457"/>
      <c r="DK31" s="683"/>
      <c r="DL31" s="445"/>
      <c r="DM31" s="457"/>
      <c r="DN31" s="457"/>
      <c r="DO31" s="457"/>
      <c r="DP31" s="683"/>
      <c r="DQ31" s="445"/>
      <c r="DR31" s="457"/>
      <c r="DS31" s="457"/>
      <c r="DT31" s="457"/>
      <c r="DU31" s="683"/>
      <c r="DV31" s="400"/>
      <c r="DW31" s="421"/>
      <c r="DX31" s="421"/>
      <c r="DY31" s="421"/>
      <c r="DZ31" s="719"/>
      <c r="EA31" s="365"/>
    </row>
    <row r="32" spans="1:131" ht="26.25" customHeight="1">
      <c r="A32" s="376">
        <v>5</v>
      </c>
      <c r="B32" s="400" t="s">
        <v>464</v>
      </c>
      <c r="C32" s="421"/>
      <c r="D32" s="421"/>
      <c r="E32" s="421"/>
      <c r="F32" s="421"/>
      <c r="G32" s="421"/>
      <c r="H32" s="421"/>
      <c r="I32" s="421"/>
      <c r="J32" s="421"/>
      <c r="K32" s="421"/>
      <c r="L32" s="421"/>
      <c r="M32" s="421"/>
      <c r="N32" s="421"/>
      <c r="O32" s="421"/>
      <c r="P32" s="433"/>
      <c r="Q32" s="439">
        <v>968</v>
      </c>
      <c r="R32" s="451"/>
      <c r="S32" s="451"/>
      <c r="T32" s="451"/>
      <c r="U32" s="451"/>
      <c r="V32" s="451">
        <v>1023</v>
      </c>
      <c r="W32" s="451"/>
      <c r="X32" s="451"/>
      <c r="Y32" s="451"/>
      <c r="Z32" s="451"/>
      <c r="AA32" s="451">
        <v>-55</v>
      </c>
      <c r="AB32" s="451"/>
      <c r="AC32" s="451"/>
      <c r="AD32" s="451"/>
      <c r="AE32" s="462"/>
      <c r="AF32" s="508">
        <v>422</v>
      </c>
      <c r="AG32" s="457"/>
      <c r="AH32" s="457"/>
      <c r="AI32" s="457"/>
      <c r="AJ32" s="526"/>
      <c r="AK32" s="461">
        <v>399</v>
      </c>
      <c r="AL32" s="451"/>
      <c r="AM32" s="451"/>
      <c r="AN32" s="451"/>
      <c r="AO32" s="451"/>
      <c r="AP32" s="451">
        <v>361</v>
      </c>
      <c r="AQ32" s="451"/>
      <c r="AR32" s="451"/>
      <c r="AS32" s="451"/>
      <c r="AT32" s="451"/>
      <c r="AU32" s="451">
        <v>254</v>
      </c>
      <c r="AV32" s="451"/>
      <c r="AW32" s="451"/>
      <c r="AX32" s="451"/>
      <c r="AY32" s="451"/>
      <c r="AZ32" s="598" t="s">
        <v>33</v>
      </c>
      <c r="BA32" s="598"/>
      <c r="BB32" s="598"/>
      <c r="BC32" s="598"/>
      <c r="BD32" s="598"/>
      <c r="BE32" s="566" t="s">
        <v>28</v>
      </c>
      <c r="BF32" s="566"/>
      <c r="BG32" s="566"/>
      <c r="BH32" s="566"/>
      <c r="BI32" s="589"/>
      <c r="BJ32" s="378"/>
      <c r="BK32" s="378"/>
      <c r="BL32" s="378"/>
      <c r="BM32" s="378"/>
      <c r="BN32" s="378"/>
      <c r="BO32" s="377"/>
      <c r="BP32" s="377"/>
      <c r="BQ32" s="373">
        <v>26</v>
      </c>
      <c r="BR32" s="639"/>
      <c r="BS32" s="400"/>
      <c r="BT32" s="421"/>
      <c r="BU32" s="421"/>
      <c r="BV32" s="421"/>
      <c r="BW32" s="421"/>
      <c r="BX32" s="421"/>
      <c r="BY32" s="421"/>
      <c r="BZ32" s="421"/>
      <c r="CA32" s="421"/>
      <c r="CB32" s="421"/>
      <c r="CC32" s="421"/>
      <c r="CD32" s="421"/>
      <c r="CE32" s="421"/>
      <c r="CF32" s="421"/>
      <c r="CG32" s="433"/>
      <c r="CH32" s="445"/>
      <c r="CI32" s="457"/>
      <c r="CJ32" s="457"/>
      <c r="CK32" s="457"/>
      <c r="CL32" s="683"/>
      <c r="CM32" s="445"/>
      <c r="CN32" s="457"/>
      <c r="CO32" s="457"/>
      <c r="CP32" s="457"/>
      <c r="CQ32" s="683"/>
      <c r="CR32" s="445"/>
      <c r="CS32" s="457"/>
      <c r="CT32" s="457"/>
      <c r="CU32" s="457"/>
      <c r="CV32" s="683"/>
      <c r="CW32" s="445"/>
      <c r="CX32" s="457"/>
      <c r="CY32" s="457"/>
      <c r="CZ32" s="457"/>
      <c r="DA32" s="683"/>
      <c r="DB32" s="445"/>
      <c r="DC32" s="457"/>
      <c r="DD32" s="457"/>
      <c r="DE32" s="457"/>
      <c r="DF32" s="683"/>
      <c r="DG32" s="445"/>
      <c r="DH32" s="457"/>
      <c r="DI32" s="457"/>
      <c r="DJ32" s="457"/>
      <c r="DK32" s="683"/>
      <c r="DL32" s="445"/>
      <c r="DM32" s="457"/>
      <c r="DN32" s="457"/>
      <c r="DO32" s="457"/>
      <c r="DP32" s="683"/>
      <c r="DQ32" s="445"/>
      <c r="DR32" s="457"/>
      <c r="DS32" s="457"/>
      <c r="DT32" s="457"/>
      <c r="DU32" s="683"/>
      <c r="DV32" s="400"/>
      <c r="DW32" s="421"/>
      <c r="DX32" s="421"/>
      <c r="DY32" s="421"/>
      <c r="DZ32" s="719"/>
      <c r="EA32" s="365"/>
    </row>
    <row r="33" spans="1:131" ht="26.25" customHeight="1">
      <c r="A33" s="376">
        <v>6</v>
      </c>
      <c r="B33" s="400" t="s">
        <v>534</v>
      </c>
      <c r="C33" s="421"/>
      <c r="D33" s="421"/>
      <c r="E33" s="421"/>
      <c r="F33" s="421"/>
      <c r="G33" s="421"/>
      <c r="H33" s="421"/>
      <c r="I33" s="421"/>
      <c r="J33" s="421"/>
      <c r="K33" s="421"/>
      <c r="L33" s="421"/>
      <c r="M33" s="421"/>
      <c r="N33" s="421"/>
      <c r="O33" s="421"/>
      <c r="P33" s="433"/>
      <c r="Q33" s="439">
        <v>200</v>
      </c>
      <c r="R33" s="451"/>
      <c r="S33" s="451"/>
      <c r="T33" s="451"/>
      <c r="U33" s="451"/>
      <c r="V33" s="451">
        <v>194</v>
      </c>
      <c r="W33" s="451"/>
      <c r="X33" s="451"/>
      <c r="Y33" s="451"/>
      <c r="Z33" s="451"/>
      <c r="AA33" s="451">
        <v>6</v>
      </c>
      <c r="AB33" s="451"/>
      <c r="AC33" s="451"/>
      <c r="AD33" s="451"/>
      <c r="AE33" s="462"/>
      <c r="AF33" s="508">
        <v>13</v>
      </c>
      <c r="AG33" s="457"/>
      <c r="AH33" s="457"/>
      <c r="AI33" s="457"/>
      <c r="AJ33" s="526"/>
      <c r="AK33" s="461">
        <v>159</v>
      </c>
      <c r="AL33" s="451"/>
      <c r="AM33" s="451"/>
      <c r="AN33" s="451"/>
      <c r="AO33" s="451"/>
      <c r="AP33" s="451">
        <v>1776</v>
      </c>
      <c r="AQ33" s="451"/>
      <c r="AR33" s="451"/>
      <c r="AS33" s="451"/>
      <c r="AT33" s="451"/>
      <c r="AU33" s="451">
        <v>1614</v>
      </c>
      <c r="AV33" s="451"/>
      <c r="AW33" s="451"/>
      <c r="AX33" s="451"/>
      <c r="AY33" s="451"/>
      <c r="AZ33" s="598" t="s">
        <v>33</v>
      </c>
      <c r="BA33" s="598"/>
      <c r="BB33" s="598"/>
      <c r="BC33" s="598"/>
      <c r="BD33" s="598"/>
      <c r="BE33" s="566" t="s">
        <v>28</v>
      </c>
      <c r="BF33" s="566"/>
      <c r="BG33" s="566"/>
      <c r="BH33" s="566"/>
      <c r="BI33" s="589"/>
      <c r="BJ33" s="378"/>
      <c r="BK33" s="378"/>
      <c r="BL33" s="378"/>
      <c r="BM33" s="378"/>
      <c r="BN33" s="378"/>
      <c r="BO33" s="377"/>
      <c r="BP33" s="377"/>
      <c r="BQ33" s="373">
        <v>27</v>
      </c>
      <c r="BR33" s="639"/>
      <c r="BS33" s="400"/>
      <c r="BT33" s="421"/>
      <c r="BU33" s="421"/>
      <c r="BV33" s="421"/>
      <c r="BW33" s="421"/>
      <c r="BX33" s="421"/>
      <c r="BY33" s="421"/>
      <c r="BZ33" s="421"/>
      <c r="CA33" s="421"/>
      <c r="CB33" s="421"/>
      <c r="CC33" s="421"/>
      <c r="CD33" s="421"/>
      <c r="CE33" s="421"/>
      <c r="CF33" s="421"/>
      <c r="CG33" s="433"/>
      <c r="CH33" s="445"/>
      <c r="CI33" s="457"/>
      <c r="CJ33" s="457"/>
      <c r="CK33" s="457"/>
      <c r="CL33" s="683"/>
      <c r="CM33" s="445"/>
      <c r="CN33" s="457"/>
      <c r="CO33" s="457"/>
      <c r="CP33" s="457"/>
      <c r="CQ33" s="683"/>
      <c r="CR33" s="445"/>
      <c r="CS33" s="457"/>
      <c r="CT33" s="457"/>
      <c r="CU33" s="457"/>
      <c r="CV33" s="683"/>
      <c r="CW33" s="445"/>
      <c r="CX33" s="457"/>
      <c r="CY33" s="457"/>
      <c r="CZ33" s="457"/>
      <c r="DA33" s="683"/>
      <c r="DB33" s="445"/>
      <c r="DC33" s="457"/>
      <c r="DD33" s="457"/>
      <c r="DE33" s="457"/>
      <c r="DF33" s="683"/>
      <c r="DG33" s="445"/>
      <c r="DH33" s="457"/>
      <c r="DI33" s="457"/>
      <c r="DJ33" s="457"/>
      <c r="DK33" s="683"/>
      <c r="DL33" s="445"/>
      <c r="DM33" s="457"/>
      <c r="DN33" s="457"/>
      <c r="DO33" s="457"/>
      <c r="DP33" s="683"/>
      <c r="DQ33" s="445"/>
      <c r="DR33" s="457"/>
      <c r="DS33" s="457"/>
      <c r="DT33" s="457"/>
      <c r="DU33" s="683"/>
      <c r="DV33" s="400"/>
      <c r="DW33" s="421"/>
      <c r="DX33" s="421"/>
      <c r="DY33" s="421"/>
      <c r="DZ33" s="719"/>
      <c r="EA33" s="365"/>
    </row>
    <row r="34" spans="1:131" ht="26.25" customHeight="1">
      <c r="A34" s="376">
        <v>7</v>
      </c>
      <c r="B34" s="400"/>
      <c r="C34" s="421"/>
      <c r="D34" s="421"/>
      <c r="E34" s="421"/>
      <c r="F34" s="421"/>
      <c r="G34" s="421"/>
      <c r="H34" s="421"/>
      <c r="I34" s="421"/>
      <c r="J34" s="421"/>
      <c r="K34" s="421"/>
      <c r="L34" s="421"/>
      <c r="M34" s="421"/>
      <c r="N34" s="421"/>
      <c r="O34" s="421"/>
      <c r="P34" s="433"/>
      <c r="Q34" s="439"/>
      <c r="R34" s="451"/>
      <c r="S34" s="451"/>
      <c r="T34" s="451"/>
      <c r="U34" s="451"/>
      <c r="V34" s="451"/>
      <c r="W34" s="451"/>
      <c r="X34" s="451"/>
      <c r="Y34" s="451"/>
      <c r="Z34" s="451"/>
      <c r="AA34" s="451"/>
      <c r="AB34" s="451"/>
      <c r="AC34" s="451"/>
      <c r="AD34" s="451"/>
      <c r="AE34" s="462"/>
      <c r="AF34" s="508"/>
      <c r="AG34" s="457"/>
      <c r="AH34" s="457"/>
      <c r="AI34" s="457"/>
      <c r="AJ34" s="526"/>
      <c r="AK34" s="461"/>
      <c r="AL34" s="451"/>
      <c r="AM34" s="451"/>
      <c r="AN34" s="451"/>
      <c r="AO34" s="451"/>
      <c r="AP34" s="451"/>
      <c r="AQ34" s="451"/>
      <c r="AR34" s="451"/>
      <c r="AS34" s="451"/>
      <c r="AT34" s="451"/>
      <c r="AU34" s="451"/>
      <c r="AV34" s="451"/>
      <c r="AW34" s="451"/>
      <c r="AX34" s="451"/>
      <c r="AY34" s="451"/>
      <c r="AZ34" s="598"/>
      <c r="BA34" s="598"/>
      <c r="BB34" s="598"/>
      <c r="BC34" s="598"/>
      <c r="BD34" s="598"/>
      <c r="BE34" s="566"/>
      <c r="BF34" s="566"/>
      <c r="BG34" s="566"/>
      <c r="BH34" s="566"/>
      <c r="BI34" s="589"/>
      <c r="BJ34" s="378"/>
      <c r="BK34" s="378"/>
      <c r="BL34" s="378"/>
      <c r="BM34" s="378"/>
      <c r="BN34" s="378"/>
      <c r="BO34" s="377"/>
      <c r="BP34" s="377"/>
      <c r="BQ34" s="373">
        <v>28</v>
      </c>
      <c r="BR34" s="639"/>
      <c r="BS34" s="400"/>
      <c r="BT34" s="421"/>
      <c r="BU34" s="421"/>
      <c r="BV34" s="421"/>
      <c r="BW34" s="421"/>
      <c r="BX34" s="421"/>
      <c r="BY34" s="421"/>
      <c r="BZ34" s="421"/>
      <c r="CA34" s="421"/>
      <c r="CB34" s="421"/>
      <c r="CC34" s="421"/>
      <c r="CD34" s="421"/>
      <c r="CE34" s="421"/>
      <c r="CF34" s="421"/>
      <c r="CG34" s="433"/>
      <c r="CH34" s="445"/>
      <c r="CI34" s="457"/>
      <c r="CJ34" s="457"/>
      <c r="CK34" s="457"/>
      <c r="CL34" s="683"/>
      <c r="CM34" s="445"/>
      <c r="CN34" s="457"/>
      <c r="CO34" s="457"/>
      <c r="CP34" s="457"/>
      <c r="CQ34" s="683"/>
      <c r="CR34" s="445"/>
      <c r="CS34" s="457"/>
      <c r="CT34" s="457"/>
      <c r="CU34" s="457"/>
      <c r="CV34" s="683"/>
      <c r="CW34" s="445"/>
      <c r="CX34" s="457"/>
      <c r="CY34" s="457"/>
      <c r="CZ34" s="457"/>
      <c r="DA34" s="683"/>
      <c r="DB34" s="445"/>
      <c r="DC34" s="457"/>
      <c r="DD34" s="457"/>
      <c r="DE34" s="457"/>
      <c r="DF34" s="683"/>
      <c r="DG34" s="445"/>
      <c r="DH34" s="457"/>
      <c r="DI34" s="457"/>
      <c r="DJ34" s="457"/>
      <c r="DK34" s="683"/>
      <c r="DL34" s="445"/>
      <c r="DM34" s="457"/>
      <c r="DN34" s="457"/>
      <c r="DO34" s="457"/>
      <c r="DP34" s="683"/>
      <c r="DQ34" s="445"/>
      <c r="DR34" s="457"/>
      <c r="DS34" s="457"/>
      <c r="DT34" s="457"/>
      <c r="DU34" s="683"/>
      <c r="DV34" s="400"/>
      <c r="DW34" s="421"/>
      <c r="DX34" s="421"/>
      <c r="DY34" s="421"/>
      <c r="DZ34" s="719"/>
      <c r="EA34" s="365"/>
    </row>
    <row r="35" spans="1:131" ht="26.25" customHeight="1">
      <c r="A35" s="376">
        <v>8</v>
      </c>
      <c r="B35" s="400"/>
      <c r="C35" s="421"/>
      <c r="D35" s="421"/>
      <c r="E35" s="421"/>
      <c r="F35" s="421"/>
      <c r="G35" s="421"/>
      <c r="H35" s="421"/>
      <c r="I35" s="421"/>
      <c r="J35" s="421"/>
      <c r="K35" s="421"/>
      <c r="L35" s="421"/>
      <c r="M35" s="421"/>
      <c r="N35" s="421"/>
      <c r="O35" s="421"/>
      <c r="P35" s="433"/>
      <c r="Q35" s="439"/>
      <c r="R35" s="451"/>
      <c r="S35" s="451"/>
      <c r="T35" s="451"/>
      <c r="U35" s="451"/>
      <c r="V35" s="451"/>
      <c r="W35" s="451"/>
      <c r="X35" s="451"/>
      <c r="Y35" s="451"/>
      <c r="Z35" s="451"/>
      <c r="AA35" s="451"/>
      <c r="AB35" s="451"/>
      <c r="AC35" s="451"/>
      <c r="AD35" s="451"/>
      <c r="AE35" s="462"/>
      <c r="AF35" s="508"/>
      <c r="AG35" s="457"/>
      <c r="AH35" s="457"/>
      <c r="AI35" s="457"/>
      <c r="AJ35" s="526"/>
      <c r="AK35" s="461"/>
      <c r="AL35" s="451"/>
      <c r="AM35" s="451"/>
      <c r="AN35" s="451"/>
      <c r="AO35" s="451"/>
      <c r="AP35" s="451"/>
      <c r="AQ35" s="451"/>
      <c r="AR35" s="451"/>
      <c r="AS35" s="451"/>
      <c r="AT35" s="451"/>
      <c r="AU35" s="451"/>
      <c r="AV35" s="451"/>
      <c r="AW35" s="451"/>
      <c r="AX35" s="451"/>
      <c r="AY35" s="451"/>
      <c r="AZ35" s="598"/>
      <c r="BA35" s="598"/>
      <c r="BB35" s="598"/>
      <c r="BC35" s="598"/>
      <c r="BD35" s="598"/>
      <c r="BE35" s="566"/>
      <c r="BF35" s="566"/>
      <c r="BG35" s="566"/>
      <c r="BH35" s="566"/>
      <c r="BI35" s="589"/>
      <c r="BJ35" s="378"/>
      <c r="BK35" s="378"/>
      <c r="BL35" s="378"/>
      <c r="BM35" s="378"/>
      <c r="BN35" s="378"/>
      <c r="BO35" s="377"/>
      <c r="BP35" s="377"/>
      <c r="BQ35" s="373">
        <v>29</v>
      </c>
      <c r="BR35" s="639"/>
      <c r="BS35" s="400"/>
      <c r="BT35" s="421"/>
      <c r="BU35" s="421"/>
      <c r="BV35" s="421"/>
      <c r="BW35" s="421"/>
      <c r="BX35" s="421"/>
      <c r="BY35" s="421"/>
      <c r="BZ35" s="421"/>
      <c r="CA35" s="421"/>
      <c r="CB35" s="421"/>
      <c r="CC35" s="421"/>
      <c r="CD35" s="421"/>
      <c r="CE35" s="421"/>
      <c r="CF35" s="421"/>
      <c r="CG35" s="433"/>
      <c r="CH35" s="445"/>
      <c r="CI35" s="457"/>
      <c r="CJ35" s="457"/>
      <c r="CK35" s="457"/>
      <c r="CL35" s="683"/>
      <c r="CM35" s="445"/>
      <c r="CN35" s="457"/>
      <c r="CO35" s="457"/>
      <c r="CP35" s="457"/>
      <c r="CQ35" s="683"/>
      <c r="CR35" s="445"/>
      <c r="CS35" s="457"/>
      <c r="CT35" s="457"/>
      <c r="CU35" s="457"/>
      <c r="CV35" s="683"/>
      <c r="CW35" s="445"/>
      <c r="CX35" s="457"/>
      <c r="CY35" s="457"/>
      <c r="CZ35" s="457"/>
      <c r="DA35" s="683"/>
      <c r="DB35" s="445"/>
      <c r="DC35" s="457"/>
      <c r="DD35" s="457"/>
      <c r="DE35" s="457"/>
      <c r="DF35" s="683"/>
      <c r="DG35" s="445"/>
      <c r="DH35" s="457"/>
      <c r="DI35" s="457"/>
      <c r="DJ35" s="457"/>
      <c r="DK35" s="683"/>
      <c r="DL35" s="445"/>
      <c r="DM35" s="457"/>
      <c r="DN35" s="457"/>
      <c r="DO35" s="457"/>
      <c r="DP35" s="683"/>
      <c r="DQ35" s="445"/>
      <c r="DR35" s="457"/>
      <c r="DS35" s="457"/>
      <c r="DT35" s="457"/>
      <c r="DU35" s="683"/>
      <c r="DV35" s="400"/>
      <c r="DW35" s="421"/>
      <c r="DX35" s="421"/>
      <c r="DY35" s="421"/>
      <c r="DZ35" s="719"/>
      <c r="EA35" s="365"/>
    </row>
    <row r="36" spans="1:131" ht="26.25" customHeight="1">
      <c r="A36" s="376">
        <v>9</v>
      </c>
      <c r="B36" s="400"/>
      <c r="C36" s="421"/>
      <c r="D36" s="421"/>
      <c r="E36" s="421"/>
      <c r="F36" s="421"/>
      <c r="G36" s="421"/>
      <c r="H36" s="421"/>
      <c r="I36" s="421"/>
      <c r="J36" s="421"/>
      <c r="K36" s="421"/>
      <c r="L36" s="421"/>
      <c r="M36" s="421"/>
      <c r="N36" s="421"/>
      <c r="O36" s="421"/>
      <c r="P36" s="433"/>
      <c r="Q36" s="439"/>
      <c r="R36" s="451"/>
      <c r="S36" s="451"/>
      <c r="T36" s="451"/>
      <c r="U36" s="451"/>
      <c r="V36" s="451"/>
      <c r="W36" s="451"/>
      <c r="X36" s="451"/>
      <c r="Y36" s="451"/>
      <c r="Z36" s="451"/>
      <c r="AA36" s="451"/>
      <c r="AB36" s="451"/>
      <c r="AC36" s="451"/>
      <c r="AD36" s="451"/>
      <c r="AE36" s="462"/>
      <c r="AF36" s="508"/>
      <c r="AG36" s="457"/>
      <c r="AH36" s="457"/>
      <c r="AI36" s="457"/>
      <c r="AJ36" s="526"/>
      <c r="AK36" s="461"/>
      <c r="AL36" s="451"/>
      <c r="AM36" s="451"/>
      <c r="AN36" s="451"/>
      <c r="AO36" s="451"/>
      <c r="AP36" s="451"/>
      <c r="AQ36" s="451"/>
      <c r="AR36" s="451"/>
      <c r="AS36" s="451"/>
      <c r="AT36" s="451"/>
      <c r="AU36" s="451"/>
      <c r="AV36" s="451"/>
      <c r="AW36" s="451"/>
      <c r="AX36" s="451"/>
      <c r="AY36" s="451"/>
      <c r="AZ36" s="598"/>
      <c r="BA36" s="598"/>
      <c r="BB36" s="598"/>
      <c r="BC36" s="598"/>
      <c r="BD36" s="598"/>
      <c r="BE36" s="566"/>
      <c r="BF36" s="566"/>
      <c r="BG36" s="566"/>
      <c r="BH36" s="566"/>
      <c r="BI36" s="589"/>
      <c r="BJ36" s="378"/>
      <c r="BK36" s="378"/>
      <c r="BL36" s="378"/>
      <c r="BM36" s="378"/>
      <c r="BN36" s="378"/>
      <c r="BO36" s="377"/>
      <c r="BP36" s="377"/>
      <c r="BQ36" s="373">
        <v>30</v>
      </c>
      <c r="BR36" s="639"/>
      <c r="BS36" s="400"/>
      <c r="BT36" s="421"/>
      <c r="BU36" s="421"/>
      <c r="BV36" s="421"/>
      <c r="BW36" s="421"/>
      <c r="BX36" s="421"/>
      <c r="BY36" s="421"/>
      <c r="BZ36" s="421"/>
      <c r="CA36" s="421"/>
      <c r="CB36" s="421"/>
      <c r="CC36" s="421"/>
      <c r="CD36" s="421"/>
      <c r="CE36" s="421"/>
      <c r="CF36" s="421"/>
      <c r="CG36" s="433"/>
      <c r="CH36" s="445"/>
      <c r="CI36" s="457"/>
      <c r="CJ36" s="457"/>
      <c r="CK36" s="457"/>
      <c r="CL36" s="683"/>
      <c r="CM36" s="445"/>
      <c r="CN36" s="457"/>
      <c r="CO36" s="457"/>
      <c r="CP36" s="457"/>
      <c r="CQ36" s="683"/>
      <c r="CR36" s="445"/>
      <c r="CS36" s="457"/>
      <c r="CT36" s="457"/>
      <c r="CU36" s="457"/>
      <c r="CV36" s="683"/>
      <c r="CW36" s="445"/>
      <c r="CX36" s="457"/>
      <c r="CY36" s="457"/>
      <c r="CZ36" s="457"/>
      <c r="DA36" s="683"/>
      <c r="DB36" s="445"/>
      <c r="DC36" s="457"/>
      <c r="DD36" s="457"/>
      <c r="DE36" s="457"/>
      <c r="DF36" s="683"/>
      <c r="DG36" s="445"/>
      <c r="DH36" s="457"/>
      <c r="DI36" s="457"/>
      <c r="DJ36" s="457"/>
      <c r="DK36" s="683"/>
      <c r="DL36" s="445"/>
      <c r="DM36" s="457"/>
      <c r="DN36" s="457"/>
      <c r="DO36" s="457"/>
      <c r="DP36" s="683"/>
      <c r="DQ36" s="445"/>
      <c r="DR36" s="457"/>
      <c r="DS36" s="457"/>
      <c r="DT36" s="457"/>
      <c r="DU36" s="683"/>
      <c r="DV36" s="400"/>
      <c r="DW36" s="421"/>
      <c r="DX36" s="421"/>
      <c r="DY36" s="421"/>
      <c r="DZ36" s="719"/>
      <c r="EA36" s="365"/>
    </row>
    <row r="37" spans="1:131" ht="26.25" customHeight="1">
      <c r="A37" s="376">
        <v>10</v>
      </c>
      <c r="B37" s="400"/>
      <c r="C37" s="421"/>
      <c r="D37" s="421"/>
      <c r="E37" s="421"/>
      <c r="F37" s="421"/>
      <c r="G37" s="421"/>
      <c r="H37" s="421"/>
      <c r="I37" s="421"/>
      <c r="J37" s="421"/>
      <c r="K37" s="421"/>
      <c r="L37" s="421"/>
      <c r="M37" s="421"/>
      <c r="N37" s="421"/>
      <c r="O37" s="421"/>
      <c r="P37" s="433"/>
      <c r="Q37" s="439"/>
      <c r="R37" s="451"/>
      <c r="S37" s="451"/>
      <c r="T37" s="451"/>
      <c r="U37" s="451"/>
      <c r="V37" s="451"/>
      <c r="W37" s="451"/>
      <c r="X37" s="451"/>
      <c r="Y37" s="451"/>
      <c r="Z37" s="451"/>
      <c r="AA37" s="451"/>
      <c r="AB37" s="451"/>
      <c r="AC37" s="451"/>
      <c r="AD37" s="451"/>
      <c r="AE37" s="462"/>
      <c r="AF37" s="508"/>
      <c r="AG37" s="457"/>
      <c r="AH37" s="457"/>
      <c r="AI37" s="457"/>
      <c r="AJ37" s="526"/>
      <c r="AK37" s="461"/>
      <c r="AL37" s="451"/>
      <c r="AM37" s="451"/>
      <c r="AN37" s="451"/>
      <c r="AO37" s="451"/>
      <c r="AP37" s="451"/>
      <c r="AQ37" s="451"/>
      <c r="AR37" s="451"/>
      <c r="AS37" s="451"/>
      <c r="AT37" s="451"/>
      <c r="AU37" s="451"/>
      <c r="AV37" s="451"/>
      <c r="AW37" s="451"/>
      <c r="AX37" s="451"/>
      <c r="AY37" s="451"/>
      <c r="AZ37" s="598"/>
      <c r="BA37" s="598"/>
      <c r="BB37" s="598"/>
      <c r="BC37" s="598"/>
      <c r="BD37" s="598"/>
      <c r="BE37" s="566"/>
      <c r="BF37" s="566"/>
      <c r="BG37" s="566"/>
      <c r="BH37" s="566"/>
      <c r="BI37" s="589"/>
      <c r="BJ37" s="378"/>
      <c r="BK37" s="378"/>
      <c r="BL37" s="378"/>
      <c r="BM37" s="378"/>
      <c r="BN37" s="378"/>
      <c r="BO37" s="377"/>
      <c r="BP37" s="377"/>
      <c r="BQ37" s="373">
        <v>31</v>
      </c>
      <c r="BR37" s="639"/>
      <c r="BS37" s="400"/>
      <c r="BT37" s="421"/>
      <c r="BU37" s="421"/>
      <c r="BV37" s="421"/>
      <c r="BW37" s="421"/>
      <c r="BX37" s="421"/>
      <c r="BY37" s="421"/>
      <c r="BZ37" s="421"/>
      <c r="CA37" s="421"/>
      <c r="CB37" s="421"/>
      <c r="CC37" s="421"/>
      <c r="CD37" s="421"/>
      <c r="CE37" s="421"/>
      <c r="CF37" s="421"/>
      <c r="CG37" s="433"/>
      <c r="CH37" s="445"/>
      <c r="CI37" s="457"/>
      <c r="CJ37" s="457"/>
      <c r="CK37" s="457"/>
      <c r="CL37" s="683"/>
      <c r="CM37" s="445"/>
      <c r="CN37" s="457"/>
      <c r="CO37" s="457"/>
      <c r="CP37" s="457"/>
      <c r="CQ37" s="683"/>
      <c r="CR37" s="445"/>
      <c r="CS37" s="457"/>
      <c r="CT37" s="457"/>
      <c r="CU37" s="457"/>
      <c r="CV37" s="683"/>
      <c r="CW37" s="445"/>
      <c r="CX37" s="457"/>
      <c r="CY37" s="457"/>
      <c r="CZ37" s="457"/>
      <c r="DA37" s="683"/>
      <c r="DB37" s="445"/>
      <c r="DC37" s="457"/>
      <c r="DD37" s="457"/>
      <c r="DE37" s="457"/>
      <c r="DF37" s="683"/>
      <c r="DG37" s="445"/>
      <c r="DH37" s="457"/>
      <c r="DI37" s="457"/>
      <c r="DJ37" s="457"/>
      <c r="DK37" s="683"/>
      <c r="DL37" s="445"/>
      <c r="DM37" s="457"/>
      <c r="DN37" s="457"/>
      <c r="DO37" s="457"/>
      <c r="DP37" s="683"/>
      <c r="DQ37" s="445"/>
      <c r="DR37" s="457"/>
      <c r="DS37" s="457"/>
      <c r="DT37" s="457"/>
      <c r="DU37" s="683"/>
      <c r="DV37" s="400"/>
      <c r="DW37" s="421"/>
      <c r="DX37" s="421"/>
      <c r="DY37" s="421"/>
      <c r="DZ37" s="719"/>
      <c r="EA37" s="365"/>
    </row>
    <row r="38" spans="1:131" ht="26.25" customHeight="1">
      <c r="A38" s="376">
        <v>11</v>
      </c>
      <c r="B38" s="400"/>
      <c r="C38" s="421"/>
      <c r="D38" s="421"/>
      <c r="E38" s="421"/>
      <c r="F38" s="421"/>
      <c r="G38" s="421"/>
      <c r="H38" s="421"/>
      <c r="I38" s="421"/>
      <c r="J38" s="421"/>
      <c r="K38" s="421"/>
      <c r="L38" s="421"/>
      <c r="M38" s="421"/>
      <c r="N38" s="421"/>
      <c r="O38" s="421"/>
      <c r="P38" s="433"/>
      <c r="Q38" s="439"/>
      <c r="R38" s="451"/>
      <c r="S38" s="451"/>
      <c r="T38" s="451"/>
      <c r="U38" s="451"/>
      <c r="V38" s="451"/>
      <c r="W38" s="451"/>
      <c r="X38" s="451"/>
      <c r="Y38" s="451"/>
      <c r="Z38" s="451"/>
      <c r="AA38" s="451"/>
      <c r="AB38" s="451"/>
      <c r="AC38" s="451"/>
      <c r="AD38" s="451"/>
      <c r="AE38" s="462"/>
      <c r="AF38" s="508"/>
      <c r="AG38" s="457"/>
      <c r="AH38" s="457"/>
      <c r="AI38" s="457"/>
      <c r="AJ38" s="526"/>
      <c r="AK38" s="461"/>
      <c r="AL38" s="451"/>
      <c r="AM38" s="451"/>
      <c r="AN38" s="451"/>
      <c r="AO38" s="451"/>
      <c r="AP38" s="451"/>
      <c r="AQ38" s="451"/>
      <c r="AR38" s="451"/>
      <c r="AS38" s="451"/>
      <c r="AT38" s="451"/>
      <c r="AU38" s="451"/>
      <c r="AV38" s="451"/>
      <c r="AW38" s="451"/>
      <c r="AX38" s="451"/>
      <c r="AY38" s="451"/>
      <c r="AZ38" s="598"/>
      <c r="BA38" s="598"/>
      <c r="BB38" s="598"/>
      <c r="BC38" s="598"/>
      <c r="BD38" s="598"/>
      <c r="BE38" s="566"/>
      <c r="BF38" s="566"/>
      <c r="BG38" s="566"/>
      <c r="BH38" s="566"/>
      <c r="BI38" s="589"/>
      <c r="BJ38" s="378"/>
      <c r="BK38" s="378"/>
      <c r="BL38" s="378"/>
      <c r="BM38" s="378"/>
      <c r="BN38" s="378"/>
      <c r="BO38" s="377"/>
      <c r="BP38" s="377"/>
      <c r="BQ38" s="373">
        <v>32</v>
      </c>
      <c r="BR38" s="639"/>
      <c r="BS38" s="400"/>
      <c r="BT38" s="421"/>
      <c r="BU38" s="421"/>
      <c r="BV38" s="421"/>
      <c r="BW38" s="421"/>
      <c r="BX38" s="421"/>
      <c r="BY38" s="421"/>
      <c r="BZ38" s="421"/>
      <c r="CA38" s="421"/>
      <c r="CB38" s="421"/>
      <c r="CC38" s="421"/>
      <c r="CD38" s="421"/>
      <c r="CE38" s="421"/>
      <c r="CF38" s="421"/>
      <c r="CG38" s="433"/>
      <c r="CH38" s="445"/>
      <c r="CI38" s="457"/>
      <c r="CJ38" s="457"/>
      <c r="CK38" s="457"/>
      <c r="CL38" s="683"/>
      <c r="CM38" s="445"/>
      <c r="CN38" s="457"/>
      <c r="CO38" s="457"/>
      <c r="CP38" s="457"/>
      <c r="CQ38" s="683"/>
      <c r="CR38" s="445"/>
      <c r="CS38" s="457"/>
      <c r="CT38" s="457"/>
      <c r="CU38" s="457"/>
      <c r="CV38" s="683"/>
      <c r="CW38" s="445"/>
      <c r="CX38" s="457"/>
      <c r="CY38" s="457"/>
      <c r="CZ38" s="457"/>
      <c r="DA38" s="683"/>
      <c r="DB38" s="445"/>
      <c r="DC38" s="457"/>
      <c r="DD38" s="457"/>
      <c r="DE38" s="457"/>
      <c r="DF38" s="683"/>
      <c r="DG38" s="445"/>
      <c r="DH38" s="457"/>
      <c r="DI38" s="457"/>
      <c r="DJ38" s="457"/>
      <c r="DK38" s="683"/>
      <c r="DL38" s="445"/>
      <c r="DM38" s="457"/>
      <c r="DN38" s="457"/>
      <c r="DO38" s="457"/>
      <c r="DP38" s="683"/>
      <c r="DQ38" s="445"/>
      <c r="DR38" s="457"/>
      <c r="DS38" s="457"/>
      <c r="DT38" s="457"/>
      <c r="DU38" s="683"/>
      <c r="DV38" s="400"/>
      <c r="DW38" s="421"/>
      <c r="DX38" s="421"/>
      <c r="DY38" s="421"/>
      <c r="DZ38" s="719"/>
      <c r="EA38" s="365"/>
    </row>
    <row r="39" spans="1:131" ht="26.25" customHeight="1">
      <c r="A39" s="376">
        <v>12</v>
      </c>
      <c r="B39" s="400"/>
      <c r="C39" s="421"/>
      <c r="D39" s="421"/>
      <c r="E39" s="421"/>
      <c r="F39" s="421"/>
      <c r="G39" s="421"/>
      <c r="H39" s="421"/>
      <c r="I39" s="421"/>
      <c r="J39" s="421"/>
      <c r="K39" s="421"/>
      <c r="L39" s="421"/>
      <c r="M39" s="421"/>
      <c r="N39" s="421"/>
      <c r="O39" s="421"/>
      <c r="P39" s="433"/>
      <c r="Q39" s="439"/>
      <c r="R39" s="451"/>
      <c r="S39" s="451"/>
      <c r="T39" s="451"/>
      <c r="U39" s="451"/>
      <c r="V39" s="451"/>
      <c r="W39" s="451"/>
      <c r="X39" s="451"/>
      <c r="Y39" s="451"/>
      <c r="Z39" s="451"/>
      <c r="AA39" s="451"/>
      <c r="AB39" s="451"/>
      <c r="AC39" s="451"/>
      <c r="AD39" s="451"/>
      <c r="AE39" s="462"/>
      <c r="AF39" s="508"/>
      <c r="AG39" s="457"/>
      <c r="AH39" s="457"/>
      <c r="AI39" s="457"/>
      <c r="AJ39" s="526"/>
      <c r="AK39" s="461"/>
      <c r="AL39" s="451"/>
      <c r="AM39" s="451"/>
      <c r="AN39" s="451"/>
      <c r="AO39" s="451"/>
      <c r="AP39" s="451"/>
      <c r="AQ39" s="451"/>
      <c r="AR39" s="451"/>
      <c r="AS39" s="451"/>
      <c r="AT39" s="451"/>
      <c r="AU39" s="451"/>
      <c r="AV39" s="451"/>
      <c r="AW39" s="451"/>
      <c r="AX39" s="451"/>
      <c r="AY39" s="451"/>
      <c r="AZ39" s="598"/>
      <c r="BA39" s="598"/>
      <c r="BB39" s="598"/>
      <c r="BC39" s="598"/>
      <c r="BD39" s="598"/>
      <c r="BE39" s="566"/>
      <c r="BF39" s="566"/>
      <c r="BG39" s="566"/>
      <c r="BH39" s="566"/>
      <c r="BI39" s="589"/>
      <c r="BJ39" s="378"/>
      <c r="BK39" s="378"/>
      <c r="BL39" s="378"/>
      <c r="BM39" s="378"/>
      <c r="BN39" s="378"/>
      <c r="BO39" s="377"/>
      <c r="BP39" s="377"/>
      <c r="BQ39" s="373">
        <v>33</v>
      </c>
      <c r="BR39" s="639"/>
      <c r="BS39" s="400"/>
      <c r="BT39" s="421"/>
      <c r="BU39" s="421"/>
      <c r="BV39" s="421"/>
      <c r="BW39" s="421"/>
      <c r="BX39" s="421"/>
      <c r="BY39" s="421"/>
      <c r="BZ39" s="421"/>
      <c r="CA39" s="421"/>
      <c r="CB39" s="421"/>
      <c r="CC39" s="421"/>
      <c r="CD39" s="421"/>
      <c r="CE39" s="421"/>
      <c r="CF39" s="421"/>
      <c r="CG39" s="433"/>
      <c r="CH39" s="445"/>
      <c r="CI39" s="457"/>
      <c r="CJ39" s="457"/>
      <c r="CK39" s="457"/>
      <c r="CL39" s="683"/>
      <c r="CM39" s="445"/>
      <c r="CN39" s="457"/>
      <c r="CO39" s="457"/>
      <c r="CP39" s="457"/>
      <c r="CQ39" s="683"/>
      <c r="CR39" s="445"/>
      <c r="CS39" s="457"/>
      <c r="CT39" s="457"/>
      <c r="CU39" s="457"/>
      <c r="CV39" s="683"/>
      <c r="CW39" s="445"/>
      <c r="CX39" s="457"/>
      <c r="CY39" s="457"/>
      <c r="CZ39" s="457"/>
      <c r="DA39" s="683"/>
      <c r="DB39" s="445"/>
      <c r="DC39" s="457"/>
      <c r="DD39" s="457"/>
      <c r="DE39" s="457"/>
      <c r="DF39" s="683"/>
      <c r="DG39" s="445"/>
      <c r="DH39" s="457"/>
      <c r="DI39" s="457"/>
      <c r="DJ39" s="457"/>
      <c r="DK39" s="683"/>
      <c r="DL39" s="445"/>
      <c r="DM39" s="457"/>
      <c r="DN39" s="457"/>
      <c r="DO39" s="457"/>
      <c r="DP39" s="683"/>
      <c r="DQ39" s="445"/>
      <c r="DR39" s="457"/>
      <c r="DS39" s="457"/>
      <c r="DT39" s="457"/>
      <c r="DU39" s="683"/>
      <c r="DV39" s="400"/>
      <c r="DW39" s="421"/>
      <c r="DX39" s="421"/>
      <c r="DY39" s="421"/>
      <c r="DZ39" s="719"/>
      <c r="EA39" s="365"/>
    </row>
    <row r="40" spans="1:131" ht="26.25" customHeight="1">
      <c r="A40" s="373">
        <v>13</v>
      </c>
      <c r="B40" s="400"/>
      <c r="C40" s="421"/>
      <c r="D40" s="421"/>
      <c r="E40" s="421"/>
      <c r="F40" s="421"/>
      <c r="G40" s="421"/>
      <c r="H40" s="421"/>
      <c r="I40" s="421"/>
      <c r="J40" s="421"/>
      <c r="K40" s="421"/>
      <c r="L40" s="421"/>
      <c r="M40" s="421"/>
      <c r="N40" s="421"/>
      <c r="O40" s="421"/>
      <c r="P40" s="433"/>
      <c r="Q40" s="439"/>
      <c r="R40" s="451"/>
      <c r="S40" s="451"/>
      <c r="T40" s="451"/>
      <c r="U40" s="451"/>
      <c r="V40" s="451"/>
      <c r="W40" s="451"/>
      <c r="X40" s="451"/>
      <c r="Y40" s="451"/>
      <c r="Z40" s="451"/>
      <c r="AA40" s="451"/>
      <c r="AB40" s="451"/>
      <c r="AC40" s="451"/>
      <c r="AD40" s="451"/>
      <c r="AE40" s="462"/>
      <c r="AF40" s="508"/>
      <c r="AG40" s="457"/>
      <c r="AH40" s="457"/>
      <c r="AI40" s="457"/>
      <c r="AJ40" s="526"/>
      <c r="AK40" s="461"/>
      <c r="AL40" s="451"/>
      <c r="AM40" s="451"/>
      <c r="AN40" s="451"/>
      <c r="AO40" s="451"/>
      <c r="AP40" s="451"/>
      <c r="AQ40" s="451"/>
      <c r="AR40" s="451"/>
      <c r="AS40" s="451"/>
      <c r="AT40" s="451"/>
      <c r="AU40" s="451"/>
      <c r="AV40" s="451"/>
      <c r="AW40" s="451"/>
      <c r="AX40" s="451"/>
      <c r="AY40" s="451"/>
      <c r="AZ40" s="598"/>
      <c r="BA40" s="598"/>
      <c r="BB40" s="598"/>
      <c r="BC40" s="598"/>
      <c r="BD40" s="598"/>
      <c r="BE40" s="566"/>
      <c r="BF40" s="566"/>
      <c r="BG40" s="566"/>
      <c r="BH40" s="566"/>
      <c r="BI40" s="589"/>
      <c r="BJ40" s="378"/>
      <c r="BK40" s="378"/>
      <c r="BL40" s="378"/>
      <c r="BM40" s="378"/>
      <c r="BN40" s="378"/>
      <c r="BO40" s="377"/>
      <c r="BP40" s="377"/>
      <c r="BQ40" s="373">
        <v>34</v>
      </c>
      <c r="BR40" s="639"/>
      <c r="BS40" s="400"/>
      <c r="BT40" s="421"/>
      <c r="BU40" s="421"/>
      <c r="BV40" s="421"/>
      <c r="BW40" s="421"/>
      <c r="BX40" s="421"/>
      <c r="BY40" s="421"/>
      <c r="BZ40" s="421"/>
      <c r="CA40" s="421"/>
      <c r="CB40" s="421"/>
      <c r="CC40" s="421"/>
      <c r="CD40" s="421"/>
      <c r="CE40" s="421"/>
      <c r="CF40" s="421"/>
      <c r="CG40" s="433"/>
      <c r="CH40" s="445"/>
      <c r="CI40" s="457"/>
      <c r="CJ40" s="457"/>
      <c r="CK40" s="457"/>
      <c r="CL40" s="683"/>
      <c r="CM40" s="445"/>
      <c r="CN40" s="457"/>
      <c r="CO40" s="457"/>
      <c r="CP40" s="457"/>
      <c r="CQ40" s="683"/>
      <c r="CR40" s="445"/>
      <c r="CS40" s="457"/>
      <c r="CT40" s="457"/>
      <c r="CU40" s="457"/>
      <c r="CV40" s="683"/>
      <c r="CW40" s="445"/>
      <c r="CX40" s="457"/>
      <c r="CY40" s="457"/>
      <c r="CZ40" s="457"/>
      <c r="DA40" s="683"/>
      <c r="DB40" s="445"/>
      <c r="DC40" s="457"/>
      <c r="DD40" s="457"/>
      <c r="DE40" s="457"/>
      <c r="DF40" s="683"/>
      <c r="DG40" s="445"/>
      <c r="DH40" s="457"/>
      <c r="DI40" s="457"/>
      <c r="DJ40" s="457"/>
      <c r="DK40" s="683"/>
      <c r="DL40" s="445"/>
      <c r="DM40" s="457"/>
      <c r="DN40" s="457"/>
      <c r="DO40" s="457"/>
      <c r="DP40" s="683"/>
      <c r="DQ40" s="445"/>
      <c r="DR40" s="457"/>
      <c r="DS40" s="457"/>
      <c r="DT40" s="457"/>
      <c r="DU40" s="683"/>
      <c r="DV40" s="400"/>
      <c r="DW40" s="421"/>
      <c r="DX40" s="421"/>
      <c r="DY40" s="421"/>
      <c r="DZ40" s="719"/>
      <c r="EA40" s="365"/>
    </row>
    <row r="41" spans="1:131" ht="26.25" customHeight="1">
      <c r="A41" s="373">
        <v>14</v>
      </c>
      <c r="B41" s="400"/>
      <c r="C41" s="421"/>
      <c r="D41" s="421"/>
      <c r="E41" s="421"/>
      <c r="F41" s="421"/>
      <c r="G41" s="421"/>
      <c r="H41" s="421"/>
      <c r="I41" s="421"/>
      <c r="J41" s="421"/>
      <c r="K41" s="421"/>
      <c r="L41" s="421"/>
      <c r="M41" s="421"/>
      <c r="N41" s="421"/>
      <c r="O41" s="421"/>
      <c r="P41" s="433"/>
      <c r="Q41" s="439"/>
      <c r="R41" s="451"/>
      <c r="S41" s="451"/>
      <c r="T41" s="451"/>
      <c r="U41" s="451"/>
      <c r="V41" s="451"/>
      <c r="W41" s="451"/>
      <c r="X41" s="451"/>
      <c r="Y41" s="451"/>
      <c r="Z41" s="451"/>
      <c r="AA41" s="451"/>
      <c r="AB41" s="451"/>
      <c r="AC41" s="451"/>
      <c r="AD41" s="451"/>
      <c r="AE41" s="462"/>
      <c r="AF41" s="508"/>
      <c r="AG41" s="457"/>
      <c r="AH41" s="457"/>
      <c r="AI41" s="457"/>
      <c r="AJ41" s="526"/>
      <c r="AK41" s="461"/>
      <c r="AL41" s="451"/>
      <c r="AM41" s="451"/>
      <c r="AN41" s="451"/>
      <c r="AO41" s="451"/>
      <c r="AP41" s="451"/>
      <c r="AQ41" s="451"/>
      <c r="AR41" s="451"/>
      <c r="AS41" s="451"/>
      <c r="AT41" s="451"/>
      <c r="AU41" s="451"/>
      <c r="AV41" s="451"/>
      <c r="AW41" s="451"/>
      <c r="AX41" s="451"/>
      <c r="AY41" s="451"/>
      <c r="AZ41" s="598"/>
      <c r="BA41" s="598"/>
      <c r="BB41" s="598"/>
      <c r="BC41" s="598"/>
      <c r="BD41" s="598"/>
      <c r="BE41" s="566"/>
      <c r="BF41" s="566"/>
      <c r="BG41" s="566"/>
      <c r="BH41" s="566"/>
      <c r="BI41" s="589"/>
      <c r="BJ41" s="378"/>
      <c r="BK41" s="378"/>
      <c r="BL41" s="378"/>
      <c r="BM41" s="378"/>
      <c r="BN41" s="378"/>
      <c r="BO41" s="377"/>
      <c r="BP41" s="377"/>
      <c r="BQ41" s="373">
        <v>35</v>
      </c>
      <c r="BR41" s="639"/>
      <c r="BS41" s="400"/>
      <c r="BT41" s="421"/>
      <c r="BU41" s="421"/>
      <c r="BV41" s="421"/>
      <c r="BW41" s="421"/>
      <c r="BX41" s="421"/>
      <c r="BY41" s="421"/>
      <c r="BZ41" s="421"/>
      <c r="CA41" s="421"/>
      <c r="CB41" s="421"/>
      <c r="CC41" s="421"/>
      <c r="CD41" s="421"/>
      <c r="CE41" s="421"/>
      <c r="CF41" s="421"/>
      <c r="CG41" s="433"/>
      <c r="CH41" s="445"/>
      <c r="CI41" s="457"/>
      <c r="CJ41" s="457"/>
      <c r="CK41" s="457"/>
      <c r="CL41" s="683"/>
      <c r="CM41" s="445"/>
      <c r="CN41" s="457"/>
      <c r="CO41" s="457"/>
      <c r="CP41" s="457"/>
      <c r="CQ41" s="683"/>
      <c r="CR41" s="445"/>
      <c r="CS41" s="457"/>
      <c r="CT41" s="457"/>
      <c r="CU41" s="457"/>
      <c r="CV41" s="683"/>
      <c r="CW41" s="445"/>
      <c r="CX41" s="457"/>
      <c r="CY41" s="457"/>
      <c r="CZ41" s="457"/>
      <c r="DA41" s="683"/>
      <c r="DB41" s="445"/>
      <c r="DC41" s="457"/>
      <c r="DD41" s="457"/>
      <c r="DE41" s="457"/>
      <c r="DF41" s="683"/>
      <c r="DG41" s="445"/>
      <c r="DH41" s="457"/>
      <c r="DI41" s="457"/>
      <c r="DJ41" s="457"/>
      <c r="DK41" s="683"/>
      <c r="DL41" s="445"/>
      <c r="DM41" s="457"/>
      <c r="DN41" s="457"/>
      <c r="DO41" s="457"/>
      <c r="DP41" s="683"/>
      <c r="DQ41" s="445"/>
      <c r="DR41" s="457"/>
      <c r="DS41" s="457"/>
      <c r="DT41" s="457"/>
      <c r="DU41" s="683"/>
      <c r="DV41" s="400"/>
      <c r="DW41" s="421"/>
      <c r="DX41" s="421"/>
      <c r="DY41" s="421"/>
      <c r="DZ41" s="719"/>
      <c r="EA41" s="365"/>
    </row>
    <row r="42" spans="1:131" ht="26.25" customHeight="1">
      <c r="A42" s="373">
        <v>15</v>
      </c>
      <c r="B42" s="400"/>
      <c r="C42" s="421"/>
      <c r="D42" s="421"/>
      <c r="E42" s="421"/>
      <c r="F42" s="421"/>
      <c r="G42" s="421"/>
      <c r="H42" s="421"/>
      <c r="I42" s="421"/>
      <c r="J42" s="421"/>
      <c r="K42" s="421"/>
      <c r="L42" s="421"/>
      <c r="M42" s="421"/>
      <c r="N42" s="421"/>
      <c r="O42" s="421"/>
      <c r="P42" s="433"/>
      <c r="Q42" s="439"/>
      <c r="R42" s="451"/>
      <c r="S42" s="451"/>
      <c r="T42" s="451"/>
      <c r="U42" s="451"/>
      <c r="V42" s="451"/>
      <c r="W42" s="451"/>
      <c r="X42" s="451"/>
      <c r="Y42" s="451"/>
      <c r="Z42" s="451"/>
      <c r="AA42" s="451"/>
      <c r="AB42" s="451"/>
      <c r="AC42" s="451"/>
      <c r="AD42" s="451"/>
      <c r="AE42" s="462"/>
      <c r="AF42" s="508"/>
      <c r="AG42" s="457"/>
      <c r="AH42" s="457"/>
      <c r="AI42" s="457"/>
      <c r="AJ42" s="526"/>
      <c r="AK42" s="461"/>
      <c r="AL42" s="451"/>
      <c r="AM42" s="451"/>
      <c r="AN42" s="451"/>
      <c r="AO42" s="451"/>
      <c r="AP42" s="451"/>
      <c r="AQ42" s="451"/>
      <c r="AR42" s="451"/>
      <c r="AS42" s="451"/>
      <c r="AT42" s="451"/>
      <c r="AU42" s="451"/>
      <c r="AV42" s="451"/>
      <c r="AW42" s="451"/>
      <c r="AX42" s="451"/>
      <c r="AY42" s="451"/>
      <c r="AZ42" s="598"/>
      <c r="BA42" s="598"/>
      <c r="BB42" s="598"/>
      <c r="BC42" s="598"/>
      <c r="BD42" s="598"/>
      <c r="BE42" s="566"/>
      <c r="BF42" s="566"/>
      <c r="BG42" s="566"/>
      <c r="BH42" s="566"/>
      <c r="BI42" s="589"/>
      <c r="BJ42" s="378"/>
      <c r="BK42" s="378"/>
      <c r="BL42" s="378"/>
      <c r="BM42" s="378"/>
      <c r="BN42" s="378"/>
      <c r="BO42" s="377"/>
      <c r="BP42" s="377"/>
      <c r="BQ42" s="373">
        <v>36</v>
      </c>
      <c r="BR42" s="639"/>
      <c r="BS42" s="400"/>
      <c r="BT42" s="421"/>
      <c r="BU42" s="421"/>
      <c r="BV42" s="421"/>
      <c r="BW42" s="421"/>
      <c r="BX42" s="421"/>
      <c r="BY42" s="421"/>
      <c r="BZ42" s="421"/>
      <c r="CA42" s="421"/>
      <c r="CB42" s="421"/>
      <c r="CC42" s="421"/>
      <c r="CD42" s="421"/>
      <c r="CE42" s="421"/>
      <c r="CF42" s="421"/>
      <c r="CG42" s="433"/>
      <c r="CH42" s="445"/>
      <c r="CI42" s="457"/>
      <c r="CJ42" s="457"/>
      <c r="CK42" s="457"/>
      <c r="CL42" s="683"/>
      <c r="CM42" s="445"/>
      <c r="CN42" s="457"/>
      <c r="CO42" s="457"/>
      <c r="CP42" s="457"/>
      <c r="CQ42" s="683"/>
      <c r="CR42" s="445"/>
      <c r="CS42" s="457"/>
      <c r="CT42" s="457"/>
      <c r="CU42" s="457"/>
      <c r="CV42" s="683"/>
      <c r="CW42" s="445"/>
      <c r="CX42" s="457"/>
      <c r="CY42" s="457"/>
      <c r="CZ42" s="457"/>
      <c r="DA42" s="683"/>
      <c r="DB42" s="445"/>
      <c r="DC42" s="457"/>
      <c r="DD42" s="457"/>
      <c r="DE42" s="457"/>
      <c r="DF42" s="683"/>
      <c r="DG42" s="445"/>
      <c r="DH42" s="457"/>
      <c r="DI42" s="457"/>
      <c r="DJ42" s="457"/>
      <c r="DK42" s="683"/>
      <c r="DL42" s="445"/>
      <c r="DM42" s="457"/>
      <c r="DN42" s="457"/>
      <c r="DO42" s="457"/>
      <c r="DP42" s="683"/>
      <c r="DQ42" s="445"/>
      <c r="DR42" s="457"/>
      <c r="DS42" s="457"/>
      <c r="DT42" s="457"/>
      <c r="DU42" s="683"/>
      <c r="DV42" s="400"/>
      <c r="DW42" s="421"/>
      <c r="DX42" s="421"/>
      <c r="DY42" s="421"/>
      <c r="DZ42" s="719"/>
      <c r="EA42" s="365"/>
    </row>
    <row r="43" spans="1:131" ht="26.25" customHeight="1">
      <c r="A43" s="373">
        <v>16</v>
      </c>
      <c r="B43" s="400"/>
      <c r="C43" s="421"/>
      <c r="D43" s="421"/>
      <c r="E43" s="421"/>
      <c r="F43" s="421"/>
      <c r="G43" s="421"/>
      <c r="H43" s="421"/>
      <c r="I43" s="421"/>
      <c r="J43" s="421"/>
      <c r="K43" s="421"/>
      <c r="L43" s="421"/>
      <c r="M43" s="421"/>
      <c r="N43" s="421"/>
      <c r="O43" s="421"/>
      <c r="P43" s="433"/>
      <c r="Q43" s="439"/>
      <c r="R43" s="451"/>
      <c r="S43" s="451"/>
      <c r="T43" s="451"/>
      <c r="U43" s="451"/>
      <c r="V43" s="451"/>
      <c r="W43" s="451"/>
      <c r="X43" s="451"/>
      <c r="Y43" s="451"/>
      <c r="Z43" s="451"/>
      <c r="AA43" s="451"/>
      <c r="AB43" s="451"/>
      <c r="AC43" s="451"/>
      <c r="AD43" s="451"/>
      <c r="AE43" s="462"/>
      <c r="AF43" s="508"/>
      <c r="AG43" s="457"/>
      <c r="AH43" s="457"/>
      <c r="AI43" s="457"/>
      <c r="AJ43" s="526"/>
      <c r="AK43" s="461"/>
      <c r="AL43" s="451"/>
      <c r="AM43" s="451"/>
      <c r="AN43" s="451"/>
      <c r="AO43" s="451"/>
      <c r="AP43" s="451"/>
      <c r="AQ43" s="451"/>
      <c r="AR43" s="451"/>
      <c r="AS43" s="451"/>
      <c r="AT43" s="451"/>
      <c r="AU43" s="451"/>
      <c r="AV43" s="451"/>
      <c r="AW43" s="451"/>
      <c r="AX43" s="451"/>
      <c r="AY43" s="451"/>
      <c r="AZ43" s="598"/>
      <c r="BA43" s="598"/>
      <c r="BB43" s="598"/>
      <c r="BC43" s="598"/>
      <c r="BD43" s="598"/>
      <c r="BE43" s="566"/>
      <c r="BF43" s="566"/>
      <c r="BG43" s="566"/>
      <c r="BH43" s="566"/>
      <c r="BI43" s="589"/>
      <c r="BJ43" s="378"/>
      <c r="BK43" s="378"/>
      <c r="BL43" s="378"/>
      <c r="BM43" s="378"/>
      <c r="BN43" s="378"/>
      <c r="BO43" s="377"/>
      <c r="BP43" s="377"/>
      <c r="BQ43" s="373">
        <v>37</v>
      </c>
      <c r="BR43" s="639"/>
      <c r="BS43" s="400"/>
      <c r="BT43" s="421"/>
      <c r="BU43" s="421"/>
      <c r="BV43" s="421"/>
      <c r="BW43" s="421"/>
      <c r="BX43" s="421"/>
      <c r="BY43" s="421"/>
      <c r="BZ43" s="421"/>
      <c r="CA43" s="421"/>
      <c r="CB43" s="421"/>
      <c r="CC43" s="421"/>
      <c r="CD43" s="421"/>
      <c r="CE43" s="421"/>
      <c r="CF43" s="421"/>
      <c r="CG43" s="433"/>
      <c r="CH43" s="445"/>
      <c r="CI43" s="457"/>
      <c r="CJ43" s="457"/>
      <c r="CK43" s="457"/>
      <c r="CL43" s="683"/>
      <c r="CM43" s="445"/>
      <c r="CN43" s="457"/>
      <c r="CO43" s="457"/>
      <c r="CP43" s="457"/>
      <c r="CQ43" s="683"/>
      <c r="CR43" s="445"/>
      <c r="CS43" s="457"/>
      <c r="CT43" s="457"/>
      <c r="CU43" s="457"/>
      <c r="CV43" s="683"/>
      <c r="CW43" s="445"/>
      <c r="CX43" s="457"/>
      <c r="CY43" s="457"/>
      <c r="CZ43" s="457"/>
      <c r="DA43" s="683"/>
      <c r="DB43" s="445"/>
      <c r="DC43" s="457"/>
      <c r="DD43" s="457"/>
      <c r="DE43" s="457"/>
      <c r="DF43" s="683"/>
      <c r="DG43" s="445"/>
      <c r="DH43" s="457"/>
      <c r="DI43" s="457"/>
      <c r="DJ43" s="457"/>
      <c r="DK43" s="683"/>
      <c r="DL43" s="445"/>
      <c r="DM43" s="457"/>
      <c r="DN43" s="457"/>
      <c r="DO43" s="457"/>
      <c r="DP43" s="683"/>
      <c r="DQ43" s="445"/>
      <c r="DR43" s="457"/>
      <c r="DS43" s="457"/>
      <c r="DT43" s="457"/>
      <c r="DU43" s="683"/>
      <c r="DV43" s="400"/>
      <c r="DW43" s="421"/>
      <c r="DX43" s="421"/>
      <c r="DY43" s="421"/>
      <c r="DZ43" s="719"/>
      <c r="EA43" s="365"/>
    </row>
    <row r="44" spans="1:131" ht="26.25" customHeight="1">
      <c r="A44" s="373">
        <v>17</v>
      </c>
      <c r="B44" s="400"/>
      <c r="C44" s="421"/>
      <c r="D44" s="421"/>
      <c r="E44" s="421"/>
      <c r="F44" s="421"/>
      <c r="G44" s="421"/>
      <c r="H44" s="421"/>
      <c r="I44" s="421"/>
      <c r="J44" s="421"/>
      <c r="K44" s="421"/>
      <c r="L44" s="421"/>
      <c r="M44" s="421"/>
      <c r="N44" s="421"/>
      <c r="O44" s="421"/>
      <c r="P44" s="433"/>
      <c r="Q44" s="439"/>
      <c r="R44" s="451"/>
      <c r="S44" s="451"/>
      <c r="T44" s="451"/>
      <c r="U44" s="451"/>
      <c r="V44" s="451"/>
      <c r="W44" s="451"/>
      <c r="X44" s="451"/>
      <c r="Y44" s="451"/>
      <c r="Z44" s="451"/>
      <c r="AA44" s="451"/>
      <c r="AB44" s="451"/>
      <c r="AC44" s="451"/>
      <c r="AD44" s="451"/>
      <c r="AE44" s="462"/>
      <c r="AF44" s="508"/>
      <c r="AG44" s="457"/>
      <c r="AH44" s="457"/>
      <c r="AI44" s="457"/>
      <c r="AJ44" s="526"/>
      <c r="AK44" s="461"/>
      <c r="AL44" s="451"/>
      <c r="AM44" s="451"/>
      <c r="AN44" s="451"/>
      <c r="AO44" s="451"/>
      <c r="AP44" s="451"/>
      <c r="AQ44" s="451"/>
      <c r="AR44" s="451"/>
      <c r="AS44" s="451"/>
      <c r="AT44" s="451"/>
      <c r="AU44" s="451"/>
      <c r="AV44" s="451"/>
      <c r="AW44" s="451"/>
      <c r="AX44" s="451"/>
      <c r="AY44" s="451"/>
      <c r="AZ44" s="598"/>
      <c r="BA44" s="598"/>
      <c r="BB44" s="598"/>
      <c r="BC44" s="598"/>
      <c r="BD44" s="598"/>
      <c r="BE44" s="566"/>
      <c r="BF44" s="566"/>
      <c r="BG44" s="566"/>
      <c r="BH44" s="566"/>
      <c r="BI44" s="589"/>
      <c r="BJ44" s="378"/>
      <c r="BK44" s="378"/>
      <c r="BL44" s="378"/>
      <c r="BM44" s="378"/>
      <c r="BN44" s="378"/>
      <c r="BO44" s="377"/>
      <c r="BP44" s="377"/>
      <c r="BQ44" s="373">
        <v>38</v>
      </c>
      <c r="BR44" s="639"/>
      <c r="BS44" s="400"/>
      <c r="BT44" s="421"/>
      <c r="BU44" s="421"/>
      <c r="BV44" s="421"/>
      <c r="BW44" s="421"/>
      <c r="BX44" s="421"/>
      <c r="BY44" s="421"/>
      <c r="BZ44" s="421"/>
      <c r="CA44" s="421"/>
      <c r="CB44" s="421"/>
      <c r="CC44" s="421"/>
      <c r="CD44" s="421"/>
      <c r="CE44" s="421"/>
      <c r="CF44" s="421"/>
      <c r="CG44" s="433"/>
      <c r="CH44" s="445"/>
      <c r="CI44" s="457"/>
      <c r="CJ44" s="457"/>
      <c r="CK44" s="457"/>
      <c r="CL44" s="683"/>
      <c r="CM44" s="445"/>
      <c r="CN44" s="457"/>
      <c r="CO44" s="457"/>
      <c r="CP44" s="457"/>
      <c r="CQ44" s="683"/>
      <c r="CR44" s="445"/>
      <c r="CS44" s="457"/>
      <c r="CT44" s="457"/>
      <c r="CU44" s="457"/>
      <c r="CV44" s="683"/>
      <c r="CW44" s="445"/>
      <c r="CX44" s="457"/>
      <c r="CY44" s="457"/>
      <c r="CZ44" s="457"/>
      <c r="DA44" s="683"/>
      <c r="DB44" s="445"/>
      <c r="DC44" s="457"/>
      <c r="DD44" s="457"/>
      <c r="DE44" s="457"/>
      <c r="DF44" s="683"/>
      <c r="DG44" s="445"/>
      <c r="DH44" s="457"/>
      <c r="DI44" s="457"/>
      <c r="DJ44" s="457"/>
      <c r="DK44" s="683"/>
      <c r="DL44" s="445"/>
      <c r="DM44" s="457"/>
      <c r="DN44" s="457"/>
      <c r="DO44" s="457"/>
      <c r="DP44" s="683"/>
      <c r="DQ44" s="445"/>
      <c r="DR44" s="457"/>
      <c r="DS44" s="457"/>
      <c r="DT44" s="457"/>
      <c r="DU44" s="683"/>
      <c r="DV44" s="400"/>
      <c r="DW44" s="421"/>
      <c r="DX44" s="421"/>
      <c r="DY44" s="421"/>
      <c r="DZ44" s="719"/>
      <c r="EA44" s="365"/>
    </row>
    <row r="45" spans="1:131" ht="26.25" customHeight="1">
      <c r="A45" s="373">
        <v>18</v>
      </c>
      <c r="B45" s="400"/>
      <c r="C45" s="421"/>
      <c r="D45" s="421"/>
      <c r="E45" s="421"/>
      <c r="F45" s="421"/>
      <c r="G45" s="421"/>
      <c r="H45" s="421"/>
      <c r="I45" s="421"/>
      <c r="J45" s="421"/>
      <c r="K45" s="421"/>
      <c r="L45" s="421"/>
      <c r="M45" s="421"/>
      <c r="N45" s="421"/>
      <c r="O45" s="421"/>
      <c r="P45" s="433"/>
      <c r="Q45" s="439"/>
      <c r="R45" s="451"/>
      <c r="S45" s="451"/>
      <c r="T45" s="451"/>
      <c r="U45" s="451"/>
      <c r="V45" s="451"/>
      <c r="W45" s="451"/>
      <c r="X45" s="451"/>
      <c r="Y45" s="451"/>
      <c r="Z45" s="451"/>
      <c r="AA45" s="451"/>
      <c r="AB45" s="451"/>
      <c r="AC45" s="451"/>
      <c r="AD45" s="451"/>
      <c r="AE45" s="462"/>
      <c r="AF45" s="508"/>
      <c r="AG45" s="457"/>
      <c r="AH45" s="457"/>
      <c r="AI45" s="457"/>
      <c r="AJ45" s="526"/>
      <c r="AK45" s="461"/>
      <c r="AL45" s="451"/>
      <c r="AM45" s="451"/>
      <c r="AN45" s="451"/>
      <c r="AO45" s="451"/>
      <c r="AP45" s="451"/>
      <c r="AQ45" s="451"/>
      <c r="AR45" s="451"/>
      <c r="AS45" s="451"/>
      <c r="AT45" s="451"/>
      <c r="AU45" s="451"/>
      <c r="AV45" s="451"/>
      <c r="AW45" s="451"/>
      <c r="AX45" s="451"/>
      <c r="AY45" s="451"/>
      <c r="AZ45" s="598"/>
      <c r="BA45" s="598"/>
      <c r="BB45" s="598"/>
      <c r="BC45" s="598"/>
      <c r="BD45" s="598"/>
      <c r="BE45" s="566"/>
      <c r="BF45" s="566"/>
      <c r="BG45" s="566"/>
      <c r="BH45" s="566"/>
      <c r="BI45" s="589"/>
      <c r="BJ45" s="378"/>
      <c r="BK45" s="378"/>
      <c r="BL45" s="378"/>
      <c r="BM45" s="378"/>
      <c r="BN45" s="378"/>
      <c r="BO45" s="377"/>
      <c r="BP45" s="377"/>
      <c r="BQ45" s="373">
        <v>39</v>
      </c>
      <c r="BR45" s="639"/>
      <c r="BS45" s="400"/>
      <c r="BT45" s="421"/>
      <c r="BU45" s="421"/>
      <c r="BV45" s="421"/>
      <c r="BW45" s="421"/>
      <c r="BX45" s="421"/>
      <c r="BY45" s="421"/>
      <c r="BZ45" s="421"/>
      <c r="CA45" s="421"/>
      <c r="CB45" s="421"/>
      <c r="CC45" s="421"/>
      <c r="CD45" s="421"/>
      <c r="CE45" s="421"/>
      <c r="CF45" s="421"/>
      <c r="CG45" s="433"/>
      <c r="CH45" s="445"/>
      <c r="CI45" s="457"/>
      <c r="CJ45" s="457"/>
      <c r="CK45" s="457"/>
      <c r="CL45" s="683"/>
      <c r="CM45" s="445"/>
      <c r="CN45" s="457"/>
      <c r="CO45" s="457"/>
      <c r="CP45" s="457"/>
      <c r="CQ45" s="683"/>
      <c r="CR45" s="445"/>
      <c r="CS45" s="457"/>
      <c r="CT45" s="457"/>
      <c r="CU45" s="457"/>
      <c r="CV45" s="683"/>
      <c r="CW45" s="445"/>
      <c r="CX45" s="457"/>
      <c r="CY45" s="457"/>
      <c r="CZ45" s="457"/>
      <c r="DA45" s="683"/>
      <c r="DB45" s="445"/>
      <c r="DC45" s="457"/>
      <c r="DD45" s="457"/>
      <c r="DE45" s="457"/>
      <c r="DF45" s="683"/>
      <c r="DG45" s="445"/>
      <c r="DH45" s="457"/>
      <c r="DI45" s="457"/>
      <c r="DJ45" s="457"/>
      <c r="DK45" s="683"/>
      <c r="DL45" s="445"/>
      <c r="DM45" s="457"/>
      <c r="DN45" s="457"/>
      <c r="DO45" s="457"/>
      <c r="DP45" s="683"/>
      <c r="DQ45" s="445"/>
      <c r="DR45" s="457"/>
      <c r="DS45" s="457"/>
      <c r="DT45" s="457"/>
      <c r="DU45" s="683"/>
      <c r="DV45" s="400"/>
      <c r="DW45" s="421"/>
      <c r="DX45" s="421"/>
      <c r="DY45" s="421"/>
      <c r="DZ45" s="719"/>
      <c r="EA45" s="365"/>
    </row>
    <row r="46" spans="1:131" ht="26.25" customHeight="1">
      <c r="A46" s="373">
        <v>19</v>
      </c>
      <c r="B46" s="400"/>
      <c r="C46" s="421"/>
      <c r="D46" s="421"/>
      <c r="E46" s="421"/>
      <c r="F46" s="421"/>
      <c r="G46" s="421"/>
      <c r="H46" s="421"/>
      <c r="I46" s="421"/>
      <c r="J46" s="421"/>
      <c r="K46" s="421"/>
      <c r="L46" s="421"/>
      <c r="M46" s="421"/>
      <c r="N46" s="421"/>
      <c r="O46" s="421"/>
      <c r="P46" s="433"/>
      <c r="Q46" s="439"/>
      <c r="R46" s="451"/>
      <c r="S46" s="451"/>
      <c r="T46" s="451"/>
      <c r="U46" s="451"/>
      <c r="V46" s="451"/>
      <c r="W46" s="451"/>
      <c r="X46" s="451"/>
      <c r="Y46" s="451"/>
      <c r="Z46" s="451"/>
      <c r="AA46" s="451"/>
      <c r="AB46" s="451"/>
      <c r="AC46" s="451"/>
      <c r="AD46" s="451"/>
      <c r="AE46" s="462"/>
      <c r="AF46" s="508"/>
      <c r="AG46" s="457"/>
      <c r="AH46" s="457"/>
      <c r="AI46" s="457"/>
      <c r="AJ46" s="526"/>
      <c r="AK46" s="461"/>
      <c r="AL46" s="451"/>
      <c r="AM46" s="451"/>
      <c r="AN46" s="451"/>
      <c r="AO46" s="451"/>
      <c r="AP46" s="451"/>
      <c r="AQ46" s="451"/>
      <c r="AR46" s="451"/>
      <c r="AS46" s="451"/>
      <c r="AT46" s="451"/>
      <c r="AU46" s="451"/>
      <c r="AV46" s="451"/>
      <c r="AW46" s="451"/>
      <c r="AX46" s="451"/>
      <c r="AY46" s="451"/>
      <c r="AZ46" s="598"/>
      <c r="BA46" s="598"/>
      <c r="BB46" s="598"/>
      <c r="BC46" s="598"/>
      <c r="BD46" s="598"/>
      <c r="BE46" s="566"/>
      <c r="BF46" s="566"/>
      <c r="BG46" s="566"/>
      <c r="BH46" s="566"/>
      <c r="BI46" s="589"/>
      <c r="BJ46" s="378"/>
      <c r="BK46" s="378"/>
      <c r="BL46" s="378"/>
      <c r="BM46" s="378"/>
      <c r="BN46" s="378"/>
      <c r="BO46" s="377"/>
      <c r="BP46" s="377"/>
      <c r="BQ46" s="373">
        <v>40</v>
      </c>
      <c r="BR46" s="639"/>
      <c r="BS46" s="400"/>
      <c r="BT46" s="421"/>
      <c r="BU46" s="421"/>
      <c r="BV46" s="421"/>
      <c r="BW46" s="421"/>
      <c r="BX46" s="421"/>
      <c r="BY46" s="421"/>
      <c r="BZ46" s="421"/>
      <c r="CA46" s="421"/>
      <c r="CB46" s="421"/>
      <c r="CC46" s="421"/>
      <c r="CD46" s="421"/>
      <c r="CE46" s="421"/>
      <c r="CF46" s="421"/>
      <c r="CG46" s="433"/>
      <c r="CH46" s="445"/>
      <c r="CI46" s="457"/>
      <c r="CJ46" s="457"/>
      <c r="CK46" s="457"/>
      <c r="CL46" s="683"/>
      <c r="CM46" s="445"/>
      <c r="CN46" s="457"/>
      <c r="CO46" s="457"/>
      <c r="CP46" s="457"/>
      <c r="CQ46" s="683"/>
      <c r="CR46" s="445"/>
      <c r="CS46" s="457"/>
      <c r="CT46" s="457"/>
      <c r="CU46" s="457"/>
      <c r="CV46" s="683"/>
      <c r="CW46" s="445"/>
      <c r="CX46" s="457"/>
      <c r="CY46" s="457"/>
      <c r="CZ46" s="457"/>
      <c r="DA46" s="683"/>
      <c r="DB46" s="445"/>
      <c r="DC46" s="457"/>
      <c r="DD46" s="457"/>
      <c r="DE46" s="457"/>
      <c r="DF46" s="683"/>
      <c r="DG46" s="445"/>
      <c r="DH46" s="457"/>
      <c r="DI46" s="457"/>
      <c r="DJ46" s="457"/>
      <c r="DK46" s="683"/>
      <c r="DL46" s="445"/>
      <c r="DM46" s="457"/>
      <c r="DN46" s="457"/>
      <c r="DO46" s="457"/>
      <c r="DP46" s="683"/>
      <c r="DQ46" s="445"/>
      <c r="DR46" s="457"/>
      <c r="DS46" s="457"/>
      <c r="DT46" s="457"/>
      <c r="DU46" s="683"/>
      <c r="DV46" s="400"/>
      <c r="DW46" s="421"/>
      <c r="DX46" s="421"/>
      <c r="DY46" s="421"/>
      <c r="DZ46" s="719"/>
      <c r="EA46" s="365"/>
    </row>
    <row r="47" spans="1:131" ht="26.25" customHeight="1">
      <c r="A47" s="373">
        <v>20</v>
      </c>
      <c r="B47" s="400"/>
      <c r="C47" s="421"/>
      <c r="D47" s="421"/>
      <c r="E47" s="421"/>
      <c r="F47" s="421"/>
      <c r="G47" s="421"/>
      <c r="H47" s="421"/>
      <c r="I47" s="421"/>
      <c r="J47" s="421"/>
      <c r="K47" s="421"/>
      <c r="L47" s="421"/>
      <c r="M47" s="421"/>
      <c r="N47" s="421"/>
      <c r="O47" s="421"/>
      <c r="P47" s="433"/>
      <c r="Q47" s="439"/>
      <c r="R47" s="451"/>
      <c r="S47" s="451"/>
      <c r="T47" s="451"/>
      <c r="U47" s="451"/>
      <c r="V47" s="451"/>
      <c r="W47" s="451"/>
      <c r="X47" s="451"/>
      <c r="Y47" s="451"/>
      <c r="Z47" s="451"/>
      <c r="AA47" s="451"/>
      <c r="AB47" s="451"/>
      <c r="AC47" s="451"/>
      <c r="AD47" s="451"/>
      <c r="AE47" s="462"/>
      <c r="AF47" s="508"/>
      <c r="AG47" s="457"/>
      <c r="AH47" s="457"/>
      <c r="AI47" s="457"/>
      <c r="AJ47" s="526"/>
      <c r="AK47" s="461"/>
      <c r="AL47" s="451"/>
      <c r="AM47" s="451"/>
      <c r="AN47" s="451"/>
      <c r="AO47" s="451"/>
      <c r="AP47" s="451"/>
      <c r="AQ47" s="451"/>
      <c r="AR47" s="451"/>
      <c r="AS47" s="451"/>
      <c r="AT47" s="451"/>
      <c r="AU47" s="451"/>
      <c r="AV47" s="451"/>
      <c r="AW47" s="451"/>
      <c r="AX47" s="451"/>
      <c r="AY47" s="451"/>
      <c r="AZ47" s="598"/>
      <c r="BA47" s="598"/>
      <c r="BB47" s="598"/>
      <c r="BC47" s="598"/>
      <c r="BD47" s="598"/>
      <c r="BE47" s="566"/>
      <c r="BF47" s="566"/>
      <c r="BG47" s="566"/>
      <c r="BH47" s="566"/>
      <c r="BI47" s="589"/>
      <c r="BJ47" s="378"/>
      <c r="BK47" s="378"/>
      <c r="BL47" s="378"/>
      <c r="BM47" s="378"/>
      <c r="BN47" s="378"/>
      <c r="BO47" s="377"/>
      <c r="BP47" s="377"/>
      <c r="BQ47" s="373">
        <v>41</v>
      </c>
      <c r="BR47" s="639"/>
      <c r="BS47" s="400"/>
      <c r="BT47" s="421"/>
      <c r="BU47" s="421"/>
      <c r="BV47" s="421"/>
      <c r="BW47" s="421"/>
      <c r="BX47" s="421"/>
      <c r="BY47" s="421"/>
      <c r="BZ47" s="421"/>
      <c r="CA47" s="421"/>
      <c r="CB47" s="421"/>
      <c r="CC47" s="421"/>
      <c r="CD47" s="421"/>
      <c r="CE47" s="421"/>
      <c r="CF47" s="421"/>
      <c r="CG47" s="433"/>
      <c r="CH47" s="445"/>
      <c r="CI47" s="457"/>
      <c r="CJ47" s="457"/>
      <c r="CK47" s="457"/>
      <c r="CL47" s="683"/>
      <c r="CM47" s="445"/>
      <c r="CN47" s="457"/>
      <c r="CO47" s="457"/>
      <c r="CP47" s="457"/>
      <c r="CQ47" s="683"/>
      <c r="CR47" s="445"/>
      <c r="CS47" s="457"/>
      <c r="CT47" s="457"/>
      <c r="CU47" s="457"/>
      <c r="CV47" s="683"/>
      <c r="CW47" s="445"/>
      <c r="CX47" s="457"/>
      <c r="CY47" s="457"/>
      <c r="CZ47" s="457"/>
      <c r="DA47" s="683"/>
      <c r="DB47" s="445"/>
      <c r="DC47" s="457"/>
      <c r="DD47" s="457"/>
      <c r="DE47" s="457"/>
      <c r="DF47" s="683"/>
      <c r="DG47" s="445"/>
      <c r="DH47" s="457"/>
      <c r="DI47" s="457"/>
      <c r="DJ47" s="457"/>
      <c r="DK47" s="683"/>
      <c r="DL47" s="445"/>
      <c r="DM47" s="457"/>
      <c r="DN47" s="457"/>
      <c r="DO47" s="457"/>
      <c r="DP47" s="683"/>
      <c r="DQ47" s="445"/>
      <c r="DR47" s="457"/>
      <c r="DS47" s="457"/>
      <c r="DT47" s="457"/>
      <c r="DU47" s="683"/>
      <c r="DV47" s="400"/>
      <c r="DW47" s="421"/>
      <c r="DX47" s="421"/>
      <c r="DY47" s="421"/>
      <c r="DZ47" s="719"/>
      <c r="EA47" s="365"/>
    </row>
    <row r="48" spans="1:131" ht="26.25" customHeight="1">
      <c r="A48" s="373">
        <v>21</v>
      </c>
      <c r="B48" s="400"/>
      <c r="C48" s="421"/>
      <c r="D48" s="421"/>
      <c r="E48" s="421"/>
      <c r="F48" s="421"/>
      <c r="G48" s="421"/>
      <c r="H48" s="421"/>
      <c r="I48" s="421"/>
      <c r="J48" s="421"/>
      <c r="K48" s="421"/>
      <c r="L48" s="421"/>
      <c r="M48" s="421"/>
      <c r="N48" s="421"/>
      <c r="O48" s="421"/>
      <c r="P48" s="433"/>
      <c r="Q48" s="439"/>
      <c r="R48" s="451"/>
      <c r="S48" s="451"/>
      <c r="T48" s="451"/>
      <c r="U48" s="451"/>
      <c r="V48" s="451"/>
      <c r="W48" s="451"/>
      <c r="X48" s="451"/>
      <c r="Y48" s="451"/>
      <c r="Z48" s="451"/>
      <c r="AA48" s="451"/>
      <c r="AB48" s="451"/>
      <c r="AC48" s="451"/>
      <c r="AD48" s="451"/>
      <c r="AE48" s="462"/>
      <c r="AF48" s="508"/>
      <c r="AG48" s="457"/>
      <c r="AH48" s="457"/>
      <c r="AI48" s="457"/>
      <c r="AJ48" s="526"/>
      <c r="AK48" s="461"/>
      <c r="AL48" s="451"/>
      <c r="AM48" s="451"/>
      <c r="AN48" s="451"/>
      <c r="AO48" s="451"/>
      <c r="AP48" s="451"/>
      <c r="AQ48" s="451"/>
      <c r="AR48" s="451"/>
      <c r="AS48" s="451"/>
      <c r="AT48" s="451"/>
      <c r="AU48" s="451"/>
      <c r="AV48" s="451"/>
      <c r="AW48" s="451"/>
      <c r="AX48" s="451"/>
      <c r="AY48" s="451"/>
      <c r="AZ48" s="598"/>
      <c r="BA48" s="598"/>
      <c r="BB48" s="598"/>
      <c r="BC48" s="598"/>
      <c r="BD48" s="598"/>
      <c r="BE48" s="566"/>
      <c r="BF48" s="566"/>
      <c r="BG48" s="566"/>
      <c r="BH48" s="566"/>
      <c r="BI48" s="589"/>
      <c r="BJ48" s="378"/>
      <c r="BK48" s="378"/>
      <c r="BL48" s="378"/>
      <c r="BM48" s="378"/>
      <c r="BN48" s="378"/>
      <c r="BO48" s="377"/>
      <c r="BP48" s="377"/>
      <c r="BQ48" s="373">
        <v>42</v>
      </c>
      <c r="BR48" s="639"/>
      <c r="BS48" s="400"/>
      <c r="BT48" s="421"/>
      <c r="BU48" s="421"/>
      <c r="BV48" s="421"/>
      <c r="BW48" s="421"/>
      <c r="BX48" s="421"/>
      <c r="BY48" s="421"/>
      <c r="BZ48" s="421"/>
      <c r="CA48" s="421"/>
      <c r="CB48" s="421"/>
      <c r="CC48" s="421"/>
      <c r="CD48" s="421"/>
      <c r="CE48" s="421"/>
      <c r="CF48" s="421"/>
      <c r="CG48" s="433"/>
      <c r="CH48" s="445"/>
      <c r="CI48" s="457"/>
      <c r="CJ48" s="457"/>
      <c r="CK48" s="457"/>
      <c r="CL48" s="683"/>
      <c r="CM48" s="445"/>
      <c r="CN48" s="457"/>
      <c r="CO48" s="457"/>
      <c r="CP48" s="457"/>
      <c r="CQ48" s="683"/>
      <c r="CR48" s="445"/>
      <c r="CS48" s="457"/>
      <c r="CT48" s="457"/>
      <c r="CU48" s="457"/>
      <c r="CV48" s="683"/>
      <c r="CW48" s="445"/>
      <c r="CX48" s="457"/>
      <c r="CY48" s="457"/>
      <c r="CZ48" s="457"/>
      <c r="DA48" s="683"/>
      <c r="DB48" s="445"/>
      <c r="DC48" s="457"/>
      <c r="DD48" s="457"/>
      <c r="DE48" s="457"/>
      <c r="DF48" s="683"/>
      <c r="DG48" s="445"/>
      <c r="DH48" s="457"/>
      <c r="DI48" s="457"/>
      <c r="DJ48" s="457"/>
      <c r="DK48" s="683"/>
      <c r="DL48" s="445"/>
      <c r="DM48" s="457"/>
      <c r="DN48" s="457"/>
      <c r="DO48" s="457"/>
      <c r="DP48" s="683"/>
      <c r="DQ48" s="445"/>
      <c r="DR48" s="457"/>
      <c r="DS48" s="457"/>
      <c r="DT48" s="457"/>
      <c r="DU48" s="683"/>
      <c r="DV48" s="400"/>
      <c r="DW48" s="421"/>
      <c r="DX48" s="421"/>
      <c r="DY48" s="421"/>
      <c r="DZ48" s="719"/>
      <c r="EA48" s="365"/>
    </row>
    <row r="49" spans="1:131" ht="26.25" customHeight="1">
      <c r="A49" s="373">
        <v>22</v>
      </c>
      <c r="B49" s="400"/>
      <c r="C49" s="421"/>
      <c r="D49" s="421"/>
      <c r="E49" s="421"/>
      <c r="F49" s="421"/>
      <c r="G49" s="421"/>
      <c r="H49" s="421"/>
      <c r="I49" s="421"/>
      <c r="J49" s="421"/>
      <c r="K49" s="421"/>
      <c r="L49" s="421"/>
      <c r="M49" s="421"/>
      <c r="N49" s="421"/>
      <c r="O49" s="421"/>
      <c r="P49" s="433"/>
      <c r="Q49" s="439"/>
      <c r="R49" s="451"/>
      <c r="S49" s="451"/>
      <c r="T49" s="451"/>
      <c r="U49" s="451"/>
      <c r="V49" s="451"/>
      <c r="W49" s="451"/>
      <c r="X49" s="451"/>
      <c r="Y49" s="451"/>
      <c r="Z49" s="451"/>
      <c r="AA49" s="451"/>
      <c r="AB49" s="451"/>
      <c r="AC49" s="451"/>
      <c r="AD49" s="451"/>
      <c r="AE49" s="462"/>
      <c r="AF49" s="508"/>
      <c r="AG49" s="457"/>
      <c r="AH49" s="457"/>
      <c r="AI49" s="457"/>
      <c r="AJ49" s="526"/>
      <c r="AK49" s="461"/>
      <c r="AL49" s="451"/>
      <c r="AM49" s="451"/>
      <c r="AN49" s="451"/>
      <c r="AO49" s="451"/>
      <c r="AP49" s="451"/>
      <c r="AQ49" s="451"/>
      <c r="AR49" s="451"/>
      <c r="AS49" s="451"/>
      <c r="AT49" s="451"/>
      <c r="AU49" s="451"/>
      <c r="AV49" s="451"/>
      <c r="AW49" s="451"/>
      <c r="AX49" s="451"/>
      <c r="AY49" s="451"/>
      <c r="AZ49" s="598"/>
      <c r="BA49" s="598"/>
      <c r="BB49" s="598"/>
      <c r="BC49" s="598"/>
      <c r="BD49" s="598"/>
      <c r="BE49" s="566"/>
      <c r="BF49" s="566"/>
      <c r="BG49" s="566"/>
      <c r="BH49" s="566"/>
      <c r="BI49" s="589"/>
      <c r="BJ49" s="378"/>
      <c r="BK49" s="378"/>
      <c r="BL49" s="378"/>
      <c r="BM49" s="378"/>
      <c r="BN49" s="378"/>
      <c r="BO49" s="377"/>
      <c r="BP49" s="377"/>
      <c r="BQ49" s="373">
        <v>43</v>
      </c>
      <c r="BR49" s="639"/>
      <c r="BS49" s="400"/>
      <c r="BT49" s="421"/>
      <c r="BU49" s="421"/>
      <c r="BV49" s="421"/>
      <c r="BW49" s="421"/>
      <c r="BX49" s="421"/>
      <c r="BY49" s="421"/>
      <c r="BZ49" s="421"/>
      <c r="CA49" s="421"/>
      <c r="CB49" s="421"/>
      <c r="CC49" s="421"/>
      <c r="CD49" s="421"/>
      <c r="CE49" s="421"/>
      <c r="CF49" s="421"/>
      <c r="CG49" s="433"/>
      <c r="CH49" s="445"/>
      <c r="CI49" s="457"/>
      <c r="CJ49" s="457"/>
      <c r="CK49" s="457"/>
      <c r="CL49" s="683"/>
      <c r="CM49" s="445"/>
      <c r="CN49" s="457"/>
      <c r="CO49" s="457"/>
      <c r="CP49" s="457"/>
      <c r="CQ49" s="683"/>
      <c r="CR49" s="445"/>
      <c r="CS49" s="457"/>
      <c r="CT49" s="457"/>
      <c r="CU49" s="457"/>
      <c r="CV49" s="683"/>
      <c r="CW49" s="445"/>
      <c r="CX49" s="457"/>
      <c r="CY49" s="457"/>
      <c r="CZ49" s="457"/>
      <c r="DA49" s="683"/>
      <c r="DB49" s="445"/>
      <c r="DC49" s="457"/>
      <c r="DD49" s="457"/>
      <c r="DE49" s="457"/>
      <c r="DF49" s="683"/>
      <c r="DG49" s="445"/>
      <c r="DH49" s="457"/>
      <c r="DI49" s="457"/>
      <c r="DJ49" s="457"/>
      <c r="DK49" s="683"/>
      <c r="DL49" s="445"/>
      <c r="DM49" s="457"/>
      <c r="DN49" s="457"/>
      <c r="DO49" s="457"/>
      <c r="DP49" s="683"/>
      <c r="DQ49" s="445"/>
      <c r="DR49" s="457"/>
      <c r="DS49" s="457"/>
      <c r="DT49" s="457"/>
      <c r="DU49" s="683"/>
      <c r="DV49" s="400"/>
      <c r="DW49" s="421"/>
      <c r="DX49" s="421"/>
      <c r="DY49" s="421"/>
      <c r="DZ49" s="719"/>
      <c r="EA49" s="365"/>
    </row>
    <row r="50" spans="1:131" ht="26.25" customHeight="1">
      <c r="A50" s="373">
        <v>23</v>
      </c>
      <c r="B50" s="400"/>
      <c r="C50" s="421"/>
      <c r="D50" s="421"/>
      <c r="E50" s="421"/>
      <c r="F50" s="421"/>
      <c r="G50" s="421"/>
      <c r="H50" s="421"/>
      <c r="I50" s="421"/>
      <c r="J50" s="421"/>
      <c r="K50" s="421"/>
      <c r="L50" s="421"/>
      <c r="M50" s="421"/>
      <c r="N50" s="421"/>
      <c r="O50" s="421"/>
      <c r="P50" s="433"/>
      <c r="Q50" s="443"/>
      <c r="R50" s="455"/>
      <c r="S50" s="455"/>
      <c r="T50" s="455"/>
      <c r="U50" s="455"/>
      <c r="V50" s="455"/>
      <c r="W50" s="455"/>
      <c r="X50" s="455"/>
      <c r="Y50" s="455"/>
      <c r="Z50" s="455"/>
      <c r="AA50" s="455"/>
      <c r="AB50" s="455"/>
      <c r="AC50" s="455"/>
      <c r="AD50" s="455"/>
      <c r="AE50" s="497"/>
      <c r="AF50" s="508"/>
      <c r="AG50" s="457"/>
      <c r="AH50" s="457"/>
      <c r="AI50" s="457"/>
      <c r="AJ50" s="526"/>
      <c r="AK50" s="537"/>
      <c r="AL50" s="455"/>
      <c r="AM50" s="455"/>
      <c r="AN50" s="455"/>
      <c r="AO50" s="455"/>
      <c r="AP50" s="455"/>
      <c r="AQ50" s="455"/>
      <c r="AR50" s="455"/>
      <c r="AS50" s="455"/>
      <c r="AT50" s="455"/>
      <c r="AU50" s="455"/>
      <c r="AV50" s="455"/>
      <c r="AW50" s="455"/>
      <c r="AX50" s="455"/>
      <c r="AY50" s="455"/>
      <c r="AZ50" s="599"/>
      <c r="BA50" s="599"/>
      <c r="BB50" s="599"/>
      <c r="BC50" s="599"/>
      <c r="BD50" s="599"/>
      <c r="BE50" s="566"/>
      <c r="BF50" s="566"/>
      <c r="BG50" s="566"/>
      <c r="BH50" s="566"/>
      <c r="BI50" s="589"/>
      <c r="BJ50" s="378"/>
      <c r="BK50" s="378"/>
      <c r="BL50" s="378"/>
      <c r="BM50" s="378"/>
      <c r="BN50" s="378"/>
      <c r="BO50" s="377"/>
      <c r="BP50" s="377"/>
      <c r="BQ50" s="373">
        <v>44</v>
      </c>
      <c r="BR50" s="639"/>
      <c r="BS50" s="400"/>
      <c r="BT50" s="421"/>
      <c r="BU50" s="421"/>
      <c r="BV50" s="421"/>
      <c r="BW50" s="421"/>
      <c r="BX50" s="421"/>
      <c r="BY50" s="421"/>
      <c r="BZ50" s="421"/>
      <c r="CA50" s="421"/>
      <c r="CB50" s="421"/>
      <c r="CC50" s="421"/>
      <c r="CD50" s="421"/>
      <c r="CE50" s="421"/>
      <c r="CF50" s="421"/>
      <c r="CG50" s="433"/>
      <c r="CH50" s="445"/>
      <c r="CI50" s="457"/>
      <c r="CJ50" s="457"/>
      <c r="CK50" s="457"/>
      <c r="CL50" s="683"/>
      <c r="CM50" s="445"/>
      <c r="CN50" s="457"/>
      <c r="CO50" s="457"/>
      <c r="CP50" s="457"/>
      <c r="CQ50" s="683"/>
      <c r="CR50" s="445"/>
      <c r="CS50" s="457"/>
      <c r="CT50" s="457"/>
      <c r="CU50" s="457"/>
      <c r="CV50" s="683"/>
      <c r="CW50" s="445"/>
      <c r="CX50" s="457"/>
      <c r="CY50" s="457"/>
      <c r="CZ50" s="457"/>
      <c r="DA50" s="683"/>
      <c r="DB50" s="445"/>
      <c r="DC50" s="457"/>
      <c r="DD50" s="457"/>
      <c r="DE50" s="457"/>
      <c r="DF50" s="683"/>
      <c r="DG50" s="445"/>
      <c r="DH50" s="457"/>
      <c r="DI50" s="457"/>
      <c r="DJ50" s="457"/>
      <c r="DK50" s="683"/>
      <c r="DL50" s="445"/>
      <c r="DM50" s="457"/>
      <c r="DN50" s="457"/>
      <c r="DO50" s="457"/>
      <c r="DP50" s="683"/>
      <c r="DQ50" s="445"/>
      <c r="DR50" s="457"/>
      <c r="DS50" s="457"/>
      <c r="DT50" s="457"/>
      <c r="DU50" s="683"/>
      <c r="DV50" s="400"/>
      <c r="DW50" s="421"/>
      <c r="DX50" s="421"/>
      <c r="DY50" s="421"/>
      <c r="DZ50" s="719"/>
      <c r="EA50" s="365"/>
    </row>
    <row r="51" spans="1:131" ht="26.25" customHeight="1">
      <c r="A51" s="373">
        <v>24</v>
      </c>
      <c r="B51" s="400"/>
      <c r="C51" s="421"/>
      <c r="D51" s="421"/>
      <c r="E51" s="421"/>
      <c r="F51" s="421"/>
      <c r="G51" s="421"/>
      <c r="H51" s="421"/>
      <c r="I51" s="421"/>
      <c r="J51" s="421"/>
      <c r="K51" s="421"/>
      <c r="L51" s="421"/>
      <c r="M51" s="421"/>
      <c r="N51" s="421"/>
      <c r="O51" s="421"/>
      <c r="P51" s="433"/>
      <c r="Q51" s="443"/>
      <c r="R51" s="455"/>
      <c r="S51" s="455"/>
      <c r="T51" s="455"/>
      <c r="U51" s="455"/>
      <c r="V51" s="455"/>
      <c r="W51" s="455"/>
      <c r="X51" s="455"/>
      <c r="Y51" s="455"/>
      <c r="Z51" s="455"/>
      <c r="AA51" s="455"/>
      <c r="AB51" s="455"/>
      <c r="AC51" s="455"/>
      <c r="AD51" s="455"/>
      <c r="AE51" s="497"/>
      <c r="AF51" s="508"/>
      <c r="AG51" s="457"/>
      <c r="AH51" s="457"/>
      <c r="AI51" s="457"/>
      <c r="AJ51" s="526"/>
      <c r="AK51" s="537"/>
      <c r="AL51" s="455"/>
      <c r="AM51" s="455"/>
      <c r="AN51" s="455"/>
      <c r="AO51" s="455"/>
      <c r="AP51" s="455"/>
      <c r="AQ51" s="455"/>
      <c r="AR51" s="455"/>
      <c r="AS51" s="455"/>
      <c r="AT51" s="455"/>
      <c r="AU51" s="455"/>
      <c r="AV51" s="455"/>
      <c r="AW51" s="455"/>
      <c r="AX51" s="455"/>
      <c r="AY51" s="455"/>
      <c r="AZ51" s="599"/>
      <c r="BA51" s="599"/>
      <c r="BB51" s="599"/>
      <c r="BC51" s="599"/>
      <c r="BD51" s="599"/>
      <c r="BE51" s="566"/>
      <c r="BF51" s="566"/>
      <c r="BG51" s="566"/>
      <c r="BH51" s="566"/>
      <c r="BI51" s="589"/>
      <c r="BJ51" s="378"/>
      <c r="BK51" s="378"/>
      <c r="BL51" s="378"/>
      <c r="BM51" s="378"/>
      <c r="BN51" s="378"/>
      <c r="BO51" s="377"/>
      <c r="BP51" s="377"/>
      <c r="BQ51" s="373">
        <v>45</v>
      </c>
      <c r="BR51" s="639"/>
      <c r="BS51" s="400"/>
      <c r="BT51" s="421"/>
      <c r="BU51" s="421"/>
      <c r="BV51" s="421"/>
      <c r="BW51" s="421"/>
      <c r="BX51" s="421"/>
      <c r="BY51" s="421"/>
      <c r="BZ51" s="421"/>
      <c r="CA51" s="421"/>
      <c r="CB51" s="421"/>
      <c r="CC51" s="421"/>
      <c r="CD51" s="421"/>
      <c r="CE51" s="421"/>
      <c r="CF51" s="421"/>
      <c r="CG51" s="433"/>
      <c r="CH51" s="445"/>
      <c r="CI51" s="457"/>
      <c r="CJ51" s="457"/>
      <c r="CK51" s="457"/>
      <c r="CL51" s="683"/>
      <c r="CM51" s="445"/>
      <c r="CN51" s="457"/>
      <c r="CO51" s="457"/>
      <c r="CP51" s="457"/>
      <c r="CQ51" s="683"/>
      <c r="CR51" s="445"/>
      <c r="CS51" s="457"/>
      <c r="CT51" s="457"/>
      <c r="CU51" s="457"/>
      <c r="CV51" s="683"/>
      <c r="CW51" s="445"/>
      <c r="CX51" s="457"/>
      <c r="CY51" s="457"/>
      <c r="CZ51" s="457"/>
      <c r="DA51" s="683"/>
      <c r="DB51" s="445"/>
      <c r="DC51" s="457"/>
      <c r="DD51" s="457"/>
      <c r="DE51" s="457"/>
      <c r="DF51" s="683"/>
      <c r="DG51" s="445"/>
      <c r="DH51" s="457"/>
      <c r="DI51" s="457"/>
      <c r="DJ51" s="457"/>
      <c r="DK51" s="683"/>
      <c r="DL51" s="445"/>
      <c r="DM51" s="457"/>
      <c r="DN51" s="457"/>
      <c r="DO51" s="457"/>
      <c r="DP51" s="683"/>
      <c r="DQ51" s="445"/>
      <c r="DR51" s="457"/>
      <c r="DS51" s="457"/>
      <c r="DT51" s="457"/>
      <c r="DU51" s="683"/>
      <c r="DV51" s="400"/>
      <c r="DW51" s="421"/>
      <c r="DX51" s="421"/>
      <c r="DY51" s="421"/>
      <c r="DZ51" s="719"/>
      <c r="EA51" s="365"/>
    </row>
    <row r="52" spans="1:131" ht="26.25" customHeight="1">
      <c r="A52" s="373">
        <v>25</v>
      </c>
      <c r="B52" s="400"/>
      <c r="C52" s="421"/>
      <c r="D52" s="421"/>
      <c r="E52" s="421"/>
      <c r="F52" s="421"/>
      <c r="G52" s="421"/>
      <c r="H52" s="421"/>
      <c r="I52" s="421"/>
      <c r="J52" s="421"/>
      <c r="K52" s="421"/>
      <c r="L52" s="421"/>
      <c r="M52" s="421"/>
      <c r="N52" s="421"/>
      <c r="O52" s="421"/>
      <c r="P52" s="433"/>
      <c r="Q52" s="443"/>
      <c r="R52" s="455"/>
      <c r="S52" s="455"/>
      <c r="T52" s="455"/>
      <c r="U52" s="455"/>
      <c r="V52" s="455"/>
      <c r="W52" s="455"/>
      <c r="X52" s="455"/>
      <c r="Y52" s="455"/>
      <c r="Z52" s="455"/>
      <c r="AA52" s="455"/>
      <c r="AB52" s="455"/>
      <c r="AC52" s="455"/>
      <c r="AD52" s="455"/>
      <c r="AE52" s="497"/>
      <c r="AF52" s="508"/>
      <c r="AG52" s="457"/>
      <c r="AH52" s="457"/>
      <c r="AI52" s="457"/>
      <c r="AJ52" s="526"/>
      <c r="AK52" s="537"/>
      <c r="AL52" s="455"/>
      <c r="AM52" s="455"/>
      <c r="AN52" s="455"/>
      <c r="AO52" s="455"/>
      <c r="AP52" s="455"/>
      <c r="AQ52" s="455"/>
      <c r="AR52" s="455"/>
      <c r="AS52" s="455"/>
      <c r="AT52" s="455"/>
      <c r="AU52" s="455"/>
      <c r="AV52" s="455"/>
      <c r="AW52" s="455"/>
      <c r="AX52" s="455"/>
      <c r="AY52" s="455"/>
      <c r="AZ52" s="599"/>
      <c r="BA52" s="599"/>
      <c r="BB52" s="599"/>
      <c r="BC52" s="599"/>
      <c r="BD52" s="599"/>
      <c r="BE52" s="566"/>
      <c r="BF52" s="566"/>
      <c r="BG52" s="566"/>
      <c r="BH52" s="566"/>
      <c r="BI52" s="589"/>
      <c r="BJ52" s="378"/>
      <c r="BK52" s="378"/>
      <c r="BL52" s="378"/>
      <c r="BM52" s="378"/>
      <c r="BN52" s="378"/>
      <c r="BO52" s="377"/>
      <c r="BP52" s="377"/>
      <c r="BQ52" s="373">
        <v>46</v>
      </c>
      <c r="BR52" s="639"/>
      <c r="BS52" s="400"/>
      <c r="BT52" s="421"/>
      <c r="BU52" s="421"/>
      <c r="BV52" s="421"/>
      <c r="BW52" s="421"/>
      <c r="BX52" s="421"/>
      <c r="BY52" s="421"/>
      <c r="BZ52" s="421"/>
      <c r="CA52" s="421"/>
      <c r="CB52" s="421"/>
      <c r="CC52" s="421"/>
      <c r="CD52" s="421"/>
      <c r="CE52" s="421"/>
      <c r="CF52" s="421"/>
      <c r="CG52" s="433"/>
      <c r="CH52" s="445"/>
      <c r="CI52" s="457"/>
      <c r="CJ52" s="457"/>
      <c r="CK52" s="457"/>
      <c r="CL52" s="683"/>
      <c r="CM52" s="445"/>
      <c r="CN52" s="457"/>
      <c r="CO52" s="457"/>
      <c r="CP52" s="457"/>
      <c r="CQ52" s="683"/>
      <c r="CR52" s="445"/>
      <c r="CS52" s="457"/>
      <c r="CT52" s="457"/>
      <c r="CU52" s="457"/>
      <c r="CV52" s="683"/>
      <c r="CW52" s="445"/>
      <c r="CX52" s="457"/>
      <c r="CY52" s="457"/>
      <c r="CZ52" s="457"/>
      <c r="DA52" s="683"/>
      <c r="DB52" s="445"/>
      <c r="DC52" s="457"/>
      <c r="DD52" s="457"/>
      <c r="DE52" s="457"/>
      <c r="DF52" s="683"/>
      <c r="DG52" s="445"/>
      <c r="DH52" s="457"/>
      <c r="DI52" s="457"/>
      <c r="DJ52" s="457"/>
      <c r="DK52" s="683"/>
      <c r="DL52" s="445"/>
      <c r="DM52" s="457"/>
      <c r="DN52" s="457"/>
      <c r="DO52" s="457"/>
      <c r="DP52" s="683"/>
      <c r="DQ52" s="445"/>
      <c r="DR52" s="457"/>
      <c r="DS52" s="457"/>
      <c r="DT52" s="457"/>
      <c r="DU52" s="683"/>
      <c r="DV52" s="400"/>
      <c r="DW52" s="421"/>
      <c r="DX52" s="421"/>
      <c r="DY52" s="421"/>
      <c r="DZ52" s="719"/>
      <c r="EA52" s="365"/>
    </row>
    <row r="53" spans="1:131" ht="26.25" customHeight="1">
      <c r="A53" s="373">
        <v>26</v>
      </c>
      <c r="B53" s="400"/>
      <c r="C53" s="421"/>
      <c r="D53" s="421"/>
      <c r="E53" s="421"/>
      <c r="F53" s="421"/>
      <c r="G53" s="421"/>
      <c r="H53" s="421"/>
      <c r="I53" s="421"/>
      <c r="J53" s="421"/>
      <c r="K53" s="421"/>
      <c r="L53" s="421"/>
      <c r="M53" s="421"/>
      <c r="N53" s="421"/>
      <c r="O53" s="421"/>
      <c r="P53" s="433"/>
      <c r="Q53" s="443"/>
      <c r="R53" s="455"/>
      <c r="S53" s="455"/>
      <c r="T53" s="455"/>
      <c r="U53" s="455"/>
      <c r="V53" s="455"/>
      <c r="W53" s="455"/>
      <c r="X53" s="455"/>
      <c r="Y53" s="455"/>
      <c r="Z53" s="455"/>
      <c r="AA53" s="455"/>
      <c r="AB53" s="455"/>
      <c r="AC53" s="455"/>
      <c r="AD53" s="455"/>
      <c r="AE53" s="497"/>
      <c r="AF53" s="508"/>
      <c r="AG53" s="457"/>
      <c r="AH53" s="457"/>
      <c r="AI53" s="457"/>
      <c r="AJ53" s="526"/>
      <c r="AK53" s="537"/>
      <c r="AL53" s="455"/>
      <c r="AM53" s="455"/>
      <c r="AN53" s="455"/>
      <c r="AO53" s="455"/>
      <c r="AP53" s="455"/>
      <c r="AQ53" s="455"/>
      <c r="AR53" s="455"/>
      <c r="AS53" s="455"/>
      <c r="AT53" s="455"/>
      <c r="AU53" s="455"/>
      <c r="AV53" s="455"/>
      <c r="AW53" s="455"/>
      <c r="AX53" s="455"/>
      <c r="AY53" s="455"/>
      <c r="AZ53" s="599"/>
      <c r="BA53" s="599"/>
      <c r="BB53" s="599"/>
      <c r="BC53" s="599"/>
      <c r="BD53" s="599"/>
      <c r="BE53" s="566"/>
      <c r="BF53" s="566"/>
      <c r="BG53" s="566"/>
      <c r="BH53" s="566"/>
      <c r="BI53" s="589"/>
      <c r="BJ53" s="378"/>
      <c r="BK53" s="378"/>
      <c r="BL53" s="378"/>
      <c r="BM53" s="378"/>
      <c r="BN53" s="378"/>
      <c r="BO53" s="377"/>
      <c r="BP53" s="377"/>
      <c r="BQ53" s="373">
        <v>47</v>
      </c>
      <c r="BR53" s="639"/>
      <c r="BS53" s="400"/>
      <c r="BT53" s="421"/>
      <c r="BU53" s="421"/>
      <c r="BV53" s="421"/>
      <c r="BW53" s="421"/>
      <c r="BX53" s="421"/>
      <c r="BY53" s="421"/>
      <c r="BZ53" s="421"/>
      <c r="CA53" s="421"/>
      <c r="CB53" s="421"/>
      <c r="CC53" s="421"/>
      <c r="CD53" s="421"/>
      <c r="CE53" s="421"/>
      <c r="CF53" s="421"/>
      <c r="CG53" s="433"/>
      <c r="CH53" s="445"/>
      <c r="CI53" s="457"/>
      <c r="CJ53" s="457"/>
      <c r="CK53" s="457"/>
      <c r="CL53" s="683"/>
      <c r="CM53" s="445"/>
      <c r="CN53" s="457"/>
      <c r="CO53" s="457"/>
      <c r="CP53" s="457"/>
      <c r="CQ53" s="683"/>
      <c r="CR53" s="445"/>
      <c r="CS53" s="457"/>
      <c r="CT53" s="457"/>
      <c r="CU53" s="457"/>
      <c r="CV53" s="683"/>
      <c r="CW53" s="445"/>
      <c r="CX53" s="457"/>
      <c r="CY53" s="457"/>
      <c r="CZ53" s="457"/>
      <c r="DA53" s="683"/>
      <c r="DB53" s="445"/>
      <c r="DC53" s="457"/>
      <c r="DD53" s="457"/>
      <c r="DE53" s="457"/>
      <c r="DF53" s="683"/>
      <c r="DG53" s="445"/>
      <c r="DH53" s="457"/>
      <c r="DI53" s="457"/>
      <c r="DJ53" s="457"/>
      <c r="DK53" s="683"/>
      <c r="DL53" s="445"/>
      <c r="DM53" s="457"/>
      <c r="DN53" s="457"/>
      <c r="DO53" s="457"/>
      <c r="DP53" s="683"/>
      <c r="DQ53" s="445"/>
      <c r="DR53" s="457"/>
      <c r="DS53" s="457"/>
      <c r="DT53" s="457"/>
      <c r="DU53" s="683"/>
      <c r="DV53" s="400"/>
      <c r="DW53" s="421"/>
      <c r="DX53" s="421"/>
      <c r="DY53" s="421"/>
      <c r="DZ53" s="719"/>
      <c r="EA53" s="365"/>
    </row>
    <row r="54" spans="1:131" ht="26.25" customHeight="1">
      <c r="A54" s="373">
        <v>27</v>
      </c>
      <c r="B54" s="400"/>
      <c r="C54" s="421"/>
      <c r="D54" s="421"/>
      <c r="E54" s="421"/>
      <c r="F54" s="421"/>
      <c r="G54" s="421"/>
      <c r="H54" s="421"/>
      <c r="I54" s="421"/>
      <c r="J54" s="421"/>
      <c r="K54" s="421"/>
      <c r="L54" s="421"/>
      <c r="M54" s="421"/>
      <c r="N54" s="421"/>
      <c r="O54" s="421"/>
      <c r="P54" s="433"/>
      <c r="Q54" s="443"/>
      <c r="R54" s="455"/>
      <c r="S54" s="455"/>
      <c r="T54" s="455"/>
      <c r="U54" s="455"/>
      <c r="V54" s="455"/>
      <c r="W54" s="455"/>
      <c r="X54" s="455"/>
      <c r="Y54" s="455"/>
      <c r="Z54" s="455"/>
      <c r="AA54" s="455"/>
      <c r="AB54" s="455"/>
      <c r="AC54" s="455"/>
      <c r="AD54" s="455"/>
      <c r="AE54" s="497"/>
      <c r="AF54" s="508"/>
      <c r="AG54" s="457"/>
      <c r="AH54" s="457"/>
      <c r="AI54" s="457"/>
      <c r="AJ54" s="526"/>
      <c r="AK54" s="537"/>
      <c r="AL54" s="455"/>
      <c r="AM54" s="455"/>
      <c r="AN54" s="455"/>
      <c r="AO54" s="455"/>
      <c r="AP54" s="455"/>
      <c r="AQ54" s="455"/>
      <c r="AR54" s="455"/>
      <c r="AS54" s="455"/>
      <c r="AT54" s="455"/>
      <c r="AU54" s="455"/>
      <c r="AV54" s="455"/>
      <c r="AW54" s="455"/>
      <c r="AX54" s="455"/>
      <c r="AY54" s="455"/>
      <c r="AZ54" s="599"/>
      <c r="BA54" s="599"/>
      <c r="BB54" s="599"/>
      <c r="BC54" s="599"/>
      <c r="BD54" s="599"/>
      <c r="BE54" s="566"/>
      <c r="BF54" s="566"/>
      <c r="BG54" s="566"/>
      <c r="BH54" s="566"/>
      <c r="BI54" s="589"/>
      <c r="BJ54" s="378"/>
      <c r="BK54" s="378"/>
      <c r="BL54" s="378"/>
      <c r="BM54" s="378"/>
      <c r="BN54" s="378"/>
      <c r="BO54" s="377"/>
      <c r="BP54" s="377"/>
      <c r="BQ54" s="373">
        <v>48</v>
      </c>
      <c r="BR54" s="639"/>
      <c r="BS54" s="400"/>
      <c r="BT54" s="421"/>
      <c r="BU54" s="421"/>
      <c r="BV54" s="421"/>
      <c r="BW54" s="421"/>
      <c r="BX54" s="421"/>
      <c r="BY54" s="421"/>
      <c r="BZ54" s="421"/>
      <c r="CA54" s="421"/>
      <c r="CB54" s="421"/>
      <c r="CC54" s="421"/>
      <c r="CD54" s="421"/>
      <c r="CE54" s="421"/>
      <c r="CF54" s="421"/>
      <c r="CG54" s="433"/>
      <c r="CH54" s="445"/>
      <c r="CI54" s="457"/>
      <c r="CJ54" s="457"/>
      <c r="CK54" s="457"/>
      <c r="CL54" s="683"/>
      <c r="CM54" s="445"/>
      <c r="CN54" s="457"/>
      <c r="CO54" s="457"/>
      <c r="CP54" s="457"/>
      <c r="CQ54" s="683"/>
      <c r="CR54" s="445"/>
      <c r="CS54" s="457"/>
      <c r="CT54" s="457"/>
      <c r="CU54" s="457"/>
      <c r="CV54" s="683"/>
      <c r="CW54" s="445"/>
      <c r="CX54" s="457"/>
      <c r="CY54" s="457"/>
      <c r="CZ54" s="457"/>
      <c r="DA54" s="683"/>
      <c r="DB54" s="445"/>
      <c r="DC54" s="457"/>
      <c r="DD54" s="457"/>
      <c r="DE54" s="457"/>
      <c r="DF54" s="683"/>
      <c r="DG54" s="445"/>
      <c r="DH54" s="457"/>
      <c r="DI54" s="457"/>
      <c r="DJ54" s="457"/>
      <c r="DK54" s="683"/>
      <c r="DL54" s="445"/>
      <c r="DM54" s="457"/>
      <c r="DN54" s="457"/>
      <c r="DO54" s="457"/>
      <c r="DP54" s="683"/>
      <c r="DQ54" s="445"/>
      <c r="DR54" s="457"/>
      <c r="DS54" s="457"/>
      <c r="DT54" s="457"/>
      <c r="DU54" s="683"/>
      <c r="DV54" s="400"/>
      <c r="DW54" s="421"/>
      <c r="DX54" s="421"/>
      <c r="DY54" s="421"/>
      <c r="DZ54" s="719"/>
      <c r="EA54" s="365"/>
    </row>
    <row r="55" spans="1:131" ht="26.25" customHeight="1">
      <c r="A55" s="373">
        <v>28</v>
      </c>
      <c r="B55" s="400"/>
      <c r="C55" s="421"/>
      <c r="D55" s="421"/>
      <c r="E55" s="421"/>
      <c r="F55" s="421"/>
      <c r="G55" s="421"/>
      <c r="H55" s="421"/>
      <c r="I55" s="421"/>
      <c r="J55" s="421"/>
      <c r="K55" s="421"/>
      <c r="L55" s="421"/>
      <c r="M55" s="421"/>
      <c r="N55" s="421"/>
      <c r="O55" s="421"/>
      <c r="P55" s="433"/>
      <c r="Q55" s="443"/>
      <c r="R55" s="455"/>
      <c r="S55" s="455"/>
      <c r="T55" s="455"/>
      <c r="U55" s="455"/>
      <c r="V55" s="455"/>
      <c r="W55" s="455"/>
      <c r="X55" s="455"/>
      <c r="Y55" s="455"/>
      <c r="Z55" s="455"/>
      <c r="AA55" s="455"/>
      <c r="AB55" s="455"/>
      <c r="AC55" s="455"/>
      <c r="AD55" s="455"/>
      <c r="AE55" s="497"/>
      <c r="AF55" s="508"/>
      <c r="AG55" s="457"/>
      <c r="AH55" s="457"/>
      <c r="AI55" s="457"/>
      <c r="AJ55" s="526"/>
      <c r="AK55" s="537"/>
      <c r="AL55" s="455"/>
      <c r="AM55" s="455"/>
      <c r="AN55" s="455"/>
      <c r="AO55" s="455"/>
      <c r="AP55" s="455"/>
      <c r="AQ55" s="455"/>
      <c r="AR55" s="455"/>
      <c r="AS55" s="455"/>
      <c r="AT55" s="455"/>
      <c r="AU55" s="455"/>
      <c r="AV55" s="455"/>
      <c r="AW55" s="455"/>
      <c r="AX55" s="455"/>
      <c r="AY55" s="455"/>
      <c r="AZ55" s="599"/>
      <c r="BA55" s="599"/>
      <c r="BB55" s="599"/>
      <c r="BC55" s="599"/>
      <c r="BD55" s="599"/>
      <c r="BE55" s="566"/>
      <c r="BF55" s="566"/>
      <c r="BG55" s="566"/>
      <c r="BH55" s="566"/>
      <c r="BI55" s="589"/>
      <c r="BJ55" s="378"/>
      <c r="BK55" s="378"/>
      <c r="BL55" s="378"/>
      <c r="BM55" s="378"/>
      <c r="BN55" s="378"/>
      <c r="BO55" s="377"/>
      <c r="BP55" s="377"/>
      <c r="BQ55" s="373">
        <v>49</v>
      </c>
      <c r="BR55" s="639"/>
      <c r="BS55" s="400"/>
      <c r="BT55" s="421"/>
      <c r="BU55" s="421"/>
      <c r="BV55" s="421"/>
      <c r="BW55" s="421"/>
      <c r="BX55" s="421"/>
      <c r="BY55" s="421"/>
      <c r="BZ55" s="421"/>
      <c r="CA55" s="421"/>
      <c r="CB55" s="421"/>
      <c r="CC55" s="421"/>
      <c r="CD55" s="421"/>
      <c r="CE55" s="421"/>
      <c r="CF55" s="421"/>
      <c r="CG55" s="433"/>
      <c r="CH55" s="445"/>
      <c r="CI55" s="457"/>
      <c r="CJ55" s="457"/>
      <c r="CK55" s="457"/>
      <c r="CL55" s="683"/>
      <c r="CM55" s="445"/>
      <c r="CN55" s="457"/>
      <c r="CO55" s="457"/>
      <c r="CP55" s="457"/>
      <c r="CQ55" s="683"/>
      <c r="CR55" s="445"/>
      <c r="CS55" s="457"/>
      <c r="CT55" s="457"/>
      <c r="CU55" s="457"/>
      <c r="CV55" s="683"/>
      <c r="CW55" s="445"/>
      <c r="CX55" s="457"/>
      <c r="CY55" s="457"/>
      <c r="CZ55" s="457"/>
      <c r="DA55" s="683"/>
      <c r="DB55" s="445"/>
      <c r="DC55" s="457"/>
      <c r="DD55" s="457"/>
      <c r="DE55" s="457"/>
      <c r="DF55" s="683"/>
      <c r="DG55" s="445"/>
      <c r="DH55" s="457"/>
      <c r="DI55" s="457"/>
      <c r="DJ55" s="457"/>
      <c r="DK55" s="683"/>
      <c r="DL55" s="445"/>
      <c r="DM55" s="457"/>
      <c r="DN55" s="457"/>
      <c r="DO55" s="457"/>
      <c r="DP55" s="683"/>
      <c r="DQ55" s="445"/>
      <c r="DR55" s="457"/>
      <c r="DS55" s="457"/>
      <c r="DT55" s="457"/>
      <c r="DU55" s="683"/>
      <c r="DV55" s="400"/>
      <c r="DW55" s="421"/>
      <c r="DX55" s="421"/>
      <c r="DY55" s="421"/>
      <c r="DZ55" s="719"/>
      <c r="EA55" s="365"/>
    </row>
    <row r="56" spans="1:131" ht="26.25" customHeight="1">
      <c r="A56" s="373">
        <v>29</v>
      </c>
      <c r="B56" s="400"/>
      <c r="C56" s="421"/>
      <c r="D56" s="421"/>
      <c r="E56" s="421"/>
      <c r="F56" s="421"/>
      <c r="G56" s="421"/>
      <c r="H56" s="421"/>
      <c r="I56" s="421"/>
      <c r="J56" s="421"/>
      <c r="K56" s="421"/>
      <c r="L56" s="421"/>
      <c r="M56" s="421"/>
      <c r="N56" s="421"/>
      <c r="O56" s="421"/>
      <c r="P56" s="433"/>
      <c r="Q56" s="443"/>
      <c r="R56" s="455"/>
      <c r="S56" s="455"/>
      <c r="T56" s="455"/>
      <c r="U56" s="455"/>
      <c r="V56" s="455"/>
      <c r="W56" s="455"/>
      <c r="X56" s="455"/>
      <c r="Y56" s="455"/>
      <c r="Z56" s="455"/>
      <c r="AA56" s="455"/>
      <c r="AB56" s="455"/>
      <c r="AC56" s="455"/>
      <c r="AD56" s="455"/>
      <c r="AE56" s="497"/>
      <c r="AF56" s="508"/>
      <c r="AG56" s="457"/>
      <c r="AH56" s="457"/>
      <c r="AI56" s="457"/>
      <c r="AJ56" s="526"/>
      <c r="AK56" s="537"/>
      <c r="AL56" s="455"/>
      <c r="AM56" s="455"/>
      <c r="AN56" s="455"/>
      <c r="AO56" s="455"/>
      <c r="AP56" s="455"/>
      <c r="AQ56" s="455"/>
      <c r="AR56" s="455"/>
      <c r="AS56" s="455"/>
      <c r="AT56" s="455"/>
      <c r="AU56" s="455"/>
      <c r="AV56" s="455"/>
      <c r="AW56" s="455"/>
      <c r="AX56" s="455"/>
      <c r="AY56" s="455"/>
      <c r="AZ56" s="599"/>
      <c r="BA56" s="599"/>
      <c r="BB56" s="599"/>
      <c r="BC56" s="599"/>
      <c r="BD56" s="599"/>
      <c r="BE56" s="566"/>
      <c r="BF56" s="566"/>
      <c r="BG56" s="566"/>
      <c r="BH56" s="566"/>
      <c r="BI56" s="589"/>
      <c r="BJ56" s="378"/>
      <c r="BK56" s="378"/>
      <c r="BL56" s="378"/>
      <c r="BM56" s="378"/>
      <c r="BN56" s="378"/>
      <c r="BO56" s="377"/>
      <c r="BP56" s="377"/>
      <c r="BQ56" s="373">
        <v>50</v>
      </c>
      <c r="BR56" s="639"/>
      <c r="BS56" s="400"/>
      <c r="BT56" s="421"/>
      <c r="BU56" s="421"/>
      <c r="BV56" s="421"/>
      <c r="BW56" s="421"/>
      <c r="BX56" s="421"/>
      <c r="BY56" s="421"/>
      <c r="BZ56" s="421"/>
      <c r="CA56" s="421"/>
      <c r="CB56" s="421"/>
      <c r="CC56" s="421"/>
      <c r="CD56" s="421"/>
      <c r="CE56" s="421"/>
      <c r="CF56" s="421"/>
      <c r="CG56" s="433"/>
      <c r="CH56" s="445"/>
      <c r="CI56" s="457"/>
      <c r="CJ56" s="457"/>
      <c r="CK56" s="457"/>
      <c r="CL56" s="683"/>
      <c r="CM56" s="445"/>
      <c r="CN56" s="457"/>
      <c r="CO56" s="457"/>
      <c r="CP56" s="457"/>
      <c r="CQ56" s="683"/>
      <c r="CR56" s="445"/>
      <c r="CS56" s="457"/>
      <c r="CT56" s="457"/>
      <c r="CU56" s="457"/>
      <c r="CV56" s="683"/>
      <c r="CW56" s="445"/>
      <c r="CX56" s="457"/>
      <c r="CY56" s="457"/>
      <c r="CZ56" s="457"/>
      <c r="DA56" s="683"/>
      <c r="DB56" s="445"/>
      <c r="DC56" s="457"/>
      <c r="DD56" s="457"/>
      <c r="DE56" s="457"/>
      <c r="DF56" s="683"/>
      <c r="DG56" s="445"/>
      <c r="DH56" s="457"/>
      <c r="DI56" s="457"/>
      <c r="DJ56" s="457"/>
      <c r="DK56" s="683"/>
      <c r="DL56" s="445"/>
      <c r="DM56" s="457"/>
      <c r="DN56" s="457"/>
      <c r="DO56" s="457"/>
      <c r="DP56" s="683"/>
      <c r="DQ56" s="445"/>
      <c r="DR56" s="457"/>
      <c r="DS56" s="457"/>
      <c r="DT56" s="457"/>
      <c r="DU56" s="683"/>
      <c r="DV56" s="400"/>
      <c r="DW56" s="421"/>
      <c r="DX56" s="421"/>
      <c r="DY56" s="421"/>
      <c r="DZ56" s="719"/>
      <c r="EA56" s="365"/>
    </row>
    <row r="57" spans="1:131" ht="26.25" customHeight="1">
      <c r="A57" s="373">
        <v>30</v>
      </c>
      <c r="B57" s="400"/>
      <c r="C57" s="421"/>
      <c r="D57" s="421"/>
      <c r="E57" s="421"/>
      <c r="F57" s="421"/>
      <c r="G57" s="421"/>
      <c r="H57" s="421"/>
      <c r="I57" s="421"/>
      <c r="J57" s="421"/>
      <c r="K57" s="421"/>
      <c r="L57" s="421"/>
      <c r="M57" s="421"/>
      <c r="N57" s="421"/>
      <c r="O57" s="421"/>
      <c r="P57" s="433"/>
      <c r="Q57" s="443"/>
      <c r="R57" s="455"/>
      <c r="S57" s="455"/>
      <c r="T57" s="455"/>
      <c r="U57" s="455"/>
      <c r="V57" s="455"/>
      <c r="W57" s="455"/>
      <c r="X57" s="455"/>
      <c r="Y57" s="455"/>
      <c r="Z57" s="455"/>
      <c r="AA57" s="455"/>
      <c r="AB57" s="455"/>
      <c r="AC57" s="455"/>
      <c r="AD57" s="455"/>
      <c r="AE57" s="497"/>
      <c r="AF57" s="508"/>
      <c r="AG57" s="457"/>
      <c r="AH57" s="457"/>
      <c r="AI57" s="457"/>
      <c r="AJ57" s="526"/>
      <c r="AK57" s="537"/>
      <c r="AL57" s="455"/>
      <c r="AM57" s="455"/>
      <c r="AN57" s="455"/>
      <c r="AO57" s="455"/>
      <c r="AP57" s="455"/>
      <c r="AQ57" s="455"/>
      <c r="AR57" s="455"/>
      <c r="AS57" s="455"/>
      <c r="AT57" s="455"/>
      <c r="AU57" s="455"/>
      <c r="AV57" s="455"/>
      <c r="AW57" s="455"/>
      <c r="AX57" s="455"/>
      <c r="AY57" s="455"/>
      <c r="AZ57" s="599"/>
      <c r="BA57" s="599"/>
      <c r="BB57" s="599"/>
      <c r="BC57" s="599"/>
      <c r="BD57" s="599"/>
      <c r="BE57" s="566"/>
      <c r="BF57" s="566"/>
      <c r="BG57" s="566"/>
      <c r="BH57" s="566"/>
      <c r="BI57" s="589"/>
      <c r="BJ57" s="378"/>
      <c r="BK57" s="378"/>
      <c r="BL57" s="378"/>
      <c r="BM57" s="378"/>
      <c r="BN57" s="378"/>
      <c r="BO57" s="377"/>
      <c r="BP57" s="377"/>
      <c r="BQ57" s="373">
        <v>51</v>
      </c>
      <c r="BR57" s="639"/>
      <c r="BS57" s="400"/>
      <c r="BT57" s="421"/>
      <c r="BU57" s="421"/>
      <c r="BV57" s="421"/>
      <c r="BW57" s="421"/>
      <c r="BX57" s="421"/>
      <c r="BY57" s="421"/>
      <c r="BZ57" s="421"/>
      <c r="CA57" s="421"/>
      <c r="CB57" s="421"/>
      <c r="CC57" s="421"/>
      <c r="CD57" s="421"/>
      <c r="CE57" s="421"/>
      <c r="CF57" s="421"/>
      <c r="CG57" s="433"/>
      <c r="CH57" s="445"/>
      <c r="CI57" s="457"/>
      <c r="CJ57" s="457"/>
      <c r="CK57" s="457"/>
      <c r="CL57" s="683"/>
      <c r="CM57" s="445"/>
      <c r="CN57" s="457"/>
      <c r="CO57" s="457"/>
      <c r="CP57" s="457"/>
      <c r="CQ57" s="683"/>
      <c r="CR57" s="445"/>
      <c r="CS57" s="457"/>
      <c r="CT57" s="457"/>
      <c r="CU57" s="457"/>
      <c r="CV57" s="683"/>
      <c r="CW57" s="445"/>
      <c r="CX57" s="457"/>
      <c r="CY57" s="457"/>
      <c r="CZ57" s="457"/>
      <c r="DA57" s="683"/>
      <c r="DB57" s="445"/>
      <c r="DC57" s="457"/>
      <c r="DD57" s="457"/>
      <c r="DE57" s="457"/>
      <c r="DF57" s="683"/>
      <c r="DG57" s="445"/>
      <c r="DH57" s="457"/>
      <c r="DI57" s="457"/>
      <c r="DJ57" s="457"/>
      <c r="DK57" s="683"/>
      <c r="DL57" s="445"/>
      <c r="DM57" s="457"/>
      <c r="DN57" s="457"/>
      <c r="DO57" s="457"/>
      <c r="DP57" s="683"/>
      <c r="DQ57" s="445"/>
      <c r="DR57" s="457"/>
      <c r="DS57" s="457"/>
      <c r="DT57" s="457"/>
      <c r="DU57" s="683"/>
      <c r="DV57" s="400"/>
      <c r="DW57" s="421"/>
      <c r="DX57" s="421"/>
      <c r="DY57" s="421"/>
      <c r="DZ57" s="719"/>
      <c r="EA57" s="365"/>
    </row>
    <row r="58" spans="1:131" ht="26.25" customHeight="1">
      <c r="A58" s="373">
        <v>31</v>
      </c>
      <c r="B58" s="400"/>
      <c r="C58" s="421"/>
      <c r="D58" s="421"/>
      <c r="E58" s="421"/>
      <c r="F58" s="421"/>
      <c r="G58" s="421"/>
      <c r="H58" s="421"/>
      <c r="I58" s="421"/>
      <c r="J58" s="421"/>
      <c r="K58" s="421"/>
      <c r="L58" s="421"/>
      <c r="M58" s="421"/>
      <c r="N58" s="421"/>
      <c r="O58" s="421"/>
      <c r="P58" s="433"/>
      <c r="Q58" s="443"/>
      <c r="R58" s="455"/>
      <c r="S58" s="455"/>
      <c r="T58" s="455"/>
      <c r="U58" s="455"/>
      <c r="V58" s="455"/>
      <c r="W58" s="455"/>
      <c r="X58" s="455"/>
      <c r="Y58" s="455"/>
      <c r="Z58" s="455"/>
      <c r="AA58" s="455"/>
      <c r="AB58" s="455"/>
      <c r="AC58" s="455"/>
      <c r="AD58" s="455"/>
      <c r="AE58" s="497"/>
      <c r="AF58" s="508"/>
      <c r="AG58" s="457"/>
      <c r="AH58" s="457"/>
      <c r="AI58" s="457"/>
      <c r="AJ58" s="526"/>
      <c r="AK58" s="537"/>
      <c r="AL58" s="455"/>
      <c r="AM58" s="455"/>
      <c r="AN58" s="455"/>
      <c r="AO58" s="455"/>
      <c r="AP58" s="455"/>
      <c r="AQ58" s="455"/>
      <c r="AR58" s="455"/>
      <c r="AS58" s="455"/>
      <c r="AT58" s="455"/>
      <c r="AU58" s="455"/>
      <c r="AV58" s="455"/>
      <c r="AW58" s="455"/>
      <c r="AX58" s="455"/>
      <c r="AY58" s="455"/>
      <c r="AZ58" s="599"/>
      <c r="BA58" s="599"/>
      <c r="BB58" s="599"/>
      <c r="BC58" s="599"/>
      <c r="BD58" s="599"/>
      <c r="BE58" s="566"/>
      <c r="BF58" s="566"/>
      <c r="BG58" s="566"/>
      <c r="BH58" s="566"/>
      <c r="BI58" s="589"/>
      <c r="BJ58" s="378"/>
      <c r="BK58" s="378"/>
      <c r="BL58" s="378"/>
      <c r="BM58" s="378"/>
      <c r="BN58" s="378"/>
      <c r="BO58" s="377"/>
      <c r="BP58" s="377"/>
      <c r="BQ58" s="373">
        <v>52</v>
      </c>
      <c r="BR58" s="639"/>
      <c r="BS58" s="400"/>
      <c r="BT58" s="421"/>
      <c r="BU58" s="421"/>
      <c r="BV58" s="421"/>
      <c r="BW58" s="421"/>
      <c r="BX58" s="421"/>
      <c r="BY58" s="421"/>
      <c r="BZ58" s="421"/>
      <c r="CA58" s="421"/>
      <c r="CB58" s="421"/>
      <c r="CC58" s="421"/>
      <c r="CD58" s="421"/>
      <c r="CE58" s="421"/>
      <c r="CF58" s="421"/>
      <c r="CG58" s="433"/>
      <c r="CH58" s="445"/>
      <c r="CI58" s="457"/>
      <c r="CJ58" s="457"/>
      <c r="CK58" s="457"/>
      <c r="CL58" s="683"/>
      <c r="CM58" s="445"/>
      <c r="CN58" s="457"/>
      <c r="CO58" s="457"/>
      <c r="CP58" s="457"/>
      <c r="CQ58" s="683"/>
      <c r="CR58" s="445"/>
      <c r="CS58" s="457"/>
      <c r="CT58" s="457"/>
      <c r="CU58" s="457"/>
      <c r="CV58" s="683"/>
      <c r="CW58" s="445"/>
      <c r="CX58" s="457"/>
      <c r="CY58" s="457"/>
      <c r="CZ58" s="457"/>
      <c r="DA58" s="683"/>
      <c r="DB58" s="445"/>
      <c r="DC58" s="457"/>
      <c r="DD58" s="457"/>
      <c r="DE58" s="457"/>
      <c r="DF58" s="683"/>
      <c r="DG58" s="445"/>
      <c r="DH58" s="457"/>
      <c r="DI58" s="457"/>
      <c r="DJ58" s="457"/>
      <c r="DK58" s="683"/>
      <c r="DL58" s="445"/>
      <c r="DM58" s="457"/>
      <c r="DN58" s="457"/>
      <c r="DO58" s="457"/>
      <c r="DP58" s="683"/>
      <c r="DQ58" s="445"/>
      <c r="DR58" s="457"/>
      <c r="DS58" s="457"/>
      <c r="DT58" s="457"/>
      <c r="DU58" s="683"/>
      <c r="DV58" s="400"/>
      <c r="DW58" s="421"/>
      <c r="DX58" s="421"/>
      <c r="DY58" s="421"/>
      <c r="DZ58" s="719"/>
      <c r="EA58" s="365"/>
    </row>
    <row r="59" spans="1:131" ht="26.25" customHeight="1">
      <c r="A59" s="373">
        <v>32</v>
      </c>
      <c r="B59" s="400"/>
      <c r="C59" s="421"/>
      <c r="D59" s="421"/>
      <c r="E59" s="421"/>
      <c r="F59" s="421"/>
      <c r="G59" s="421"/>
      <c r="H59" s="421"/>
      <c r="I59" s="421"/>
      <c r="J59" s="421"/>
      <c r="K59" s="421"/>
      <c r="L59" s="421"/>
      <c r="M59" s="421"/>
      <c r="N59" s="421"/>
      <c r="O59" s="421"/>
      <c r="P59" s="433"/>
      <c r="Q59" s="443"/>
      <c r="R59" s="455"/>
      <c r="S59" s="455"/>
      <c r="T59" s="455"/>
      <c r="U59" s="455"/>
      <c r="V59" s="455"/>
      <c r="W59" s="455"/>
      <c r="X59" s="455"/>
      <c r="Y59" s="455"/>
      <c r="Z59" s="455"/>
      <c r="AA59" s="455"/>
      <c r="AB59" s="455"/>
      <c r="AC59" s="455"/>
      <c r="AD59" s="455"/>
      <c r="AE59" s="497"/>
      <c r="AF59" s="508"/>
      <c r="AG59" s="457"/>
      <c r="AH59" s="457"/>
      <c r="AI59" s="457"/>
      <c r="AJ59" s="526"/>
      <c r="AK59" s="537"/>
      <c r="AL59" s="455"/>
      <c r="AM59" s="455"/>
      <c r="AN59" s="455"/>
      <c r="AO59" s="455"/>
      <c r="AP59" s="455"/>
      <c r="AQ59" s="455"/>
      <c r="AR59" s="455"/>
      <c r="AS59" s="455"/>
      <c r="AT59" s="455"/>
      <c r="AU59" s="455"/>
      <c r="AV59" s="455"/>
      <c r="AW59" s="455"/>
      <c r="AX59" s="455"/>
      <c r="AY59" s="455"/>
      <c r="AZ59" s="599"/>
      <c r="BA59" s="599"/>
      <c r="BB59" s="599"/>
      <c r="BC59" s="599"/>
      <c r="BD59" s="599"/>
      <c r="BE59" s="566"/>
      <c r="BF59" s="566"/>
      <c r="BG59" s="566"/>
      <c r="BH59" s="566"/>
      <c r="BI59" s="589"/>
      <c r="BJ59" s="378"/>
      <c r="BK59" s="378"/>
      <c r="BL59" s="378"/>
      <c r="BM59" s="378"/>
      <c r="BN59" s="378"/>
      <c r="BO59" s="377"/>
      <c r="BP59" s="377"/>
      <c r="BQ59" s="373">
        <v>53</v>
      </c>
      <c r="BR59" s="639"/>
      <c r="BS59" s="400"/>
      <c r="BT59" s="421"/>
      <c r="BU59" s="421"/>
      <c r="BV59" s="421"/>
      <c r="BW59" s="421"/>
      <c r="BX59" s="421"/>
      <c r="BY59" s="421"/>
      <c r="BZ59" s="421"/>
      <c r="CA59" s="421"/>
      <c r="CB59" s="421"/>
      <c r="CC59" s="421"/>
      <c r="CD59" s="421"/>
      <c r="CE59" s="421"/>
      <c r="CF59" s="421"/>
      <c r="CG59" s="433"/>
      <c r="CH59" s="445"/>
      <c r="CI59" s="457"/>
      <c r="CJ59" s="457"/>
      <c r="CK59" s="457"/>
      <c r="CL59" s="683"/>
      <c r="CM59" s="445"/>
      <c r="CN59" s="457"/>
      <c r="CO59" s="457"/>
      <c r="CP59" s="457"/>
      <c r="CQ59" s="683"/>
      <c r="CR59" s="445"/>
      <c r="CS59" s="457"/>
      <c r="CT59" s="457"/>
      <c r="CU59" s="457"/>
      <c r="CV59" s="683"/>
      <c r="CW59" s="445"/>
      <c r="CX59" s="457"/>
      <c r="CY59" s="457"/>
      <c r="CZ59" s="457"/>
      <c r="DA59" s="683"/>
      <c r="DB59" s="445"/>
      <c r="DC59" s="457"/>
      <c r="DD59" s="457"/>
      <c r="DE59" s="457"/>
      <c r="DF59" s="683"/>
      <c r="DG59" s="445"/>
      <c r="DH59" s="457"/>
      <c r="DI59" s="457"/>
      <c r="DJ59" s="457"/>
      <c r="DK59" s="683"/>
      <c r="DL59" s="445"/>
      <c r="DM59" s="457"/>
      <c r="DN59" s="457"/>
      <c r="DO59" s="457"/>
      <c r="DP59" s="683"/>
      <c r="DQ59" s="445"/>
      <c r="DR59" s="457"/>
      <c r="DS59" s="457"/>
      <c r="DT59" s="457"/>
      <c r="DU59" s="683"/>
      <c r="DV59" s="400"/>
      <c r="DW59" s="421"/>
      <c r="DX59" s="421"/>
      <c r="DY59" s="421"/>
      <c r="DZ59" s="719"/>
      <c r="EA59" s="365"/>
    </row>
    <row r="60" spans="1:131" ht="26.25" customHeight="1">
      <c r="A60" s="373">
        <v>33</v>
      </c>
      <c r="B60" s="400"/>
      <c r="C60" s="421"/>
      <c r="D60" s="421"/>
      <c r="E60" s="421"/>
      <c r="F60" s="421"/>
      <c r="G60" s="421"/>
      <c r="H60" s="421"/>
      <c r="I60" s="421"/>
      <c r="J60" s="421"/>
      <c r="K60" s="421"/>
      <c r="L60" s="421"/>
      <c r="M60" s="421"/>
      <c r="N60" s="421"/>
      <c r="O60" s="421"/>
      <c r="P60" s="433"/>
      <c r="Q60" s="443"/>
      <c r="R60" s="455"/>
      <c r="S60" s="455"/>
      <c r="T60" s="455"/>
      <c r="U60" s="455"/>
      <c r="V60" s="455"/>
      <c r="W60" s="455"/>
      <c r="X60" s="455"/>
      <c r="Y60" s="455"/>
      <c r="Z60" s="455"/>
      <c r="AA60" s="455"/>
      <c r="AB60" s="455"/>
      <c r="AC60" s="455"/>
      <c r="AD60" s="455"/>
      <c r="AE60" s="497"/>
      <c r="AF60" s="508"/>
      <c r="AG60" s="457"/>
      <c r="AH60" s="457"/>
      <c r="AI60" s="457"/>
      <c r="AJ60" s="526"/>
      <c r="AK60" s="537"/>
      <c r="AL60" s="455"/>
      <c r="AM60" s="455"/>
      <c r="AN60" s="455"/>
      <c r="AO60" s="455"/>
      <c r="AP60" s="455"/>
      <c r="AQ60" s="455"/>
      <c r="AR60" s="455"/>
      <c r="AS60" s="455"/>
      <c r="AT60" s="455"/>
      <c r="AU60" s="455"/>
      <c r="AV60" s="455"/>
      <c r="AW60" s="455"/>
      <c r="AX60" s="455"/>
      <c r="AY60" s="455"/>
      <c r="AZ60" s="599"/>
      <c r="BA60" s="599"/>
      <c r="BB60" s="599"/>
      <c r="BC60" s="599"/>
      <c r="BD60" s="599"/>
      <c r="BE60" s="566"/>
      <c r="BF60" s="566"/>
      <c r="BG60" s="566"/>
      <c r="BH60" s="566"/>
      <c r="BI60" s="589"/>
      <c r="BJ60" s="378"/>
      <c r="BK60" s="378"/>
      <c r="BL60" s="378"/>
      <c r="BM60" s="378"/>
      <c r="BN60" s="378"/>
      <c r="BO60" s="377"/>
      <c r="BP60" s="377"/>
      <c r="BQ60" s="373">
        <v>54</v>
      </c>
      <c r="BR60" s="639"/>
      <c r="BS60" s="400"/>
      <c r="BT60" s="421"/>
      <c r="BU60" s="421"/>
      <c r="BV60" s="421"/>
      <c r="BW60" s="421"/>
      <c r="BX60" s="421"/>
      <c r="BY60" s="421"/>
      <c r="BZ60" s="421"/>
      <c r="CA60" s="421"/>
      <c r="CB60" s="421"/>
      <c r="CC60" s="421"/>
      <c r="CD60" s="421"/>
      <c r="CE60" s="421"/>
      <c r="CF60" s="421"/>
      <c r="CG60" s="433"/>
      <c r="CH60" s="445"/>
      <c r="CI60" s="457"/>
      <c r="CJ60" s="457"/>
      <c r="CK60" s="457"/>
      <c r="CL60" s="683"/>
      <c r="CM60" s="445"/>
      <c r="CN60" s="457"/>
      <c r="CO60" s="457"/>
      <c r="CP60" s="457"/>
      <c r="CQ60" s="683"/>
      <c r="CR60" s="445"/>
      <c r="CS60" s="457"/>
      <c r="CT60" s="457"/>
      <c r="CU60" s="457"/>
      <c r="CV60" s="683"/>
      <c r="CW60" s="445"/>
      <c r="CX60" s="457"/>
      <c r="CY60" s="457"/>
      <c r="CZ60" s="457"/>
      <c r="DA60" s="683"/>
      <c r="DB60" s="445"/>
      <c r="DC60" s="457"/>
      <c r="DD60" s="457"/>
      <c r="DE60" s="457"/>
      <c r="DF60" s="683"/>
      <c r="DG60" s="445"/>
      <c r="DH60" s="457"/>
      <c r="DI60" s="457"/>
      <c r="DJ60" s="457"/>
      <c r="DK60" s="683"/>
      <c r="DL60" s="445"/>
      <c r="DM60" s="457"/>
      <c r="DN60" s="457"/>
      <c r="DO60" s="457"/>
      <c r="DP60" s="683"/>
      <c r="DQ60" s="445"/>
      <c r="DR60" s="457"/>
      <c r="DS60" s="457"/>
      <c r="DT60" s="457"/>
      <c r="DU60" s="683"/>
      <c r="DV60" s="400"/>
      <c r="DW60" s="421"/>
      <c r="DX60" s="421"/>
      <c r="DY60" s="421"/>
      <c r="DZ60" s="719"/>
      <c r="EA60" s="365"/>
    </row>
    <row r="61" spans="1:131" ht="26.25" customHeight="1">
      <c r="A61" s="373">
        <v>34</v>
      </c>
      <c r="B61" s="400"/>
      <c r="C61" s="421"/>
      <c r="D61" s="421"/>
      <c r="E61" s="421"/>
      <c r="F61" s="421"/>
      <c r="G61" s="421"/>
      <c r="H61" s="421"/>
      <c r="I61" s="421"/>
      <c r="J61" s="421"/>
      <c r="K61" s="421"/>
      <c r="L61" s="421"/>
      <c r="M61" s="421"/>
      <c r="N61" s="421"/>
      <c r="O61" s="421"/>
      <c r="P61" s="433"/>
      <c r="Q61" s="443"/>
      <c r="R61" s="455"/>
      <c r="S61" s="455"/>
      <c r="T61" s="455"/>
      <c r="U61" s="455"/>
      <c r="V61" s="455"/>
      <c r="W61" s="455"/>
      <c r="X61" s="455"/>
      <c r="Y61" s="455"/>
      <c r="Z61" s="455"/>
      <c r="AA61" s="455"/>
      <c r="AB61" s="455"/>
      <c r="AC61" s="455"/>
      <c r="AD61" s="455"/>
      <c r="AE61" s="497"/>
      <c r="AF61" s="508"/>
      <c r="AG61" s="457"/>
      <c r="AH61" s="457"/>
      <c r="AI61" s="457"/>
      <c r="AJ61" s="526"/>
      <c r="AK61" s="537"/>
      <c r="AL61" s="455"/>
      <c r="AM61" s="455"/>
      <c r="AN61" s="455"/>
      <c r="AO61" s="455"/>
      <c r="AP61" s="455"/>
      <c r="AQ61" s="455"/>
      <c r="AR61" s="455"/>
      <c r="AS61" s="455"/>
      <c r="AT61" s="455"/>
      <c r="AU61" s="455"/>
      <c r="AV61" s="455"/>
      <c r="AW61" s="455"/>
      <c r="AX61" s="455"/>
      <c r="AY61" s="455"/>
      <c r="AZ61" s="599"/>
      <c r="BA61" s="599"/>
      <c r="BB61" s="599"/>
      <c r="BC61" s="599"/>
      <c r="BD61" s="599"/>
      <c r="BE61" s="566"/>
      <c r="BF61" s="566"/>
      <c r="BG61" s="566"/>
      <c r="BH61" s="566"/>
      <c r="BI61" s="589"/>
      <c r="BJ61" s="378"/>
      <c r="BK61" s="378"/>
      <c r="BL61" s="378"/>
      <c r="BM61" s="378"/>
      <c r="BN61" s="378"/>
      <c r="BO61" s="377"/>
      <c r="BP61" s="377"/>
      <c r="BQ61" s="373">
        <v>55</v>
      </c>
      <c r="BR61" s="639"/>
      <c r="BS61" s="400"/>
      <c r="BT61" s="421"/>
      <c r="BU61" s="421"/>
      <c r="BV61" s="421"/>
      <c r="BW61" s="421"/>
      <c r="BX61" s="421"/>
      <c r="BY61" s="421"/>
      <c r="BZ61" s="421"/>
      <c r="CA61" s="421"/>
      <c r="CB61" s="421"/>
      <c r="CC61" s="421"/>
      <c r="CD61" s="421"/>
      <c r="CE61" s="421"/>
      <c r="CF61" s="421"/>
      <c r="CG61" s="433"/>
      <c r="CH61" s="445"/>
      <c r="CI61" s="457"/>
      <c r="CJ61" s="457"/>
      <c r="CK61" s="457"/>
      <c r="CL61" s="683"/>
      <c r="CM61" s="445"/>
      <c r="CN61" s="457"/>
      <c r="CO61" s="457"/>
      <c r="CP61" s="457"/>
      <c r="CQ61" s="683"/>
      <c r="CR61" s="445"/>
      <c r="CS61" s="457"/>
      <c r="CT61" s="457"/>
      <c r="CU61" s="457"/>
      <c r="CV61" s="683"/>
      <c r="CW61" s="445"/>
      <c r="CX61" s="457"/>
      <c r="CY61" s="457"/>
      <c r="CZ61" s="457"/>
      <c r="DA61" s="683"/>
      <c r="DB61" s="445"/>
      <c r="DC61" s="457"/>
      <c r="DD61" s="457"/>
      <c r="DE61" s="457"/>
      <c r="DF61" s="683"/>
      <c r="DG61" s="445"/>
      <c r="DH61" s="457"/>
      <c r="DI61" s="457"/>
      <c r="DJ61" s="457"/>
      <c r="DK61" s="683"/>
      <c r="DL61" s="445"/>
      <c r="DM61" s="457"/>
      <c r="DN61" s="457"/>
      <c r="DO61" s="457"/>
      <c r="DP61" s="683"/>
      <c r="DQ61" s="445"/>
      <c r="DR61" s="457"/>
      <c r="DS61" s="457"/>
      <c r="DT61" s="457"/>
      <c r="DU61" s="683"/>
      <c r="DV61" s="400"/>
      <c r="DW61" s="421"/>
      <c r="DX61" s="421"/>
      <c r="DY61" s="421"/>
      <c r="DZ61" s="719"/>
      <c r="EA61" s="365"/>
    </row>
    <row r="62" spans="1:131" ht="26.25" customHeight="1">
      <c r="A62" s="373">
        <v>35</v>
      </c>
      <c r="B62" s="400"/>
      <c r="C62" s="421"/>
      <c r="D62" s="421"/>
      <c r="E62" s="421"/>
      <c r="F62" s="421"/>
      <c r="G62" s="421"/>
      <c r="H62" s="421"/>
      <c r="I62" s="421"/>
      <c r="J62" s="421"/>
      <c r="K62" s="421"/>
      <c r="L62" s="421"/>
      <c r="M62" s="421"/>
      <c r="N62" s="421"/>
      <c r="O62" s="421"/>
      <c r="P62" s="433"/>
      <c r="Q62" s="443"/>
      <c r="R62" s="455"/>
      <c r="S62" s="455"/>
      <c r="T62" s="455"/>
      <c r="U62" s="455"/>
      <c r="V62" s="455"/>
      <c r="W62" s="455"/>
      <c r="X62" s="455"/>
      <c r="Y62" s="455"/>
      <c r="Z62" s="455"/>
      <c r="AA62" s="455"/>
      <c r="AB62" s="455"/>
      <c r="AC62" s="455"/>
      <c r="AD62" s="455"/>
      <c r="AE62" s="497"/>
      <c r="AF62" s="508"/>
      <c r="AG62" s="457"/>
      <c r="AH62" s="457"/>
      <c r="AI62" s="457"/>
      <c r="AJ62" s="526"/>
      <c r="AK62" s="537"/>
      <c r="AL62" s="455"/>
      <c r="AM62" s="455"/>
      <c r="AN62" s="455"/>
      <c r="AO62" s="455"/>
      <c r="AP62" s="455"/>
      <c r="AQ62" s="455"/>
      <c r="AR62" s="455"/>
      <c r="AS62" s="455"/>
      <c r="AT62" s="455"/>
      <c r="AU62" s="455"/>
      <c r="AV62" s="455"/>
      <c r="AW62" s="455"/>
      <c r="AX62" s="455"/>
      <c r="AY62" s="455"/>
      <c r="AZ62" s="599"/>
      <c r="BA62" s="599"/>
      <c r="BB62" s="599"/>
      <c r="BC62" s="599"/>
      <c r="BD62" s="599"/>
      <c r="BE62" s="566"/>
      <c r="BF62" s="566"/>
      <c r="BG62" s="566"/>
      <c r="BH62" s="566"/>
      <c r="BI62" s="589"/>
      <c r="BJ62" s="623" t="s">
        <v>36</v>
      </c>
      <c r="BK62" s="595"/>
      <c r="BL62" s="595"/>
      <c r="BM62" s="595"/>
      <c r="BN62" s="607"/>
      <c r="BO62" s="377"/>
      <c r="BP62" s="377"/>
      <c r="BQ62" s="373">
        <v>56</v>
      </c>
      <c r="BR62" s="639"/>
      <c r="BS62" s="400"/>
      <c r="BT62" s="421"/>
      <c r="BU62" s="421"/>
      <c r="BV62" s="421"/>
      <c r="BW62" s="421"/>
      <c r="BX62" s="421"/>
      <c r="BY62" s="421"/>
      <c r="BZ62" s="421"/>
      <c r="CA62" s="421"/>
      <c r="CB62" s="421"/>
      <c r="CC62" s="421"/>
      <c r="CD62" s="421"/>
      <c r="CE62" s="421"/>
      <c r="CF62" s="421"/>
      <c r="CG62" s="433"/>
      <c r="CH62" s="445"/>
      <c r="CI62" s="457"/>
      <c r="CJ62" s="457"/>
      <c r="CK62" s="457"/>
      <c r="CL62" s="683"/>
      <c r="CM62" s="445"/>
      <c r="CN62" s="457"/>
      <c r="CO62" s="457"/>
      <c r="CP62" s="457"/>
      <c r="CQ62" s="683"/>
      <c r="CR62" s="445"/>
      <c r="CS62" s="457"/>
      <c r="CT62" s="457"/>
      <c r="CU62" s="457"/>
      <c r="CV62" s="683"/>
      <c r="CW62" s="445"/>
      <c r="CX62" s="457"/>
      <c r="CY62" s="457"/>
      <c r="CZ62" s="457"/>
      <c r="DA62" s="683"/>
      <c r="DB62" s="445"/>
      <c r="DC62" s="457"/>
      <c r="DD62" s="457"/>
      <c r="DE62" s="457"/>
      <c r="DF62" s="683"/>
      <c r="DG62" s="445"/>
      <c r="DH62" s="457"/>
      <c r="DI62" s="457"/>
      <c r="DJ62" s="457"/>
      <c r="DK62" s="683"/>
      <c r="DL62" s="445"/>
      <c r="DM62" s="457"/>
      <c r="DN62" s="457"/>
      <c r="DO62" s="457"/>
      <c r="DP62" s="683"/>
      <c r="DQ62" s="445"/>
      <c r="DR62" s="457"/>
      <c r="DS62" s="457"/>
      <c r="DT62" s="457"/>
      <c r="DU62" s="683"/>
      <c r="DV62" s="400"/>
      <c r="DW62" s="421"/>
      <c r="DX62" s="421"/>
      <c r="DY62" s="421"/>
      <c r="DZ62" s="719"/>
      <c r="EA62" s="365"/>
    </row>
    <row r="63" spans="1:131" ht="26.25" customHeight="1">
      <c r="A63" s="374" t="s">
        <v>433</v>
      </c>
      <c r="B63" s="401" t="s">
        <v>74</v>
      </c>
      <c r="C63" s="422"/>
      <c r="D63" s="422"/>
      <c r="E63" s="422"/>
      <c r="F63" s="422"/>
      <c r="G63" s="422"/>
      <c r="H63" s="422"/>
      <c r="I63" s="422"/>
      <c r="J63" s="422"/>
      <c r="K63" s="422"/>
      <c r="L63" s="422"/>
      <c r="M63" s="422"/>
      <c r="N63" s="422"/>
      <c r="O63" s="422"/>
      <c r="P63" s="434"/>
      <c r="Q63" s="444"/>
      <c r="R63" s="456"/>
      <c r="S63" s="456"/>
      <c r="T63" s="456"/>
      <c r="U63" s="456"/>
      <c r="V63" s="456"/>
      <c r="W63" s="456"/>
      <c r="X63" s="456"/>
      <c r="Y63" s="456"/>
      <c r="Z63" s="456"/>
      <c r="AA63" s="456"/>
      <c r="AB63" s="456"/>
      <c r="AC63" s="456"/>
      <c r="AD63" s="456"/>
      <c r="AE63" s="498"/>
      <c r="AF63" s="509">
        <v>543</v>
      </c>
      <c r="AG63" s="453"/>
      <c r="AH63" s="453"/>
      <c r="AI63" s="453"/>
      <c r="AJ63" s="527"/>
      <c r="AK63" s="535"/>
      <c r="AL63" s="456"/>
      <c r="AM63" s="456"/>
      <c r="AN63" s="456"/>
      <c r="AO63" s="456"/>
      <c r="AP63" s="453">
        <v>3174</v>
      </c>
      <c r="AQ63" s="453"/>
      <c r="AR63" s="453"/>
      <c r="AS63" s="453"/>
      <c r="AT63" s="453"/>
      <c r="AU63" s="453">
        <v>2496</v>
      </c>
      <c r="AV63" s="453"/>
      <c r="AW63" s="453"/>
      <c r="AX63" s="453"/>
      <c r="AY63" s="453"/>
      <c r="AZ63" s="600"/>
      <c r="BA63" s="600"/>
      <c r="BB63" s="600"/>
      <c r="BC63" s="600"/>
      <c r="BD63" s="600"/>
      <c r="BE63" s="568"/>
      <c r="BF63" s="568"/>
      <c r="BG63" s="568"/>
      <c r="BH63" s="568"/>
      <c r="BI63" s="591"/>
      <c r="BJ63" s="596" t="s">
        <v>33</v>
      </c>
      <c r="BK63" s="605"/>
      <c r="BL63" s="605"/>
      <c r="BM63" s="605"/>
      <c r="BN63" s="608"/>
      <c r="BO63" s="377"/>
      <c r="BP63" s="377"/>
      <c r="BQ63" s="373">
        <v>57</v>
      </c>
      <c r="BR63" s="639"/>
      <c r="BS63" s="400"/>
      <c r="BT63" s="421"/>
      <c r="BU63" s="421"/>
      <c r="BV63" s="421"/>
      <c r="BW63" s="421"/>
      <c r="BX63" s="421"/>
      <c r="BY63" s="421"/>
      <c r="BZ63" s="421"/>
      <c r="CA63" s="421"/>
      <c r="CB63" s="421"/>
      <c r="CC63" s="421"/>
      <c r="CD63" s="421"/>
      <c r="CE63" s="421"/>
      <c r="CF63" s="421"/>
      <c r="CG63" s="433"/>
      <c r="CH63" s="445"/>
      <c r="CI63" s="457"/>
      <c r="CJ63" s="457"/>
      <c r="CK63" s="457"/>
      <c r="CL63" s="683"/>
      <c r="CM63" s="445"/>
      <c r="CN63" s="457"/>
      <c r="CO63" s="457"/>
      <c r="CP63" s="457"/>
      <c r="CQ63" s="683"/>
      <c r="CR63" s="445"/>
      <c r="CS63" s="457"/>
      <c r="CT63" s="457"/>
      <c r="CU63" s="457"/>
      <c r="CV63" s="683"/>
      <c r="CW63" s="445"/>
      <c r="CX63" s="457"/>
      <c r="CY63" s="457"/>
      <c r="CZ63" s="457"/>
      <c r="DA63" s="683"/>
      <c r="DB63" s="445"/>
      <c r="DC63" s="457"/>
      <c r="DD63" s="457"/>
      <c r="DE63" s="457"/>
      <c r="DF63" s="683"/>
      <c r="DG63" s="445"/>
      <c r="DH63" s="457"/>
      <c r="DI63" s="457"/>
      <c r="DJ63" s="457"/>
      <c r="DK63" s="683"/>
      <c r="DL63" s="445"/>
      <c r="DM63" s="457"/>
      <c r="DN63" s="457"/>
      <c r="DO63" s="457"/>
      <c r="DP63" s="683"/>
      <c r="DQ63" s="445"/>
      <c r="DR63" s="457"/>
      <c r="DS63" s="457"/>
      <c r="DT63" s="457"/>
      <c r="DU63" s="683"/>
      <c r="DV63" s="400"/>
      <c r="DW63" s="421"/>
      <c r="DX63" s="421"/>
      <c r="DY63" s="421"/>
      <c r="DZ63" s="719"/>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9"/>
      <c r="BS64" s="400"/>
      <c r="BT64" s="421"/>
      <c r="BU64" s="421"/>
      <c r="BV64" s="421"/>
      <c r="BW64" s="421"/>
      <c r="BX64" s="421"/>
      <c r="BY64" s="421"/>
      <c r="BZ64" s="421"/>
      <c r="CA64" s="421"/>
      <c r="CB64" s="421"/>
      <c r="CC64" s="421"/>
      <c r="CD64" s="421"/>
      <c r="CE64" s="421"/>
      <c r="CF64" s="421"/>
      <c r="CG64" s="433"/>
      <c r="CH64" s="445"/>
      <c r="CI64" s="457"/>
      <c r="CJ64" s="457"/>
      <c r="CK64" s="457"/>
      <c r="CL64" s="683"/>
      <c r="CM64" s="445"/>
      <c r="CN64" s="457"/>
      <c r="CO64" s="457"/>
      <c r="CP64" s="457"/>
      <c r="CQ64" s="683"/>
      <c r="CR64" s="445"/>
      <c r="CS64" s="457"/>
      <c r="CT64" s="457"/>
      <c r="CU64" s="457"/>
      <c r="CV64" s="683"/>
      <c r="CW64" s="445"/>
      <c r="CX64" s="457"/>
      <c r="CY64" s="457"/>
      <c r="CZ64" s="457"/>
      <c r="DA64" s="683"/>
      <c r="DB64" s="445"/>
      <c r="DC64" s="457"/>
      <c r="DD64" s="457"/>
      <c r="DE64" s="457"/>
      <c r="DF64" s="683"/>
      <c r="DG64" s="445"/>
      <c r="DH64" s="457"/>
      <c r="DI64" s="457"/>
      <c r="DJ64" s="457"/>
      <c r="DK64" s="683"/>
      <c r="DL64" s="445"/>
      <c r="DM64" s="457"/>
      <c r="DN64" s="457"/>
      <c r="DO64" s="457"/>
      <c r="DP64" s="683"/>
      <c r="DQ64" s="445"/>
      <c r="DR64" s="457"/>
      <c r="DS64" s="457"/>
      <c r="DT64" s="457"/>
      <c r="DU64" s="683"/>
      <c r="DV64" s="400"/>
      <c r="DW64" s="421"/>
      <c r="DX64" s="421"/>
      <c r="DY64" s="421"/>
      <c r="DZ64" s="719"/>
      <c r="EA64" s="365"/>
    </row>
    <row r="65" spans="1:131" ht="26.25" customHeight="1">
      <c r="A65" s="378" t="s">
        <v>245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9"/>
      <c r="BS65" s="400"/>
      <c r="BT65" s="421"/>
      <c r="BU65" s="421"/>
      <c r="BV65" s="421"/>
      <c r="BW65" s="421"/>
      <c r="BX65" s="421"/>
      <c r="BY65" s="421"/>
      <c r="BZ65" s="421"/>
      <c r="CA65" s="421"/>
      <c r="CB65" s="421"/>
      <c r="CC65" s="421"/>
      <c r="CD65" s="421"/>
      <c r="CE65" s="421"/>
      <c r="CF65" s="421"/>
      <c r="CG65" s="433"/>
      <c r="CH65" s="445"/>
      <c r="CI65" s="457"/>
      <c r="CJ65" s="457"/>
      <c r="CK65" s="457"/>
      <c r="CL65" s="683"/>
      <c r="CM65" s="445"/>
      <c r="CN65" s="457"/>
      <c r="CO65" s="457"/>
      <c r="CP65" s="457"/>
      <c r="CQ65" s="683"/>
      <c r="CR65" s="445"/>
      <c r="CS65" s="457"/>
      <c r="CT65" s="457"/>
      <c r="CU65" s="457"/>
      <c r="CV65" s="683"/>
      <c r="CW65" s="445"/>
      <c r="CX65" s="457"/>
      <c r="CY65" s="457"/>
      <c r="CZ65" s="457"/>
      <c r="DA65" s="683"/>
      <c r="DB65" s="445"/>
      <c r="DC65" s="457"/>
      <c r="DD65" s="457"/>
      <c r="DE65" s="457"/>
      <c r="DF65" s="683"/>
      <c r="DG65" s="445"/>
      <c r="DH65" s="457"/>
      <c r="DI65" s="457"/>
      <c r="DJ65" s="457"/>
      <c r="DK65" s="683"/>
      <c r="DL65" s="445"/>
      <c r="DM65" s="457"/>
      <c r="DN65" s="457"/>
      <c r="DO65" s="457"/>
      <c r="DP65" s="683"/>
      <c r="DQ65" s="445"/>
      <c r="DR65" s="457"/>
      <c r="DS65" s="457"/>
      <c r="DT65" s="457"/>
      <c r="DU65" s="683"/>
      <c r="DV65" s="400"/>
      <c r="DW65" s="421"/>
      <c r="DX65" s="421"/>
      <c r="DY65" s="421"/>
      <c r="DZ65" s="719"/>
      <c r="EA65" s="365"/>
    </row>
    <row r="66" spans="1:131" ht="26.25" customHeight="1">
      <c r="A66" s="370" t="s">
        <v>224</v>
      </c>
      <c r="B66" s="397"/>
      <c r="C66" s="397"/>
      <c r="D66" s="397"/>
      <c r="E66" s="397"/>
      <c r="F66" s="397"/>
      <c r="G66" s="397"/>
      <c r="H66" s="397"/>
      <c r="I66" s="397"/>
      <c r="J66" s="397"/>
      <c r="K66" s="397"/>
      <c r="L66" s="397"/>
      <c r="M66" s="397"/>
      <c r="N66" s="397"/>
      <c r="O66" s="397"/>
      <c r="P66" s="430"/>
      <c r="Q66" s="436" t="s">
        <v>406</v>
      </c>
      <c r="R66" s="448"/>
      <c r="S66" s="448"/>
      <c r="T66" s="448"/>
      <c r="U66" s="459"/>
      <c r="V66" s="436" t="s">
        <v>445</v>
      </c>
      <c r="W66" s="448"/>
      <c r="X66" s="448"/>
      <c r="Y66" s="448"/>
      <c r="Z66" s="459"/>
      <c r="AA66" s="436" t="s">
        <v>163</v>
      </c>
      <c r="AB66" s="448"/>
      <c r="AC66" s="448"/>
      <c r="AD66" s="448"/>
      <c r="AE66" s="459"/>
      <c r="AF66" s="513" t="s">
        <v>455</v>
      </c>
      <c r="AG66" s="521"/>
      <c r="AH66" s="521"/>
      <c r="AI66" s="521"/>
      <c r="AJ66" s="531"/>
      <c r="AK66" s="436" t="s">
        <v>456</v>
      </c>
      <c r="AL66" s="397"/>
      <c r="AM66" s="397"/>
      <c r="AN66" s="397"/>
      <c r="AO66" s="430"/>
      <c r="AP66" s="436" t="s">
        <v>412</v>
      </c>
      <c r="AQ66" s="448"/>
      <c r="AR66" s="448"/>
      <c r="AS66" s="448"/>
      <c r="AT66" s="459"/>
      <c r="AU66" s="436" t="s">
        <v>466</v>
      </c>
      <c r="AV66" s="448"/>
      <c r="AW66" s="448"/>
      <c r="AX66" s="448"/>
      <c r="AY66" s="459"/>
      <c r="AZ66" s="436" t="s">
        <v>443</v>
      </c>
      <c r="BA66" s="448"/>
      <c r="BB66" s="448"/>
      <c r="BC66" s="448"/>
      <c r="BD66" s="523"/>
      <c r="BE66" s="377"/>
      <c r="BF66" s="377"/>
      <c r="BG66" s="377"/>
      <c r="BH66" s="377"/>
      <c r="BI66" s="377"/>
      <c r="BJ66" s="377"/>
      <c r="BK66" s="377"/>
      <c r="BL66" s="377"/>
      <c r="BM66" s="377"/>
      <c r="BN66" s="377"/>
      <c r="BO66" s="377"/>
      <c r="BP66" s="377"/>
      <c r="BQ66" s="373">
        <v>60</v>
      </c>
      <c r="BR66" s="640"/>
      <c r="BS66" s="646"/>
      <c r="BT66" s="647"/>
      <c r="BU66" s="647"/>
      <c r="BV66" s="647"/>
      <c r="BW66" s="647"/>
      <c r="BX66" s="647"/>
      <c r="BY66" s="647"/>
      <c r="BZ66" s="647"/>
      <c r="CA66" s="647"/>
      <c r="CB66" s="647"/>
      <c r="CC66" s="647"/>
      <c r="CD66" s="647"/>
      <c r="CE66" s="647"/>
      <c r="CF66" s="647"/>
      <c r="CG66" s="660"/>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646"/>
      <c r="DW66" s="647"/>
      <c r="DX66" s="647"/>
      <c r="DY66" s="647"/>
      <c r="DZ66" s="720"/>
      <c r="EA66" s="365"/>
    </row>
    <row r="67" spans="1:131" ht="26.25" customHeight="1">
      <c r="A67" s="371"/>
      <c r="B67" s="398"/>
      <c r="C67" s="398"/>
      <c r="D67" s="398"/>
      <c r="E67" s="398"/>
      <c r="F67" s="398"/>
      <c r="G67" s="398"/>
      <c r="H67" s="398"/>
      <c r="I67" s="398"/>
      <c r="J67" s="398"/>
      <c r="K67" s="398"/>
      <c r="L67" s="398"/>
      <c r="M67" s="398"/>
      <c r="N67" s="398"/>
      <c r="O67" s="398"/>
      <c r="P67" s="431"/>
      <c r="Q67" s="437"/>
      <c r="R67" s="449"/>
      <c r="S67" s="449"/>
      <c r="T67" s="449"/>
      <c r="U67" s="460"/>
      <c r="V67" s="437"/>
      <c r="W67" s="449"/>
      <c r="X67" s="449"/>
      <c r="Y67" s="449"/>
      <c r="Z67" s="460"/>
      <c r="AA67" s="437"/>
      <c r="AB67" s="449"/>
      <c r="AC67" s="449"/>
      <c r="AD67" s="449"/>
      <c r="AE67" s="460"/>
      <c r="AF67" s="514"/>
      <c r="AG67" s="522"/>
      <c r="AH67" s="522"/>
      <c r="AI67" s="522"/>
      <c r="AJ67" s="532"/>
      <c r="AK67" s="538"/>
      <c r="AL67" s="398"/>
      <c r="AM67" s="398"/>
      <c r="AN67" s="398"/>
      <c r="AO67" s="431"/>
      <c r="AP67" s="437"/>
      <c r="AQ67" s="449"/>
      <c r="AR67" s="449"/>
      <c r="AS67" s="449"/>
      <c r="AT67" s="460"/>
      <c r="AU67" s="437"/>
      <c r="AV67" s="449"/>
      <c r="AW67" s="449"/>
      <c r="AX67" s="449"/>
      <c r="AY67" s="460"/>
      <c r="AZ67" s="437"/>
      <c r="BA67" s="449"/>
      <c r="BB67" s="449"/>
      <c r="BC67" s="449"/>
      <c r="BD67" s="524"/>
      <c r="BE67" s="377"/>
      <c r="BF67" s="377"/>
      <c r="BG67" s="377"/>
      <c r="BH67" s="377"/>
      <c r="BI67" s="377"/>
      <c r="BJ67" s="377"/>
      <c r="BK67" s="377"/>
      <c r="BL67" s="377"/>
      <c r="BM67" s="377"/>
      <c r="BN67" s="377"/>
      <c r="BO67" s="377"/>
      <c r="BP67" s="377"/>
      <c r="BQ67" s="373">
        <v>61</v>
      </c>
      <c r="BR67" s="640"/>
      <c r="BS67" s="646"/>
      <c r="BT67" s="647"/>
      <c r="BU67" s="647"/>
      <c r="BV67" s="647"/>
      <c r="BW67" s="647"/>
      <c r="BX67" s="647"/>
      <c r="BY67" s="647"/>
      <c r="BZ67" s="647"/>
      <c r="CA67" s="647"/>
      <c r="CB67" s="647"/>
      <c r="CC67" s="647"/>
      <c r="CD67" s="647"/>
      <c r="CE67" s="647"/>
      <c r="CF67" s="647"/>
      <c r="CG67" s="660"/>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646"/>
      <c r="DW67" s="647"/>
      <c r="DX67" s="647"/>
      <c r="DY67" s="647"/>
      <c r="DZ67" s="720"/>
      <c r="EA67" s="365"/>
    </row>
    <row r="68" spans="1:131" ht="26.25" customHeight="1">
      <c r="A68" s="372">
        <v>1</v>
      </c>
      <c r="B68" s="399" t="s">
        <v>39</v>
      </c>
      <c r="C68" s="420"/>
      <c r="D68" s="420"/>
      <c r="E68" s="420"/>
      <c r="F68" s="420"/>
      <c r="G68" s="420"/>
      <c r="H68" s="420"/>
      <c r="I68" s="420"/>
      <c r="J68" s="420"/>
      <c r="K68" s="420"/>
      <c r="L68" s="420"/>
      <c r="M68" s="420"/>
      <c r="N68" s="420"/>
      <c r="O68" s="420"/>
      <c r="P68" s="432"/>
      <c r="Q68" s="438">
        <v>6483</v>
      </c>
      <c r="R68" s="450"/>
      <c r="S68" s="450"/>
      <c r="T68" s="450"/>
      <c r="U68" s="450"/>
      <c r="V68" s="450">
        <v>6278</v>
      </c>
      <c r="W68" s="450"/>
      <c r="X68" s="450"/>
      <c r="Y68" s="450"/>
      <c r="Z68" s="450"/>
      <c r="AA68" s="450">
        <v>205</v>
      </c>
      <c r="AB68" s="450"/>
      <c r="AC68" s="450"/>
      <c r="AD68" s="450"/>
      <c r="AE68" s="450"/>
      <c r="AF68" s="450">
        <v>201</v>
      </c>
      <c r="AG68" s="450"/>
      <c r="AH68" s="450"/>
      <c r="AI68" s="450"/>
      <c r="AJ68" s="450"/>
      <c r="AK68" s="450" t="s">
        <v>33</v>
      </c>
      <c r="AL68" s="450"/>
      <c r="AM68" s="450"/>
      <c r="AN68" s="450"/>
      <c r="AO68" s="450"/>
      <c r="AP68" s="450">
        <v>2811</v>
      </c>
      <c r="AQ68" s="450"/>
      <c r="AR68" s="450"/>
      <c r="AS68" s="450"/>
      <c r="AT68" s="450"/>
      <c r="AU68" s="450">
        <v>272</v>
      </c>
      <c r="AV68" s="450"/>
      <c r="AW68" s="450"/>
      <c r="AX68" s="450"/>
      <c r="AY68" s="450"/>
      <c r="AZ68" s="565"/>
      <c r="BA68" s="565"/>
      <c r="BB68" s="565"/>
      <c r="BC68" s="565"/>
      <c r="BD68" s="588"/>
      <c r="BE68" s="377"/>
      <c r="BF68" s="377"/>
      <c r="BG68" s="377"/>
      <c r="BH68" s="377"/>
      <c r="BI68" s="377"/>
      <c r="BJ68" s="377"/>
      <c r="BK68" s="377"/>
      <c r="BL68" s="377"/>
      <c r="BM68" s="377"/>
      <c r="BN68" s="377"/>
      <c r="BO68" s="377"/>
      <c r="BP68" s="377"/>
      <c r="BQ68" s="373">
        <v>62</v>
      </c>
      <c r="BR68" s="640"/>
      <c r="BS68" s="646"/>
      <c r="BT68" s="647"/>
      <c r="BU68" s="647"/>
      <c r="BV68" s="647"/>
      <c r="BW68" s="647"/>
      <c r="BX68" s="647"/>
      <c r="BY68" s="647"/>
      <c r="BZ68" s="647"/>
      <c r="CA68" s="647"/>
      <c r="CB68" s="647"/>
      <c r="CC68" s="647"/>
      <c r="CD68" s="647"/>
      <c r="CE68" s="647"/>
      <c r="CF68" s="647"/>
      <c r="CG68" s="660"/>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646"/>
      <c r="DW68" s="647"/>
      <c r="DX68" s="647"/>
      <c r="DY68" s="647"/>
      <c r="DZ68" s="720"/>
      <c r="EA68" s="365"/>
    </row>
    <row r="69" spans="1:131" ht="26.25" customHeight="1">
      <c r="A69" s="373">
        <v>2</v>
      </c>
      <c r="B69" s="400" t="s">
        <v>524</v>
      </c>
      <c r="C69" s="421"/>
      <c r="D69" s="421"/>
      <c r="E69" s="421"/>
      <c r="F69" s="421"/>
      <c r="G69" s="421"/>
      <c r="H69" s="421"/>
      <c r="I69" s="421"/>
      <c r="J69" s="421"/>
      <c r="K69" s="421"/>
      <c r="L69" s="421"/>
      <c r="M69" s="421"/>
      <c r="N69" s="421"/>
      <c r="O69" s="421"/>
      <c r="P69" s="433"/>
      <c r="Q69" s="439">
        <v>827</v>
      </c>
      <c r="R69" s="451"/>
      <c r="S69" s="451"/>
      <c r="T69" s="451"/>
      <c r="U69" s="451"/>
      <c r="V69" s="451">
        <v>804</v>
      </c>
      <c r="W69" s="451"/>
      <c r="X69" s="451"/>
      <c r="Y69" s="451"/>
      <c r="Z69" s="451"/>
      <c r="AA69" s="451">
        <v>23</v>
      </c>
      <c r="AB69" s="451"/>
      <c r="AC69" s="451"/>
      <c r="AD69" s="451"/>
      <c r="AE69" s="451"/>
      <c r="AF69" s="451">
        <v>23</v>
      </c>
      <c r="AG69" s="451"/>
      <c r="AH69" s="451"/>
      <c r="AI69" s="451"/>
      <c r="AJ69" s="451"/>
      <c r="AK69" s="451" t="s">
        <v>33</v>
      </c>
      <c r="AL69" s="451"/>
      <c r="AM69" s="451"/>
      <c r="AN69" s="451"/>
      <c r="AO69" s="451"/>
      <c r="AP69" s="451" t="s">
        <v>33</v>
      </c>
      <c r="AQ69" s="451"/>
      <c r="AR69" s="451"/>
      <c r="AS69" s="451"/>
      <c r="AT69" s="451"/>
      <c r="AU69" s="451" t="s">
        <v>33</v>
      </c>
      <c r="AV69" s="451"/>
      <c r="AW69" s="451"/>
      <c r="AX69" s="451"/>
      <c r="AY69" s="451"/>
      <c r="AZ69" s="566"/>
      <c r="BA69" s="566"/>
      <c r="BB69" s="566"/>
      <c r="BC69" s="566"/>
      <c r="BD69" s="589"/>
      <c r="BE69" s="377"/>
      <c r="BF69" s="377"/>
      <c r="BG69" s="377"/>
      <c r="BH69" s="377"/>
      <c r="BI69" s="377"/>
      <c r="BJ69" s="377"/>
      <c r="BK69" s="377"/>
      <c r="BL69" s="377"/>
      <c r="BM69" s="377"/>
      <c r="BN69" s="377"/>
      <c r="BO69" s="377"/>
      <c r="BP69" s="377"/>
      <c r="BQ69" s="373">
        <v>63</v>
      </c>
      <c r="BR69" s="640"/>
      <c r="BS69" s="646"/>
      <c r="BT69" s="647"/>
      <c r="BU69" s="647"/>
      <c r="BV69" s="647"/>
      <c r="BW69" s="647"/>
      <c r="BX69" s="647"/>
      <c r="BY69" s="647"/>
      <c r="BZ69" s="647"/>
      <c r="CA69" s="647"/>
      <c r="CB69" s="647"/>
      <c r="CC69" s="647"/>
      <c r="CD69" s="647"/>
      <c r="CE69" s="647"/>
      <c r="CF69" s="647"/>
      <c r="CG69" s="660"/>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646"/>
      <c r="DW69" s="647"/>
      <c r="DX69" s="647"/>
      <c r="DY69" s="647"/>
      <c r="DZ69" s="720"/>
      <c r="EA69" s="365"/>
    </row>
    <row r="70" spans="1:131" ht="37.5" customHeight="1">
      <c r="A70" s="373">
        <v>3</v>
      </c>
      <c r="B70" s="402" t="s">
        <v>525</v>
      </c>
      <c r="C70" s="421"/>
      <c r="D70" s="421"/>
      <c r="E70" s="421"/>
      <c r="F70" s="421"/>
      <c r="G70" s="421"/>
      <c r="H70" s="421"/>
      <c r="I70" s="421"/>
      <c r="J70" s="421"/>
      <c r="K70" s="421"/>
      <c r="L70" s="421"/>
      <c r="M70" s="421"/>
      <c r="N70" s="421"/>
      <c r="O70" s="421"/>
      <c r="P70" s="433"/>
      <c r="Q70" s="439">
        <v>731</v>
      </c>
      <c r="R70" s="451"/>
      <c r="S70" s="451"/>
      <c r="T70" s="451"/>
      <c r="U70" s="451"/>
      <c r="V70" s="451">
        <v>678</v>
      </c>
      <c r="W70" s="451"/>
      <c r="X70" s="451"/>
      <c r="Y70" s="451"/>
      <c r="Z70" s="451"/>
      <c r="AA70" s="451">
        <v>52</v>
      </c>
      <c r="AB70" s="451"/>
      <c r="AC70" s="451"/>
      <c r="AD70" s="451"/>
      <c r="AE70" s="451"/>
      <c r="AF70" s="451">
        <v>52</v>
      </c>
      <c r="AG70" s="451"/>
      <c r="AH70" s="451"/>
      <c r="AI70" s="451"/>
      <c r="AJ70" s="451"/>
      <c r="AK70" s="451" t="s">
        <v>33</v>
      </c>
      <c r="AL70" s="451"/>
      <c r="AM70" s="451"/>
      <c r="AN70" s="451"/>
      <c r="AO70" s="451"/>
      <c r="AP70" s="451" t="s">
        <v>33</v>
      </c>
      <c r="AQ70" s="451"/>
      <c r="AR70" s="451"/>
      <c r="AS70" s="451"/>
      <c r="AT70" s="451"/>
      <c r="AU70" s="451" t="s">
        <v>33</v>
      </c>
      <c r="AV70" s="451"/>
      <c r="AW70" s="451"/>
      <c r="AX70" s="451"/>
      <c r="AY70" s="451"/>
      <c r="AZ70" s="566"/>
      <c r="BA70" s="566"/>
      <c r="BB70" s="566"/>
      <c r="BC70" s="566"/>
      <c r="BD70" s="589"/>
      <c r="BE70" s="377"/>
      <c r="BF70" s="377"/>
      <c r="BG70" s="377"/>
      <c r="BH70" s="377"/>
      <c r="BI70" s="377"/>
      <c r="BJ70" s="377"/>
      <c r="BK70" s="377"/>
      <c r="BL70" s="377"/>
      <c r="BM70" s="377"/>
      <c r="BN70" s="377"/>
      <c r="BO70" s="377"/>
      <c r="BP70" s="377"/>
      <c r="BQ70" s="373">
        <v>64</v>
      </c>
      <c r="BR70" s="640"/>
      <c r="BS70" s="646"/>
      <c r="BT70" s="647"/>
      <c r="BU70" s="647"/>
      <c r="BV70" s="647"/>
      <c r="BW70" s="647"/>
      <c r="BX70" s="647"/>
      <c r="BY70" s="647"/>
      <c r="BZ70" s="647"/>
      <c r="CA70" s="647"/>
      <c r="CB70" s="647"/>
      <c r="CC70" s="647"/>
      <c r="CD70" s="647"/>
      <c r="CE70" s="647"/>
      <c r="CF70" s="647"/>
      <c r="CG70" s="660"/>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646"/>
      <c r="DW70" s="647"/>
      <c r="DX70" s="647"/>
      <c r="DY70" s="647"/>
      <c r="DZ70" s="720"/>
      <c r="EA70" s="365"/>
    </row>
    <row r="71" spans="1:131" ht="37.5" customHeight="1">
      <c r="A71" s="373">
        <v>4</v>
      </c>
      <c r="B71" s="402" t="s">
        <v>441</v>
      </c>
      <c r="C71" s="421"/>
      <c r="D71" s="421"/>
      <c r="E71" s="421"/>
      <c r="F71" s="421"/>
      <c r="G71" s="421"/>
      <c r="H71" s="421"/>
      <c r="I71" s="421"/>
      <c r="J71" s="421"/>
      <c r="K71" s="421"/>
      <c r="L71" s="421"/>
      <c r="M71" s="421"/>
      <c r="N71" s="421"/>
      <c r="O71" s="421"/>
      <c r="P71" s="433"/>
      <c r="Q71" s="439">
        <v>179788</v>
      </c>
      <c r="R71" s="451"/>
      <c r="S71" s="451"/>
      <c r="T71" s="451"/>
      <c r="U71" s="451"/>
      <c r="V71" s="451">
        <v>174350</v>
      </c>
      <c r="W71" s="451"/>
      <c r="X71" s="451"/>
      <c r="Y71" s="451"/>
      <c r="Z71" s="451"/>
      <c r="AA71" s="451">
        <v>5437</v>
      </c>
      <c r="AB71" s="451"/>
      <c r="AC71" s="451"/>
      <c r="AD71" s="451"/>
      <c r="AE71" s="451"/>
      <c r="AF71" s="451">
        <v>5433</v>
      </c>
      <c r="AG71" s="451"/>
      <c r="AH71" s="451"/>
      <c r="AI71" s="451"/>
      <c r="AJ71" s="451"/>
      <c r="AK71" s="451" t="s">
        <v>33</v>
      </c>
      <c r="AL71" s="451"/>
      <c r="AM71" s="451"/>
      <c r="AN71" s="451"/>
      <c r="AO71" s="451"/>
      <c r="AP71" s="451" t="s">
        <v>33</v>
      </c>
      <c r="AQ71" s="451"/>
      <c r="AR71" s="451"/>
      <c r="AS71" s="451"/>
      <c r="AT71" s="451"/>
      <c r="AU71" s="451" t="s">
        <v>33</v>
      </c>
      <c r="AV71" s="451"/>
      <c r="AW71" s="451"/>
      <c r="AX71" s="451"/>
      <c r="AY71" s="451"/>
      <c r="AZ71" s="566"/>
      <c r="BA71" s="566"/>
      <c r="BB71" s="566"/>
      <c r="BC71" s="566"/>
      <c r="BD71" s="589"/>
      <c r="BE71" s="377"/>
      <c r="BF71" s="377"/>
      <c r="BG71" s="377"/>
      <c r="BH71" s="377"/>
      <c r="BI71" s="377"/>
      <c r="BJ71" s="377"/>
      <c r="BK71" s="377"/>
      <c r="BL71" s="377"/>
      <c r="BM71" s="377"/>
      <c r="BN71" s="377"/>
      <c r="BO71" s="377"/>
      <c r="BP71" s="377"/>
      <c r="BQ71" s="373">
        <v>65</v>
      </c>
      <c r="BR71" s="640"/>
      <c r="BS71" s="646"/>
      <c r="BT71" s="647"/>
      <c r="BU71" s="647"/>
      <c r="BV71" s="647"/>
      <c r="BW71" s="647"/>
      <c r="BX71" s="647"/>
      <c r="BY71" s="647"/>
      <c r="BZ71" s="647"/>
      <c r="CA71" s="647"/>
      <c r="CB71" s="647"/>
      <c r="CC71" s="647"/>
      <c r="CD71" s="647"/>
      <c r="CE71" s="647"/>
      <c r="CF71" s="647"/>
      <c r="CG71" s="660"/>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646"/>
      <c r="DW71" s="647"/>
      <c r="DX71" s="647"/>
      <c r="DY71" s="647"/>
      <c r="DZ71" s="720"/>
      <c r="EA71" s="365"/>
    </row>
    <row r="72" spans="1:131" ht="26.25" customHeight="1">
      <c r="A72" s="373">
        <v>5</v>
      </c>
      <c r="B72" s="400" t="s">
        <v>526</v>
      </c>
      <c r="C72" s="421"/>
      <c r="D72" s="421"/>
      <c r="E72" s="421"/>
      <c r="F72" s="421"/>
      <c r="G72" s="421"/>
      <c r="H72" s="421"/>
      <c r="I72" s="421"/>
      <c r="J72" s="421"/>
      <c r="K72" s="421"/>
      <c r="L72" s="421"/>
      <c r="M72" s="421"/>
      <c r="N72" s="421"/>
      <c r="O72" s="421"/>
      <c r="P72" s="433"/>
      <c r="Q72" s="439">
        <v>6810</v>
      </c>
      <c r="R72" s="451"/>
      <c r="S72" s="451"/>
      <c r="T72" s="451"/>
      <c r="U72" s="451"/>
      <c r="V72" s="451">
        <v>6346</v>
      </c>
      <c r="W72" s="451"/>
      <c r="X72" s="451"/>
      <c r="Y72" s="451"/>
      <c r="Z72" s="451"/>
      <c r="AA72" s="451">
        <v>464</v>
      </c>
      <c r="AB72" s="451"/>
      <c r="AC72" s="451"/>
      <c r="AD72" s="451"/>
      <c r="AE72" s="451"/>
      <c r="AF72" s="451">
        <v>464</v>
      </c>
      <c r="AG72" s="451"/>
      <c r="AH72" s="451"/>
      <c r="AI72" s="451"/>
      <c r="AJ72" s="451"/>
      <c r="AK72" s="451" t="s">
        <v>33</v>
      </c>
      <c r="AL72" s="451"/>
      <c r="AM72" s="451"/>
      <c r="AN72" s="451"/>
      <c r="AO72" s="451"/>
      <c r="AP72" s="451" t="s">
        <v>33</v>
      </c>
      <c r="AQ72" s="451"/>
      <c r="AR72" s="451"/>
      <c r="AS72" s="451"/>
      <c r="AT72" s="451"/>
      <c r="AU72" s="451" t="s">
        <v>33</v>
      </c>
      <c r="AV72" s="451"/>
      <c r="AW72" s="451"/>
      <c r="AX72" s="451"/>
      <c r="AY72" s="451"/>
      <c r="AZ72" s="566"/>
      <c r="BA72" s="566"/>
      <c r="BB72" s="566"/>
      <c r="BC72" s="566"/>
      <c r="BD72" s="589"/>
      <c r="BE72" s="377"/>
      <c r="BF72" s="377"/>
      <c r="BG72" s="377"/>
      <c r="BH72" s="377"/>
      <c r="BI72" s="377"/>
      <c r="BJ72" s="377"/>
      <c r="BK72" s="377"/>
      <c r="BL72" s="377"/>
      <c r="BM72" s="377"/>
      <c r="BN72" s="377"/>
      <c r="BO72" s="377"/>
      <c r="BP72" s="377"/>
      <c r="BQ72" s="373">
        <v>66</v>
      </c>
      <c r="BR72" s="640"/>
      <c r="BS72" s="646"/>
      <c r="BT72" s="647"/>
      <c r="BU72" s="647"/>
      <c r="BV72" s="647"/>
      <c r="BW72" s="647"/>
      <c r="BX72" s="647"/>
      <c r="BY72" s="647"/>
      <c r="BZ72" s="647"/>
      <c r="CA72" s="647"/>
      <c r="CB72" s="647"/>
      <c r="CC72" s="647"/>
      <c r="CD72" s="647"/>
      <c r="CE72" s="647"/>
      <c r="CF72" s="647"/>
      <c r="CG72" s="660"/>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646"/>
      <c r="DW72" s="647"/>
      <c r="DX72" s="647"/>
      <c r="DY72" s="647"/>
      <c r="DZ72" s="720"/>
      <c r="EA72" s="365"/>
    </row>
    <row r="73" spans="1:131" ht="26.25" customHeight="1">
      <c r="A73" s="373">
        <v>6</v>
      </c>
      <c r="B73" s="400" t="s">
        <v>527</v>
      </c>
      <c r="C73" s="421"/>
      <c r="D73" s="421"/>
      <c r="E73" s="421"/>
      <c r="F73" s="421"/>
      <c r="G73" s="421"/>
      <c r="H73" s="421"/>
      <c r="I73" s="421"/>
      <c r="J73" s="421"/>
      <c r="K73" s="421"/>
      <c r="L73" s="421"/>
      <c r="M73" s="421"/>
      <c r="N73" s="421"/>
      <c r="O73" s="421"/>
      <c r="P73" s="433"/>
      <c r="Q73" s="439">
        <v>113</v>
      </c>
      <c r="R73" s="451"/>
      <c r="S73" s="451"/>
      <c r="T73" s="451"/>
      <c r="U73" s="451"/>
      <c r="V73" s="451">
        <v>113</v>
      </c>
      <c r="W73" s="451"/>
      <c r="X73" s="451"/>
      <c r="Y73" s="451"/>
      <c r="Z73" s="451"/>
      <c r="AA73" s="451">
        <v>0</v>
      </c>
      <c r="AB73" s="451"/>
      <c r="AC73" s="451"/>
      <c r="AD73" s="451"/>
      <c r="AE73" s="451"/>
      <c r="AF73" s="451">
        <v>0</v>
      </c>
      <c r="AG73" s="451"/>
      <c r="AH73" s="451"/>
      <c r="AI73" s="451"/>
      <c r="AJ73" s="451"/>
      <c r="AK73" s="451" t="s">
        <v>33</v>
      </c>
      <c r="AL73" s="451"/>
      <c r="AM73" s="451"/>
      <c r="AN73" s="451"/>
      <c r="AO73" s="451"/>
      <c r="AP73" s="451" t="s">
        <v>33</v>
      </c>
      <c r="AQ73" s="451"/>
      <c r="AR73" s="451"/>
      <c r="AS73" s="451"/>
      <c r="AT73" s="451"/>
      <c r="AU73" s="451" t="s">
        <v>33</v>
      </c>
      <c r="AV73" s="451"/>
      <c r="AW73" s="451"/>
      <c r="AX73" s="451"/>
      <c r="AY73" s="451"/>
      <c r="AZ73" s="566"/>
      <c r="BA73" s="566"/>
      <c r="BB73" s="566"/>
      <c r="BC73" s="566"/>
      <c r="BD73" s="589"/>
      <c r="BE73" s="377"/>
      <c r="BF73" s="377"/>
      <c r="BG73" s="377"/>
      <c r="BH73" s="377"/>
      <c r="BI73" s="377"/>
      <c r="BJ73" s="377"/>
      <c r="BK73" s="377"/>
      <c r="BL73" s="377"/>
      <c r="BM73" s="377"/>
      <c r="BN73" s="377"/>
      <c r="BO73" s="377"/>
      <c r="BP73" s="377"/>
      <c r="BQ73" s="373">
        <v>67</v>
      </c>
      <c r="BR73" s="640"/>
      <c r="BS73" s="646"/>
      <c r="BT73" s="647"/>
      <c r="BU73" s="647"/>
      <c r="BV73" s="647"/>
      <c r="BW73" s="647"/>
      <c r="BX73" s="647"/>
      <c r="BY73" s="647"/>
      <c r="BZ73" s="647"/>
      <c r="CA73" s="647"/>
      <c r="CB73" s="647"/>
      <c r="CC73" s="647"/>
      <c r="CD73" s="647"/>
      <c r="CE73" s="647"/>
      <c r="CF73" s="647"/>
      <c r="CG73" s="660"/>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646"/>
      <c r="DW73" s="647"/>
      <c r="DX73" s="647"/>
      <c r="DY73" s="647"/>
      <c r="DZ73" s="720"/>
      <c r="EA73" s="365"/>
    </row>
    <row r="74" spans="1:131" ht="26.25" customHeight="1">
      <c r="A74" s="373">
        <v>7</v>
      </c>
      <c r="B74" s="400"/>
      <c r="C74" s="421"/>
      <c r="D74" s="421"/>
      <c r="E74" s="421"/>
      <c r="F74" s="421"/>
      <c r="G74" s="421"/>
      <c r="H74" s="421"/>
      <c r="I74" s="421"/>
      <c r="J74" s="421"/>
      <c r="K74" s="421"/>
      <c r="L74" s="421"/>
      <c r="M74" s="421"/>
      <c r="N74" s="421"/>
      <c r="O74" s="421"/>
      <c r="P74" s="433"/>
      <c r="Q74" s="439"/>
      <c r="R74" s="451"/>
      <c r="S74" s="451"/>
      <c r="T74" s="451"/>
      <c r="U74" s="451"/>
      <c r="V74" s="451"/>
      <c r="W74" s="451"/>
      <c r="X74" s="451"/>
      <c r="Y74" s="451"/>
      <c r="Z74" s="451"/>
      <c r="AA74" s="451"/>
      <c r="AB74" s="451"/>
      <c r="AC74" s="451"/>
      <c r="AD74" s="451"/>
      <c r="AE74" s="451"/>
      <c r="AF74" s="451"/>
      <c r="AG74" s="451"/>
      <c r="AH74" s="451"/>
      <c r="AI74" s="451"/>
      <c r="AJ74" s="451"/>
      <c r="AK74" s="451"/>
      <c r="AL74" s="451"/>
      <c r="AM74" s="451"/>
      <c r="AN74" s="451"/>
      <c r="AO74" s="451"/>
      <c r="AP74" s="451"/>
      <c r="AQ74" s="451"/>
      <c r="AR74" s="451"/>
      <c r="AS74" s="451"/>
      <c r="AT74" s="451"/>
      <c r="AU74" s="451"/>
      <c r="AV74" s="451"/>
      <c r="AW74" s="451"/>
      <c r="AX74" s="451"/>
      <c r="AY74" s="451"/>
      <c r="AZ74" s="566"/>
      <c r="BA74" s="566"/>
      <c r="BB74" s="566"/>
      <c r="BC74" s="566"/>
      <c r="BD74" s="589"/>
      <c r="BE74" s="377"/>
      <c r="BF74" s="377"/>
      <c r="BG74" s="377"/>
      <c r="BH74" s="377"/>
      <c r="BI74" s="377"/>
      <c r="BJ74" s="377"/>
      <c r="BK74" s="377"/>
      <c r="BL74" s="377"/>
      <c r="BM74" s="377"/>
      <c r="BN74" s="377"/>
      <c r="BO74" s="377"/>
      <c r="BP74" s="377"/>
      <c r="BQ74" s="373">
        <v>68</v>
      </c>
      <c r="BR74" s="640"/>
      <c r="BS74" s="646"/>
      <c r="BT74" s="647"/>
      <c r="BU74" s="647"/>
      <c r="BV74" s="647"/>
      <c r="BW74" s="647"/>
      <c r="BX74" s="647"/>
      <c r="BY74" s="647"/>
      <c r="BZ74" s="647"/>
      <c r="CA74" s="647"/>
      <c r="CB74" s="647"/>
      <c r="CC74" s="647"/>
      <c r="CD74" s="647"/>
      <c r="CE74" s="647"/>
      <c r="CF74" s="647"/>
      <c r="CG74" s="660"/>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646"/>
      <c r="DW74" s="647"/>
      <c r="DX74" s="647"/>
      <c r="DY74" s="647"/>
      <c r="DZ74" s="720"/>
      <c r="EA74" s="365"/>
    </row>
    <row r="75" spans="1:131" ht="26.25" customHeight="1">
      <c r="A75" s="373">
        <v>8</v>
      </c>
      <c r="B75" s="400"/>
      <c r="C75" s="421"/>
      <c r="D75" s="421"/>
      <c r="E75" s="421"/>
      <c r="F75" s="421"/>
      <c r="G75" s="421"/>
      <c r="H75" s="421"/>
      <c r="I75" s="421"/>
      <c r="J75" s="421"/>
      <c r="K75" s="421"/>
      <c r="L75" s="421"/>
      <c r="M75" s="421"/>
      <c r="N75" s="421"/>
      <c r="O75" s="421"/>
      <c r="P75" s="433"/>
      <c r="Q75" s="445"/>
      <c r="R75" s="457"/>
      <c r="S75" s="457"/>
      <c r="T75" s="457"/>
      <c r="U75" s="461"/>
      <c r="V75" s="462"/>
      <c r="W75" s="457"/>
      <c r="X75" s="457"/>
      <c r="Y75" s="457"/>
      <c r="Z75" s="461"/>
      <c r="AA75" s="462"/>
      <c r="AB75" s="457"/>
      <c r="AC75" s="457"/>
      <c r="AD75" s="457"/>
      <c r="AE75" s="461"/>
      <c r="AF75" s="462"/>
      <c r="AG75" s="457"/>
      <c r="AH75" s="457"/>
      <c r="AI75" s="457"/>
      <c r="AJ75" s="461"/>
      <c r="AK75" s="462"/>
      <c r="AL75" s="457"/>
      <c r="AM75" s="457"/>
      <c r="AN75" s="457"/>
      <c r="AO75" s="461"/>
      <c r="AP75" s="462"/>
      <c r="AQ75" s="457"/>
      <c r="AR75" s="457"/>
      <c r="AS75" s="457"/>
      <c r="AT75" s="461"/>
      <c r="AU75" s="462"/>
      <c r="AV75" s="457"/>
      <c r="AW75" s="457"/>
      <c r="AX75" s="457"/>
      <c r="AY75" s="461"/>
      <c r="AZ75" s="566"/>
      <c r="BA75" s="566"/>
      <c r="BB75" s="566"/>
      <c r="BC75" s="566"/>
      <c r="BD75" s="589"/>
      <c r="BE75" s="377"/>
      <c r="BF75" s="377"/>
      <c r="BG75" s="377"/>
      <c r="BH75" s="377"/>
      <c r="BI75" s="377"/>
      <c r="BJ75" s="377"/>
      <c r="BK75" s="377"/>
      <c r="BL75" s="377"/>
      <c r="BM75" s="377"/>
      <c r="BN75" s="377"/>
      <c r="BO75" s="377"/>
      <c r="BP75" s="377"/>
      <c r="BQ75" s="373">
        <v>69</v>
      </c>
      <c r="BR75" s="640"/>
      <c r="BS75" s="646"/>
      <c r="BT75" s="647"/>
      <c r="BU75" s="647"/>
      <c r="BV75" s="647"/>
      <c r="BW75" s="647"/>
      <c r="BX75" s="647"/>
      <c r="BY75" s="647"/>
      <c r="BZ75" s="647"/>
      <c r="CA75" s="647"/>
      <c r="CB75" s="647"/>
      <c r="CC75" s="647"/>
      <c r="CD75" s="647"/>
      <c r="CE75" s="647"/>
      <c r="CF75" s="647"/>
      <c r="CG75" s="660"/>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646"/>
      <c r="DW75" s="647"/>
      <c r="DX75" s="647"/>
      <c r="DY75" s="647"/>
      <c r="DZ75" s="720"/>
      <c r="EA75" s="365"/>
    </row>
    <row r="76" spans="1:131" ht="26.25" customHeight="1">
      <c r="A76" s="373">
        <v>9</v>
      </c>
      <c r="B76" s="400"/>
      <c r="C76" s="421"/>
      <c r="D76" s="421"/>
      <c r="E76" s="421"/>
      <c r="F76" s="421"/>
      <c r="G76" s="421"/>
      <c r="H76" s="421"/>
      <c r="I76" s="421"/>
      <c r="J76" s="421"/>
      <c r="K76" s="421"/>
      <c r="L76" s="421"/>
      <c r="M76" s="421"/>
      <c r="N76" s="421"/>
      <c r="O76" s="421"/>
      <c r="P76" s="433"/>
      <c r="Q76" s="445"/>
      <c r="R76" s="457"/>
      <c r="S76" s="457"/>
      <c r="T76" s="457"/>
      <c r="U76" s="461"/>
      <c r="V76" s="462"/>
      <c r="W76" s="457"/>
      <c r="X76" s="457"/>
      <c r="Y76" s="457"/>
      <c r="Z76" s="461"/>
      <c r="AA76" s="462"/>
      <c r="AB76" s="457"/>
      <c r="AC76" s="457"/>
      <c r="AD76" s="457"/>
      <c r="AE76" s="461"/>
      <c r="AF76" s="462"/>
      <c r="AG76" s="457"/>
      <c r="AH76" s="457"/>
      <c r="AI76" s="457"/>
      <c r="AJ76" s="461"/>
      <c r="AK76" s="462"/>
      <c r="AL76" s="457"/>
      <c r="AM76" s="457"/>
      <c r="AN76" s="457"/>
      <c r="AO76" s="461"/>
      <c r="AP76" s="462"/>
      <c r="AQ76" s="457"/>
      <c r="AR76" s="457"/>
      <c r="AS76" s="457"/>
      <c r="AT76" s="461"/>
      <c r="AU76" s="462"/>
      <c r="AV76" s="457"/>
      <c r="AW76" s="457"/>
      <c r="AX76" s="457"/>
      <c r="AY76" s="461"/>
      <c r="AZ76" s="566"/>
      <c r="BA76" s="566"/>
      <c r="BB76" s="566"/>
      <c r="BC76" s="566"/>
      <c r="BD76" s="589"/>
      <c r="BE76" s="377"/>
      <c r="BF76" s="377"/>
      <c r="BG76" s="377"/>
      <c r="BH76" s="377"/>
      <c r="BI76" s="377"/>
      <c r="BJ76" s="377"/>
      <c r="BK76" s="377"/>
      <c r="BL76" s="377"/>
      <c r="BM76" s="377"/>
      <c r="BN76" s="377"/>
      <c r="BO76" s="377"/>
      <c r="BP76" s="377"/>
      <c r="BQ76" s="373">
        <v>70</v>
      </c>
      <c r="BR76" s="640"/>
      <c r="BS76" s="646"/>
      <c r="BT76" s="647"/>
      <c r="BU76" s="647"/>
      <c r="BV76" s="647"/>
      <c r="BW76" s="647"/>
      <c r="BX76" s="647"/>
      <c r="BY76" s="647"/>
      <c r="BZ76" s="647"/>
      <c r="CA76" s="647"/>
      <c r="CB76" s="647"/>
      <c r="CC76" s="647"/>
      <c r="CD76" s="647"/>
      <c r="CE76" s="647"/>
      <c r="CF76" s="647"/>
      <c r="CG76" s="660"/>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646"/>
      <c r="DW76" s="647"/>
      <c r="DX76" s="647"/>
      <c r="DY76" s="647"/>
      <c r="DZ76" s="720"/>
      <c r="EA76" s="365"/>
    </row>
    <row r="77" spans="1:131" ht="26.25" customHeight="1">
      <c r="A77" s="373">
        <v>10</v>
      </c>
      <c r="B77" s="400"/>
      <c r="C77" s="421"/>
      <c r="D77" s="421"/>
      <c r="E77" s="421"/>
      <c r="F77" s="421"/>
      <c r="G77" s="421"/>
      <c r="H77" s="421"/>
      <c r="I77" s="421"/>
      <c r="J77" s="421"/>
      <c r="K77" s="421"/>
      <c r="L77" s="421"/>
      <c r="M77" s="421"/>
      <c r="N77" s="421"/>
      <c r="O77" s="421"/>
      <c r="P77" s="433"/>
      <c r="Q77" s="445"/>
      <c r="R77" s="457"/>
      <c r="S77" s="457"/>
      <c r="T77" s="457"/>
      <c r="U77" s="461"/>
      <c r="V77" s="462"/>
      <c r="W77" s="457"/>
      <c r="X77" s="457"/>
      <c r="Y77" s="457"/>
      <c r="Z77" s="461"/>
      <c r="AA77" s="462"/>
      <c r="AB77" s="457"/>
      <c r="AC77" s="457"/>
      <c r="AD77" s="457"/>
      <c r="AE77" s="461"/>
      <c r="AF77" s="462"/>
      <c r="AG77" s="457"/>
      <c r="AH77" s="457"/>
      <c r="AI77" s="457"/>
      <c r="AJ77" s="461"/>
      <c r="AK77" s="462"/>
      <c r="AL77" s="457"/>
      <c r="AM77" s="457"/>
      <c r="AN77" s="457"/>
      <c r="AO77" s="461"/>
      <c r="AP77" s="462"/>
      <c r="AQ77" s="457"/>
      <c r="AR77" s="457"/>
      <c r="AS77" s="457"/>
      <c r="AT77" s="461"/>
      <c r="AU77" s="462"/>
      <c r="AV77" s="457"/>
      <c r="AW77" s="457"/>
      <c r="AX77" s="457"/>
      <c r="AY77" s="461"/>
      <c r="AZ77" s="566"/>
      <c r="BA77" s="566"/>
      <c r="BB77" s="566"/>
      <c r="BC77" s="566"/>
      <c r="BD77" s="589"/>
      <c r="BE77" s="377"/>
      <c r="BF77" s="377"/>
      <c r="BG77" s="377"/>
      <c r="BH77" s="377"/>
      <c r="BI77" s="377"/>
      <c r="BJ77" s="377"/>
      <c r="BK77" s="377"/>
      <c r="BL77" s="377"/>
      <c r="BM77" s="377"/>
      <c r="BN77" s="377"/>
      <c r="BO77" s="377"/>
      <c r="BP77" s="377"/>
      <c r="BQ77" s="373">
        <v>71</v>
      </c>
      <c r="BR77" s="640"/>
      <c r="BS77" s="646"/>
      <c r="BT77" s="647"/>
      <c r="BU77" s="647"/>
      <c r="BV77" s="647"/>
      <c r="BW77" s="647"/>
      <c r="BX77" s="647"/>
      <c r="BY77" s="647"/>
      <c r="BZ77" s="647"/>
      <c r="CA77" s="647"/>
      <c r="CB77" s="647"/>
      <c r="CC77" s="647"/>
      <c r="CD77" s="647"/>
      <c r="CE77" s="647"/>
      <c r="CF77" s="647"/>
      <c r="CG77" s="660"/>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646"/>
      <c r="DW77" s="647"/>
      <c r="DX77" s="647"/>
      <c r="DY77" s="647"/>
      <c r="DZ77" s="720"/>
      <c r="EA77" s="365"/>
    </row>
    <row r="78" spans="1:131" ht="26.25" customHeight="1">
      <c r="A78" s="373">
        <v>11</v>
      </c>
      <c r="B78" s="400"/>
      <c r="C78" s="421"/>
      <c r="D78" s="421"/>
      <c r="E78" s="421"/>
      <c r="F78" s="421"/>
      <c r="G78" s="421"/>
      <c r="H78" s="421"/>
      <c r="I78" s="421"/>
      <c r="J78" s="421"/>
      <c r="K78" s="421"/>
      <c r="L78" s="421"/>
      <c r="M78" s="421"/>
      <c r="N78" s="421"/>
      <c r="O78" s="421"/>
      <c r="P78" s="433"/>
      <c r="Q78" s="439"/>
      <c r="R78" s="451"/>
      <c r="S78" s="451"/>
      <c r="T78" s="451"/>
      <c r="U78" s="451"/>
      <c r="V78" s="451"/>
      <c r="W78" s="451"/>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1"/>
      <c r="AT78" s="451"/>
      <c r="AU78" s="451"/>
      <c r="AV78" s="451"/>
      <c r="AW78" s="451"/>
      <c r="AX78" s="451"/>
      <c r="AY78" s="451"/>
      <c r="AZ78" s="566"/>
      <c r="BA78" s="566"/>
      <c r="BB78" s="566"/>
      <c r="BC78" s="566"/>
      <c r="BD78" s="589"/>
      <c r="BE78" s="377"/>
      <c r="BF78" s="377"/>
      <c r="BG78" s="377"/>
      <c r="BH78" s="377"/>
      <c r="BI78" s="377"/>
      <c r="BJ78" s="365"/>
      <c r="BK78" s="365"/>
      <c r="BL78" s="365"/>
      <c r="BM78" s="365"/>
      <c r="BN78" s="365"/>
      <c r="BO78" s="377"/>
      <c r="BP78" s="377"/>
      <c r="BQ78" s="373">
        <v>72</v>
      </c>
      <c r="BR78" s="640"/>
      <c r="BS78" s="646"/>
      <c r="BT78" s="647"/>
      <c r="BU78" s="647"/>
      <c r="BV78" s="647"/>
      <c r="BW78" s="647"/>
      <c r="BX78" s="647"/>
      <c r="BY78" s="647"/>
      <c r="BZ78" s="647"/>
      <c r="CA78" s="647"/>
      <c r="CB78" s="647"/>
      <c r="CC78" s="647"/>
      <c r="CD78" s="647"/>
      <c r="CE78" s="647"/>
      <c r="CF78" s="647"/>
      <c r="CG78" s="660"/>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646"/>
      <c r="DW78" s="647"/>
      <c r="DX78" s="647"/>
      <c r="DY78" s="647"/>
      <c r="DZ78" s="720"/>
      <c r="EA78" s="365"/>
    </row>
    <row r="79" spans="1:131" ht="26.25" customHeight="1">
      <c r="A79" s="373">
        <v>12</v>
      </c>
      <c r="B79" s="400"/>
      <c r="C79" s="421"/>
      <c r="D79" s="421"/>
      <c r="E79" s="421"/>
      <c r="F79" s="421"/>
      <c r="G79" s="421"/>
      <c r="H79" s="421"/>
      <c r="I79" s="421"/>
      <c r="J79" s="421"/>
      <c r="K79" s="421"/>
      <c r="L79" s="421"/>
      <c r="M79" s="421"/>
      <c r="N79" s="421"/>
      <c r="O79" s="421"/>
      <c r="P79" s="433"/>
      <c r="Q79" s="439"/>
      <c r="R79" s="451"/>
      <c r="S79" s="451"/>
      <c r="T79" s="451"/>
      <c r="U79" s="451"/>
      <c r="V79" s="451"/>
      <c r="W79" s="451"/>
      <c r="X79" s="451"/>
      <c r="Y79" s="451"/>
      <c r="Z79" s="451"/>
      <c r="AA79" s="451"/>
      <c r="AB79" s="451"/>
      <c r="AC79" s="451"/>
      <c r="AD79" s="451"/>
      <c r="AE79" s="451"/>
      <c r="AF79" s="451"/>
      <c r="AG79" s="451"/>
      <c r="AH79" s="451"/>
      <c r="AI79" s="451"/>
      <c r="AJ79" s="451"/>
      <c r="AK79" s="451"/>
      <c r="AL79" s="451"/>
      <c r="AM79" s="451"/>
      <c r="AN79" s="451"/>
      <c r="AO79" s="451"/>
      <c r="AP79" s="451"/>
      <c r="AQ79" s="451"/>
      <c r="AR79" s="451"/>
      <c r="AS79" s="451"/>
      <c r="AT79" s="451"/>
      <c r="AU79" s="451"/>
      <c r="AV79" s="451"/>
      <c r="AW79" s="451"/>
      <c r="AX79" s="451"/>
      <c r="AY79" s="451"/>
      <c r="AZ79" s="566"/>
      <c r="BA79" s="566"/>
      <c r="BB79" s="566"/>
      <c r="BC79" s="566"/>
      <c r="BD79" s="589"/>
      <c r="BE79" s="377"/>
      <c r="BF79" s="377"/>
      <c r="BG79" s="377"/>
      <c r="BH79" s="377"/>
      <c r="BI79" s="377"/>
      <c r="BJ79" s="365"/>
      <c r="BK79" s="365"/>
      <c r="BL79" s="365"/>
      <c r="BM79" s="365"/>
      <c r="BN79" s="365"/>
      <c r="BO79" s="377"/>
      <c r="BP79" s="377"/>
      <c r="BQ79" s="373">
        <v>73</v>
      </c>
      <c r="BR79" s="640"/>
      <c r="BS79" s="646"/>
      <c r="BT79" s="647"/>
      <c r="BU79" s="647"/>
      <c r="BV79" s="647"/>
      <c r="BW79" s="647"/>
      <c r="BX79" s="647"/>
      <c r="BY79" s="647"/>
      <c r="BZ79" s="647"/>
      <c r="CA79" s="647"/>
      <c r="CB79" s="647"/>
      <c r="CC79" s="647"/>
      <c r="CD79" s="647"/>
      <c r="CE79" s="647"/>
      <c r="CF79" s="647"/>
      <c r="CG79" s="660"/>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646"/>
      <c r="DW79" s="647"/>
      <c r="DX79" s="647"/>
      <c r="DY79" s="647"/>
      <c r="DZ79" s="720"/>
      <c r="EA79" s="365"/>
    </row>
    <row r="80" spans="1:131" ht="26.25" customHeight="1">
      <c r="A80" s="373">
        <v>13</v>
      </c>
      <c r="B80" s="400"/>
      <c r="C80" s="421"/>
      <c r="D80" s="421"/>
      <c r="E80" s="421"/>
      <c r="F80" s="421"/>
      <c r="G80" s="421"/>
      <c r="H80" s="421"/>
      <c r="I80" s="421"/>
      <c r="J80" s="421"/>
      <c r="K80" s="421"/>
      <c r="L80" s="421"/>
      <c r="M80" s="421"/>
      <c r="N80" s="421"/>
      <c r="O80" s="421"/>
      <c r="P80" s="433"/>
      <c r="Q80" s="439"/>
      <c r="R80" s="451"/>
      <c r="S80" s="451"/>
      <c r="T80" s="451"/>
      <c r="U80" s="451"/>
      <c r="V80" s="451"/>
      <c r="W80" s="451"/>
      <c r="X80" s="451"/>
      <c r="Y80" s="451"/>
      <c r="Z80" s="451"/>
      <c r="AA80" s="451"/>
      <c r="AB80" s="451"/>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1"/>
      <c r="AY80" s="451"/>
      <c r="AZ80" s="566"/>
      <c r="BA80" s="566"/>
      <c r="BB80" s="566"/>
      <c r="BC80" s="566"/>
      <c r="BD80" s="589"/>
      <c r="BE80" s="377"/>
      <c r="BF80" s="377"/>
      <c r="BG80" s="377"/>
      <c r="BH80" s="377"/>
      <c r="BI80" s="377"/>
      <c r="BJ80" s="377"/>
      <c r="BK80" s="377"/>
      <c r="BL80" s="377"/>
      <c r="BM80" s="377"/>
      <c r="BN80" s="377"/>
      <c r="BO80" s="377"/>
      <c r="BP80" s="377"/>
      <c r="BQ80" s="373">
        <v>74</v>
      </c>
      <c r="BR80" s="640"/>
      <c r="BS80" s="646"/>
      <c r="BT80" s="647"/>
      <c r="BU80" s="647"/>
      <c r="BV80" s="647"/>
      <c r="BW80" s="647"/>
      <c r="BX80" s="647"/>
      <c r="BY80" s="647"/>
      <c r="BZ80" s="647"/>
      <c r="CA80" s="647"/>
      <c r="CB80" s="647"/>
      <c r="CC80" s="647"/>
      <c r="CD80" s="647"/>
      <c r="CE80" s="647"/>
      <c r="CF80" s="647"/>
      <c r="CG80" s="660"/>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646"/>
      <c r="DW80" s="647"/>
      <c r="DX80" s="647"/>
      <c r="DY80" s="647"/>
      <c r="DZ80" s="720"/>
      <c r="EA80" s="365"/>
    </row>
    <row r="81" spans="1:131" ht="26.25" customHeight="1">
      <c r="A81" s="373">
        <v>14</v>
      </c>
      <c r="B81" s="400"/>
      <c r="C81" s="421"/>
      <c r="D81" s="421"/>
      <c r="E81" s="421"/>
      <c r="F81" s="421"/>
      <c r="G81" s="421"/>
      <c r="H81" s="421"/>
      <c r="I81" s="421"/>
      <c r="J81" s="421"/>
      <c r="K81" s="421"/>
      <c r="L81" s="421"/>
      <c r="M81" s="421"/>
      <c r="N81" s="421"/>
      <c r="O81" s="421"/>
      <c r="P81" s="433"/>
      <c r="Q81" s="439"/>
      <c r="R81" s="451"/>
      <c r="S81" s="451"/>
      <c r="T81" s="451"/>
      <c r="U81" s="451"/>
      <c r="V81" s="451"/>
      <c r="W81" s="451"/>
      <c r="X81" s="451"/>
      <c r="Y81" s="451"/>
      <c r="Z81" s="451"/>
      <c r="AA81" s="451"/>
      <c r="AB81" s="45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1"/>
      <c r="AY81" s="451"/>
      <c r="AZ81" s="566"/>
      <c r="BA81" s="566"/>
      <c r="BB81" s="566"/>
      <c r="BC81" s="566"/>
      <c r="BD81" s="589"/>
      <c r="BE81" s="377"/>
      <c r="BF81" s="377"/>
      <c r="BG81" s="377"/>
      <c r="BH81" s="377"/>
      <c r="BI81" s="377"/>
      <c r="BJ81" s="377"/>
      <c r="BK81" s="377"/>
      <c r="BL81" s="377"/>
      <c r="BM81" s="377"/>
      <c r="BN81" s="377"/>
      <c r="BO81" s="377"/>
      <c r="BP81" s="377"/>
      <c r="BQ81" s="373">
        <v>75</v>
      </c>
      <c r="BR81" s="640"/>
      <c r="BS81" s="646"/>
      <c r="BT81" s="647"/>
      <c r="BU81" s="647"/>
      <c r="BV81" s="647"/>
      <c r="BW81" s="647"/>
      <c r="BX81" s="647"/>
      <c r="BY81" s="647"/>
      <c r="BZ81" s="647"/>
      <c r="CA81" s="647"/>
      <c r="CB81" s="647"/>
      <c r="CC81" s="647"/>
      <c r="CD81" s="647"/>
      <c r="CE81" s="647"/>
      <c r="CF81" s="647"/>
      <c r="CG81" s="660"/>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646"/>
      <c r="DW81" s="647"/>
      <c r="DX81" s="647"/>
      <c r="DY81" s="647"/>
      <c r="DZ81" s="720"/>
      <c r="EA81" s="365"/>
    </row>
    <row r="82" spans="1:131" ht="26.25" customHeight="1">
      <c r="A82" s="373">
        <v>15</v>
      </c>
      <c r="B82" s="400"/>
      <c r="C82" s="421"/>
      <c r="D82" s="421"/>
      <c r="E82" s="421"/>
      <c r="F82" s="421"/>
      <c r="G82" s="421"/>
      <c r="H82" s="421"/>
      <c r="I82" s="421"/>
      <c r="J82" s="421"/>
      <c r="K82" s="421"/>
      <c r="L82" s="421"/>
      <c r="M82" s="421"/>
      <c r="N82" s="421"/>
      <c r="O82" s="421"/>
      <c r="P82" s="433"/>
      <c r="Q82" s="439"/>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566"/>
      <c r="BA82" s="566"/>
      <c r="BB82" s="566"/>
      <c r="BC82" s="566"/>
      <c r="BD82" s="589"/>
      <c r="BE82" s="377"/>
      <c r="BF82" s="377"/>
      <c r="BG82" s="377"/>
      <c r="BH82" s="377"/>
      <c r="BI82" s="377"/>
      <c r="BJ82" s="377"/>
      <c r="BK82" s="377"/>
      <c r="BL82" s="377"/>
      <c r="BM82" s="377"/>
      <c r="BN82" s="377"/>
      <c r="BO82" s="377"/>
      <c r="BP82" s="377"/>
      <c r="BQ82" s="373">
        <v>76</v>
      </c>
      <c r="BR82" s="640"/>
      <c r="BS82" s="646"/>
      <c r="BT82" s="647"/>
      <c r="BU82" s="647"/>
      <c r="BV82" s="647"/>
      <c r="BW82" s="647"/>
      <c r="BX82" s="647"/>
      <c r="BY82" s="647"/>
      <c r="BZ82" s="647"/>
      <c r="CA82" s="647"/>
      <c r="CB82" s="647"/>
      <c r="CC82" s="647"/>
      <c r="CD82" s="647"/>
      <c r="CE82" s="647"/>
      <c r="CF82" s="647"/>
      <c r="CG82" s="660"/>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646"/>
      <c r="DW82" s="647"/>
      <c r="DX82" s="647"/>
      <c r="DY82" s="647"/>
      <c r="DZ82" s="720"/>
      <c r="EA82" s="365"/>
    </row>
    <row r="83" spans="1:131" ht="26.25" customHeight="1">
      <c r="A83" s="373">
        <v>16</v>
      </c>
      <c r="B83" s="400"/>
      <c r="C83" s="421"/>
      <c r="D83" s="421"/>
      <c r="E83" s="421"/>
      <c r="F83" s="421"/>
      <c r="G83" s="421"/>
      <c r="H83" s="421"/>
      <c r="I83" s="421"/>
      <c r="J83" s="421"/>
      <c r="K83" s="421"/>
      <c r="L83" s="421"/>
      <c r="M83" s="421"/>
      <c r="N83" s="421"/>
      <c r="O83" s="421"/>
      <c r="P83" s="433"/>
      <c r="Q83" s="439"/>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1"/>
      <c r="AY83" s="451"/>
      <c r="AZ83" s="566"/>
      <c r="BA83" s="566"/>
      <c r="BB83" s="566"/>
      <c r="BC83" s="566"/>
      <c r="BD83" s="589"/>
      <c r="BE83" s="377"/>
      <c r="BF83" s="377"/>
      <c r="BG83" s="377"/>
      <c r="BH83" s="377"/>
      <c r="BI83" s="377"/>
      <c r="BJ83" s="377"/>
      <c r="BK83" s="377"/>
      <c r="BL83" s="377"/>
      <c r="BM83" s="377"/>
      <c r="BN83" s="377"/>
      <c r="BO83" s="377"/>
      <c r="BP83" s="377"/>
      <c r="BQ83" s="373">
        <v>77</v>
      </c>
      <c r="BR83" s="640"/>
      <c r="BS83" s="646"/>
      <c r="BT83" s="647"/>
      <c r="BU83" s="647"/>
      <c r="BV83" s="647"/>
      <c r="BW83" s="647"/>
      <c r="BX83" s="647"/>
      <c r="BY83" s="647"/>
      <c r="BZ83" s="647"/>
      <c r="CA83" s="647"/>
      <c r="CB83" s="647"/>
      <c r="CC83" s="647"/>
      <c r="CD83" s="647"/>
      <c r="CE83" s="647"/>
      <c r="CF83" s="647"/>
      <c r="CG83" s="660"/>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646"/>
      <c r="DW83" s="647"/>
      <c r="DX83" s="647"/>
      <c r="DY83" s="647"/>
      <c r="DZ83" s="720"/>
      <c r="EA83" s="365"/>
    </row>
    <row r="84" spans="1:131" ht="26.25" customHeight="1">
      <c r="A84" s="373">
        <v>17</v>
      </c>
      <c r="B84" s="400"/>
      <c r="C84" s="421"/>
      <c r="D84" s="421"/>
      <c r="E84" s="421"/>
      <c r="F84" s="421"/>
      <c r="G84" s="421"/>
      <c r="H84" s="421"/>
      <c r="I84" s="421"/>
      <c r="J84" s="421"/>
      <c r="K84" s="421"/>
      <c r="L84" s="421"/>
      <c r="M84" s="421"/>
      <c r="N84" s="421"/>
      <c r="O84" s="421"/>
      <c r="P84" s="433"/>
      <c r="Q84" s="439"/>
      <c r="R84" s="451"/>
      <c r="S84" s="451"/>
      <c r="T84" s="451"/>
      <c r="U84" s="451"/>
      <c r="V84" s="451"/>
      <c r="W84" s="451"/>
      <c r="X84" s="451"/>
      <c r="Y84" s="451"/>
      <c r="Z84" s="451"/>
      <c r="AA84" s="451"/>
      <c r="AB84" s="451"/>
      <c r="AC84" s="451"/>
      <c r="AD84" s="451"/>
      <c r="AE84" s="451"/>
      <c r="AF84" s="451"/>
      <c r="AG84" s="451"/>
      <c r="AH84" s="451"/>
      <c r="AI84" s="451"/>
      <c r="AJ84" s="451"/>
      <c r="AK84" s="451"/>
      <c r="AL84" s="451"/>
      <c r="AM84" s="451"/>
      <c r="AN84" s="451"/>
      <c r="AO84" s="451"/>
      <c r="AP84" s="451"/>
      <c r="AQ84" s="451"/>
      <c r="AR84" s="451"/>
      <c r="AS84" s="451"/>
      <c r="AT84" s="451"/>
      <c r="AU84" s="451"/>
      <c r="AV84" s="451"/>
      <c r="AW84" s="451"/>
      <c r="AX84" s="451"/>
      <c r="AY84" s="451"/>
      <c r="AZ84" s="566"/>
      <c r="BA84" s="566"/>
      <c r="BB84" s="566"/>
      <c r="BC84" s="566"/>
      <c r="BD84" s="589"/>
      <c r="BE84" s="377"/>
      <c r="BF84" s="377"/>
      <c r="BG84" s="377"/>
      <c r="BH84" s="377"/>
      <c r="BI84" s="377"/>
      <c r="BJ84" s="377"/>
      <c r="BK84" s="377"/>
      <c r="BL84" s="377"/>
      <c r="BM84" s="377"/>
      <c r="BN84" s="377"/>
      <c r="BO84" s="377"/>
      <c r="BP84" s="377"/>
      <c r="BQ84" s="373">
        <v>78</v>
      </c>
      <c r="BR84" s="640"/>
      <c r="BS84" s="646"/>
      <c r="BT84" s="647"/>
      <c r="BU84" s="647"/>
      <c r="BV84" s="647"/>
      <c r="BW84" s="647"/>
      <c r="BX84" s="647"/>
      <c r="BY84" s="647"/>
      <c r="BZ84" s="647"/>
      <c r="CA84" s="647"/>
      <c r="CB84" s="647"/>
      <c r="CC84" s="647"/>
      <c r="CD84" s="647"/>
      <c r="CE84" s="647"/>
      <c r="CF84" s="647"/>
      <c r="CG84" s="660"/>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646"/>
      <c r="DW84" s="647"/>
      <c r="DX84" s="647"/>
      <c r="DY84" s="647"/>
      <c r="DZ84" s="720"/>
      <c r="EA84" s="365"/>
    </row>
    <row r="85" spans="1:131" ht="26.25" customHeight="1">
      <c r="A85" s="373">
        <v>18</v>
      </c>
      <c r="B85" s="400"/>
      <c r="C85" s="421"/>
      <c r="D85" s="421"/>
      <c r="E85" s="421"/>
      <c r="F85" s="421"/>
      <c r="G85" s="421"/>
      <c r="H85" s="421"/>
      <c r="I85" s="421"/>
      <c r="J85" s="421"/>
      <c r="K85" s="421"/>
      <c r="L85" s="421"/>
      <c r="M85" s="421"/>
      <c r="N85" s="421"/>
      <c r="O85" s="421"/>
      <c r="P85" s="433"/>
      <c r="Q85" s="439"/>
      <c r="R85" s="451"/>
      <c r="S85" s="451"/>
      <c r="T85" s="451"/>
      <c r="U85" s="451"/>
      <c r="V85" s="451"/>
      <c r="W85" s="451"/>
      <c r="X85" s="451"/>
      <c r="Y85" s="451"/>
      <c r="Z85" s="451"/>
      <c r="AA85" s="451"/>
      <c r="AB85" s="451"/>
      <c r="AC85" s="451"/>
      <c r="AD85" s="451"/>
      <c r="AE85" s="451"/>
      <c r="AF85" s="451"/>
      <c r="AG85" s="451"/>
      <c r="AH85" s="451"/>
      <c r="AI85" s="451"/>
      <c r="AJ85" s="451"/>
      <c r="AK85" s="451"/>
      <c r="AL85" s="451"/>
      <c r="AM85" s="451"/>
      <c r="AN85" s="451"/>
      <c r="AO85" s="451"/>
      <c r="AP85" s="451"/>
      <c r="AQ85" s="451"/>
      <c r="AR85" s="451"/>
      <c r="AS85" s="451"/>
      <c r="AT85" s="451"/>
      <c r="AU85" s="451"/>
      <c r="AV85" s="451"/>
      <c r="AW85" s="451"/>
      <c r="AX85" s="451"/>
      <c r="AY85" s="451"/>
      <c r="AZ85" s="566"/>
      <c r="BA85" s="566"/>
      <c r="BB85" s="566"/>
      <c r="BC85" s="566"/>
      <c r="BD85" s="589"/>
      <c r="BE85" s="377"/>
      <c r="BF85" s="377"/>
      <c r="BG85" s="377"/>
      <c r="BH85" s="377"/>
      <c r="BI85" s="377"/>
      <c r="BJ85" s="377"/>
      <c r="BK85" s="377"/>
      <c r="BL85" s="377"/>
      <c r="BM85" s="377"/>
      <c r="BN85" s="377"/>
      <c r="BO85" s="377"/>
      <c r="BP85" s="377"/>
      <c r="BQ85" s="373">
        <v>79</v>
      </c>
      <c r="BR85" s="640"/>
      <c r="BS85" s="646"/>
      <c r="BT85" s="647"/>
      <c r="BU85" s="647"/>
      <c r="BV85" s="647"/>
      <c r="BW85" s="647"/>
      <c r="BX85" s="647"/>
      <c r="BY85" s="647"/>
      <c r="BZ85" s="647"/>
      <c r="CA85" s="647"/>
      <c r="CB85" s="647"/>
      <c r="CC85" s="647"/>
      <c r="CD85" s="647"/>
      <c r="CE85" s="647"/>
      <c r="CF85" s="647"/>
      <c r="CG85" s="660"/>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646"/>
      <c r="DW85" s="647"/>
      <c r="DX85" s="647"/>
      <c r="DY85" s="647"/>
      <c r="DZ85" s="720"/>
      <c r="EA85" s="365"/>
    </row>
    <row r="86" spans="1:131" ht="26.25" customHeight="1">
      <c r="A86" s="373">
        <v>19</v>
      </c>
      <c r="B86" s="400"/>
      <c r="C86" s="421"/>
      <c r="D86" s="421"/>
      <c r="E86" s="421"/>
      <c r="F86" s="421"/>
      <c r="G86" s="421"/>
      <c r="H86" s="421"/>
      <c r="I86" s="421"/>
      <c r="J86" s="421"/>
      <c r="K86" s="421"/>
      <c r="L86" s="421"/>
      <c r="M86" s="421"/>
      <c r="N86" s="421"/>
      <c r="O86" s="421"/>
      <c r="P86" s="433"/>
      <c r="Q86" s="439"/>
      <c r="R86" s="451"/>
      <c r="S86" s="451"/>
      <c r="T86" s="451"/>
      <c r="U86" s="451"/>
      <c r="V86" s="451"/>
      <c r="W86" s="451"/>
      <c r="X86" s="451"/>
      <c r="Y86" s="451"/>
      <c r="Z86" s="451"/>
      <c r="AA86" s="451"/>
      <c r="AB86" s="451"/>
      <c r="AC86" s="451"/>
      <c r="AD86" s="451"/>
      <c r="AE86" s="451"/>
      <c r="AF86" s="451"/>
      <c r="AG86" s="451"/>
      <c r="AH86" s="451"/>
      <c r="AI86" s="451"/>
      <c r="AJ86" s="451"/>
      <c r="AK86" s="451"/>
      <c r="AL86" s="451"/>
      <c r="AM86" s="451"/>
      <c r="AN86" s="451"/>
      <c r="AO86" s="451"/>
      <c r="AP86" s="451"/>
      <c r="AQ86" s="451"/>
      <c r="AR86" s="451"/>
      <c r="AS86" s="451"/>
      <c r="AT86" s="451"/>
      <c r="AU86" s="451"/>
      <c r="AV86" s="451"/>
      <c r="AW86" s="451"/>
      <c r="AX86" s="451"/>
      <c r="AY86" s="451"/>
      <c r="AZ86" s="566"/>
      <c r="BA86" s="566"/>
      <c r="BB86" s="566"/>
      <c r="BC86" s="566"/>
      <c r="BD86" s="589"/>
      <c r="BE86" s="377"/>
      <c r="BF86" s="377"/>
      <c r="BG86" s="377"/>
      <c r="BH86" s="377"/>
      <c r="BI86" s="377"/>
      <c r="BJ86" s="377"/>
      <c r="BK86" s="377"/>
      <c r="BL86" s="377"/>
      <c r="BM86" s="377"/>
      <c r="BN86" s="377"/>
      <c r="BO86" s="377"/>
      <c r="BP86" s="377"/>
      <c r="BQ86" s="373">
        <v>80</v>
      </c>
      <c r="BR86" s="640"/>
      <c r="BS86" s="646"/>
      <c r="BT86" s="647"/>
      <c r="BU86" s="647"/>
      <c r="BV86" s="647"/>
      <c r="BW86" s="647"/>
      <c r="BX86" s="647"/>
      <c r="BY86" s="647"/>
      <c r="BZ86" s="647"/>
      <c r="CA86" s="647"/>
      <c r="CB86" s="647"/>
      <c r="CC86" s="647"/>
      <c r="CD86" s="647"/>
      <c r="CE86" s="647"/>
      <c r="CF86" s="647"/>
      <c r="CG86" s="660"/>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646"/>
      <c r="DW86" s="647"/>
      <c r="DX86" s="647"/>
      <c r="DY86" s="647"/>
      <c r="DZ86" s="720"/>
      <c r="EA86" s="365"/>
    </row>
    <row r="87" spans="1:131" ht="26.25" customHeight="1">
      <c r="A87" s="379">
        <v>20</v>
      </c>
      <c r="B87" s="403"/>
      <c r="C87" s="423"/>
      <c r="D87" s="423"/>
      <c r="E87" s="423"/>
      <c r="F87" s="423"/>
      <c r="G87" s="423"/>
      <c r="H87" s="423"/>
      <c r="I87" s="423"/>
      <c r="J87" s="423"/>
      <c r="K87" s="423"/>
      <c r="L87" s="423"/>
      <c r="M87" s="423"/>
      <c r="N87" s="423"/>
      <c r="O87" s="423"/>
      <c r="P87" s="435"/>
      <c r="Q87" s="446"/>
      <c r="R87" s="458"/>
      <c r="S87" s="458"/>
      <c r="T87" s="458"/>
      <c r="U87" s="458"/>
      <c r="V87" s="458"/>
      <c r="W87" s="458"/>
      <c r="X87" s="458"/>
      <c r="Y87" s="458"/>
      <c r="Z87" s="458"/>
      <c r="AA87" s="458"/>
      <c r="AB87" s="458"/>
      <c r="AC87" s="458"/>
      <c r="AD87" s="458"/>
      <c r="AE87" s="458"/>
      <c r="AF87" s="458"/>
      <c r="AG87" s="458"/>
      <c r="AH87" s="458"/>
      <c r="AI87" s="458"/>
      <c r="AJ87" s="458"/>
      <c r="AK87" s="458"/>
      <c r="AL87" s="458"/>
      <c r="AM87" s="458"/>
      <c r="AN87" s="458"/>
      <c r="AO87" s="458"/>
      <c r="AP87" s="458"/>
      <c r="AQ87" s="458"/>
      <c r="AR87" s="458"/>
      <c r="AS87" s="458"/>
      <c r="AT87" s="458"/>
      <c r="AU87" s="458"/>
      <c r="AV87" s="458"/>
      <c r="AW87" s="458"/>
      <c r="AX87" s="458"/>
      <c r="AY87" s="458"/>
      <c r="AZ87" s="601"/>
      <c r="BA87" s="601"/>
      <c r="BB87" s="601"/>
      <c r="BC87" s="601"/>
      <c r="BD87" s="609"/>
      <c r="BE87" s="377"/>
      <c r="BF87" s="377"/>
      <c r="BG87" s="377"/>
      <c r="BH87" s="377"/>
      <c r="BI87" s="377"/>
      <c r="BJ87" s="377"/>
      <c r="BK87" s="377"/>
      <c r="BL87" s="377"/>
      <c r="BM87" s="377"/>
      <c r="BN87" s="377"/>
      <c r="BO87" s="377"/>
      <c r="BP87" s="377"/>
      <c r="BQ87" s="373">
        <v>81</v>
      </c>
      <c r="BR87" s="640"/>
      <c r="BS87" s="646"/>
      <c r="BT87" s="647"/>
      <c r="BU87" s="647"/>
      <c r="BV87" s="647"/>
      <c r="BW87" s="647"/>
      <c r="BX87" s="647"/>
      <c r="BY87" s="647"/>
      <c r="BZ87" s="647"/>
      <c r="CA87" s="647"/>
      <c r="CB87" s="647"/>
      <c r="CC87" s="647"/>
      <c r="CD87" s="647"/>
      <c r="CE87" s="647"/>
      <c r="CF87" s="647"/>
      <c r="CG87" s="660"/>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646"/>
      <c r="DW87" s="647"/>
      <c r="DX87" s="647"/>
      <c r="DY87" s="647"/>
      <c r="DZ87" s="720"/>
      <c r="EA87" s="365"/>
    </row>
    <row r="88" spans="1:131" ht="26.25" customHeight="1">
      <c r="A88" s="374" t="s">
        <v>433</v>
      </c>
      <c r="B88" s="401" t="s">
        <v>328</v>
      </c>
      <c r="C88" s="422"/>
      <c r="D88" s="422"/>
      <c r="E88" s="422"/>
      <c r="F88" s="422"/>
      <c r="G88" s="422"/>
      <c r="H88" s="422"/>
      <c r="I88" s="422"/>
      <c r="J88" s="422"/>
      <c r="K88" s="422"/>
      <c r="L88" s="422"/>
      <c r="M88" s="422"/>
      <c r="N88" s="422"/>
      <c r="O88" s="422"/>
      <c r="P88" s="434"/>
      <c r="Q88" s="444"/>
      <c r="R88" s="456"/>
      <c r="S88" s="456"/>
      <c r="T88" s="456"/>
      <c r="U88" s="456"/>
      <c r="V88" s="456"/>
      <c r="W88" s="456"/>
      <c r="X88" s="456"/>
      <c r="Y88" s="456"/>
      <c r="Z88" s="456"/>
      <c r="AA88" s="456"/>
      <c r="AB88" s="456"/>
      <c r="AC88" s="456"/>
      <c r="AD88" s="456"/>
      <c r="AE88" s="456"/>
      <c r="AF88" s="453">
        <v>6173</v>
      </c>
      <c r="AG88" s="453"/>
      <c r="AH88" s="453"/>
      <c r="AI88" s="453"/>
      <c r="AJ88" s="453"/>
      <c r="AK88" s="456"/>
      <c r="AL88" s="456"/>
      <c r="AM88" s="456"/>
      <c r="AN88" s="456"/>
      <c r="AO88" s="456"/>
      <c r="AP88" s="453">
        <v>2811</v>
      </c>
      <c r="AQ88" s="453"/>
      <c r="AR88" s="453"/>
      <c r="AS88" s="453"/>
      <c r="AT88" s="453"/>
      <c r="AU88" s="453">
        <v>272</v>
      </c>
      <c r="AV88" s="453"/>
      <c r="AW88" s="453"/>
      <c r="AX88" s="453"/>
      <c r="AY88" s="453"/>
      <c r="AZ88" s="568"/>
      <c r="BA88" s="568"/>
      <c r="BB88" s="568"/>
      <c r="BC88" s="568"/>
      <c r="BD88" s="591"/>
      <c r="BE88" s="377"/>
      <c r="BF88" s="377"/>
      <c r="BG88" s="377"/>
      <c r="BH88" s="377"/>
      <c r="BI88" s="377"/>
      <c r="BJ88" s="377"/>
      <c r="BK88" s="377"/>
      <c r="BL88" s="377"/>
      <c r="BM88" s="377"/>
      <c r="BN88" s="377"/>
      <c r="BO88" s="377"/>
      <c r="BP88" s="377"/>
      <c r="BQ88" s="373">
        <v>82</v>
      </c>
      <c r="BR88" s="640"/>
      <c r="BS88" s="646"/>
      <c r="BT88" s="647"/>
      <c r="BU88" s="647"/>
      <c r="BV88" s="647"/>
      <c r="BW88" s="647"/>
      <c r="BX88" s="647"/>
      <c r="BY88" s="647"/>
      <c r="BZ88" s="647"/>
      <c r="CA88" s="647"/>
      <c r="CB88" s="647"/>
      <c r="CC88" s="647"/>
      <c r="CD88" s="647"/>
      <c r="CE88" s="647"/>
      <c r="CF88" s="647"/>
      <c r="CG88" s="660"/>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646"/>
      <c r="DW88" s="647"/>
      <c r="DX88" s="647"/>
      <c r="DY88" s="647"/>
      <c r="DZ88" s="720"/>
      <c r="EA88" s="365"/>
    </row>
    <row r="89" spans="1:131" ht="26.25" hidden="1" customHeight="1">
      <c r="A89" s="380"/>
      <c r="B89" s="404"/>
      <c r="C89" s="404"/>
      <c r="D89" s="404"/>
      <c r="E89" s="404"/>
      <c r="F89" s="404"/>
      <c r="G89" s="404"/>
      <c r="H89" s="404"/>
      <c r="I89" s="404"/>
      <c r="J89" s="404"/>
      <c r="K89" s="404"/>
      <c r="L89" s="404"/>
      <c r="M89" s="404"/>
      <c r="N89" s="404"/>
      <c r="O89" s="404"/>
      <c r="P89" s="404"/>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2"/>
      <c r="BA89" s="602"/>
      <c r="BB89" s="602"/>
      <c r="BC89" s="602"/>
      <c r="BD89" s="602"/>
      <c r="BE89" s="377"/>
      <c r="BF89" s="377"/>
      <c r="BG89" s="377"/>
      <c r="BH89" s="377"/>
      <c r="BI89" s="377"/>
      <c r="BJ89" s="377"/>
      <c r="BK89" s="377"/>
      <c r="BL89" s="377"/>
      <c r="BM89" s="377"/>
      <c r="BN89" s="377"/>
      <c r="BO89" s="377"/>
      <c r="BP89" s="377"/>
      <c r="BQ89" s="373">
        <v>83</v>
      </c>
      <c r="BR89" s="640"/>
      <c r="BS89" s="646"/>
      <c r="BT89" s="647"/>
      <c r="BU89" s="647"/>
      <c r="BV89" s="647"/>
      <c r="BW89" s="647"/>
      <c r="BX89" s="647"/>
      <c r="BY89" s="647"/>
      <c r="BZ89" s="647"/>
      <c r="CA89" s="647"/>
      <c r="CB89" s="647"/>
      <c r="CC89" s="647"/>
      <c r="CD89" s="647"/>
      <c r="CE89" s="647"/>
      <c r="CF89" s="647"/>
      <c r="CG89" s="660"/>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646"/>
      <c r="DW89" s="647"/>
      <c r="DX89" s="647"/>
      <c r="DY89" s="647"/>
      <c r="DZ89" s="720"/>
      <c r="EA89" s="365"/>
    </row>
    <row r="90" spans="1:131" ht="26.25" hidden="1" customHeight="1">
      <c r="A90" s="380"/>
      <c r="B90" s="404"/>
      <c r="C90" s="404"/>
      <c r="D90" s="404"/>
      <c r="E90" s="404"/>
      <c r="F90" s="404"/>
      <c r="G90" s="404"/>
      <c r="H90" s="404"/>
      <c r="I90" s="404"/>
      <c r="J90" s="404"/>
      <c r="K90" s="404"/>
      <c r="L90" s="404"/>
      <c r="M90" s="404"/>
      <c r="N90" s="404"/>
      <c r="O90" s="404"/>
      <c r="P90" s="404"/>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2"/>
      <c r="BA90" s="602"/>
      <c r="BB90" s="602"/>
      <c r="BC90" s="602"/>
      <c r="BD90" s="602"/>
      <c r="BE90" s="377"/>
      <c r="BF90" s="377"/>
      <c r="BG90" s="377"/>
      <c r="BH90" s="377"/>
      <c r="BI90" s="377"/>
      <c r="BJ90" s="377"/>
      <c r="BK90" s="377"/>
      <c r="BL90" s="377"/>
      <c r="BM90" s="377"/>
      <c r="BN90" s="377"/>
      <c r="BO90" s="377"/>
      <c r="BP90" s="377"/>
      <c r="BQ90" s="373">
        <v>84</v>
      </c>
      <c r="BR90" s="640"/>
      <c r="BS90" s="646"/>
      <c r="BT90" s="647"/>
      <c r="BU90" s="647"/>
      <c r="BV90" s="647"/>
      <c r="BW90" s="647"/>
      <c r="BX90" s="647"/>
      <c r="BY90" s="647"/>
      <c r="BZ90" s="647"/>
      <c r="CA90" s="647"/>
      <c r="CB90" s="647"/>
      <c r="CC90" s="647"/>
      <c r="CD90" s="647"/>
      <c r="CE90" s="647"/>
      <c r="CF90" s="647"/>
      <c r="CG90" s="660"/>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646"/>
      <c r="DW90" s="647"/>
      <c r="DX90" s="647"/>
      <c r="DY90" s="647"/>
      <c r="DZ90" s="720"/>
      <c r="EA90" s="365"/>
    </row>
    <row r="91" spans="1:131" ht="26.25" hidden="1" customHeight="1">
      <c r="A91" s="380"/>
      <c r="B91" s="404"/>
      <c r="C91" s="404"/>
      <c r="D91" s="404"/>
      <c r="E91" s="404"/>
      <c r="F91" s="404"/>
      <c r="G91" s="404"/>
      <c r="H91" s="404"/>
      <c r="I91" s="404"/>
      <c r="J91" s="404"/>
      <c r="K91" s="404"/>
      <c r="L91" s="404"/>
      <c r="M91" s="404"/>
      <c r="N91" s="404"/>
      <c r="O91" s="404"/>
      <c r="P91" s="404"/>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2"/>
      <c r="BA91" s="602"/>
      <c r="BB91" s="602"/>
      <c r="BC91" s="602"/>
      <c r="BD91" s="602"/>
      <c r="BE91" s="377"/>
      <c r="BF91" s="377"/>
      <c r="BG91" s="377"/>
      <c r="BH91" s="377"/>
      <c r="BI91" s="377"/>
      <c r="BJ91" s="377"/>
      <c r="BK91" s="377"/>
      <c r="BL91" s="377"/>
      <c r="BM91" s="377"/>
      <c r="BN91" s="377"/>
      <c r="BO91" s="377"/>
      <c r="BP91" s="377"/>
      <c r="BQ91" s="373">
        <v>85</v>
      </c>
      <c r="BR91" s="640"/>
      <c r="BS91" s="646"/>
      <c r="BT91" s="647"/>
      <c r="BU91" s="647"/>
      <c r="BV91" s="647"/>
      <c r="BW91" s="647"/>
      <c r="BX91" s="647"/>
      <c r="BY91" s="647"/>
      <c r="BZ91" s="647"/>
      <c r="CA91" s="647"/>
      <c r="CB91" s="647"/>
      <c r="CC91" s="647"/>
      <c r="CD91" s="647"/>
      <c r="CE91" s="647"/>
      <c r="CF91" s="647"/>
      <c r="CG91" s="660"/>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646"/>
      <c r="DW91" s="647"/>
      <c r="DX91" s="647"/>
      <c r="DY91" s="647"/>
      <c r="DZ91" s="720"/>
      <c r="EA91" s="365"/>
    </row>
    <row r="92" spans="1:131" ht="26.25" hidden="1" customHeight="1">
      <c r="A92" s="380"/>
      <c r="B92" s="404"/>
      <c r="C92" s="404"/>
      <c r="D92" s="404"/>
      <c r="E92" s="404"/>
      <c r="F92" s="404"/>
      <c r="G92" s="404"/>
      <c r="H92" s="404"/>
      <c r="I92" s="404"/>
      <c r="J92" s="404"/>
      <c r="K92" s="404"/>
      <c r="L92" s="404"/>
      <c r="M92" s="404"/>
      <c r="N92" s="404"/>
      <c r="O92" s="404"/>
      <c r="P92" s="404"/>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2"/>
      <c r="BA92" s="602"/>
      <c r="BB92" s="602"/>
      <c r="BC92" s="602"/>
      <c r="BD92" s="602"/>
      <c r="BE92" s="377"/>
      <c r="BF92" s="377"/>
      <c r="BG92" s="377"/>
      <c r="BH92" s="377"/>
      <c r="BI92" s="377"/>
      <c r="BJ92" s="377"/>
      <c r="BK92" s="377"/>
      <c r="BL92" s="377"/>
      <c r="BM92" s="377"/>
      <c r="BN92" s="377"/>
      <c r="BO92" s="377"/>
      <c r="BP92" s="377"/>
      <c r="BQ92" s="373">
        <v>86</v>
      </c>
      <c r="BR92" s="640"/>
      <c r="BS92" s="646"/>
      <c r="BT92" s="647"/>
      <c r="BU92" s="647"/>
      <c r="BV92" s="647"/>
      <c r="BW92" s="647"/>
      <c r="BX92" s="647"/>
      <c r="BY92" s="647"/>
      <c r="BZ92" s="647"/>
      <c r="CA92" s="647"/>
      <c r="CB92" s="647"/>
      <c r="CC92" s="647"/>
      <c r="CD92" s="647"/>
      <c r="CE92" s="647"/>
      <c r="CF92" s="647"/>
      <c r="CG92" s="660"/>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646"/>
      <c r="DW92" s="647"/>
      <c r="DX92" s="647"/>
      <c r="DY92" s="647"/>
      <c r="DZ92" s="720"/>
      <c r="EA92" s="365"/>
    </row>
    <row r="93" spans="1:131" ht="26.25" hidden="1" customHeight="1">
      <c r="A93" s="380"/>
      <c r="B93" s="404"/>
      <c r="C93" s="404"/>
      <c r="D93" s="404"/>
      <c r="E93" s="404"/>
      <c r="F93" s="404"/>
      <c r="G93" s="404"/>
      <c r="H93" s="404"/>
      <c r="I93" s="404"/>
      <c r="J93" s="404"/>
      <c r="K93" s="404"/>
      <c r="L93" s="404"/>
      <c r="M93" s="404"/>
      <c r="N93" s="404"/>
      <c r="O93" s="404"/>
      <c r="P93" s="404"/>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2"/>
      <c r="BA93" s="602"/>
      <c r="BB93" s="602"/>
      <c r="BC93" s="602"/>
      <c r="BD93" s="602"/>
      <c r="BE93" s="377"/>
      <c r="BF93" s="377"/>
      <c r="BG93" s="377"/>
      <c r="BH93" s="377"/>
      <c r="BI93" s="377"/>
      <c r="BJ93" s="377"/>
      <c r="BK93" s="377"/>
      <c r="BL93" s="377"/>
      <c r="BM93" s="377"/>
      <c r="BN93" s="377"/>
      <c r="BO93" s="377"/>
      <c r="BP93" s="377"/>
      <c r="BQ93" s="373">
        <v>87</v>
      </c>
      <c r="BR93" s="640"/>
      <c r="BS93" s="646"/>
      <c r="BT93" s="647"/>
      <c r="BU93" s="647"/>
      <c r="BV93" s="647"/>
      <c r="BW93" s="647"/>
      <c r="BX93" s="647"/>
      <c r="BY93" s="647"/>
      <c r="BZ93" s="647"/>
      <c r="CA93" s="647"/>
      <c r="CB93" s="647"/>
      <c r="CC93" s="647"/>
      <c r="CD93" s="647"/>
      <c r="CE93" s="647"/>
      <c r="CF93" s="647"/>
      <c r="CG93" s="660"/>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646"/>
      <c r="DW93" s="647"/>
      <c r="DX93" s="647"/>
      <c r="DY93" s="647"/>
      <c r="DZ93" s="720"/>
      <c r="EA93" s="365"/>
    </row>
    <row r="94" spans="1:131" ht="26.25" hidden="1" customHeight="1">
      <c r="A94" s="380"/>
      <c r="B94" s="404"/>
      <c r="C94" s="404"/>
      <c r="D94" s="404"/>
      <c r="E94" s="404"/>
      <c r="F94" s="404"/>
      <c r="G94" s="404"/>
      <c r="H94" s="404"/>
      <c r="I94" s="404"/>
      <c r="J94" s="404"/>
      <c r="K94" s="404"/>
      <c r="L94" s="404"/>
      <c r="M94" s="404"/>
      <c r="N94" s="404"/>
      <c r="O94" s="404"/>
      <c r="P94" s="404"/>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2"/>
      <c r="BA94" s="602"/>
      <c r="BB94" s="602"/>
      <c r="BC94" s="602"/>
      <c r="BD94" s="602"/>
      <c r="BE94" s="377"/>
      <c r="BF94" s="377"/>
      <c r="BG94" s="377"/>
      <c r="BH94" s="377"/>
      <c r="BI94" s="377"/>
      <c r="BJ94" s="377"/>
      <c r="BK94" s="377"/>
      <c r="BL94" s="377"/>
      <c r="BM94" s="377"/>
      <c r="BN94" s="377"/>
      <c r="BO94" s="377"/>
      <c r="BP94" s="377"/>
      <c r="BQ94" s="373">
        <v>88</v>
      </c>
      <c r="BR94" s="640"/>
      <c r="BS94" s="646"/>
      <c r="BT94" s="647"/>
      <c r="BU94" s="647"/>
      <c r="BV94" s="647"/>
      <c r="BW94" s="647"/>
      <c r="BX94" s="647"/>
      <c r="BY94" s="647"/>
      <c r="BZ94" s="647"/>
      <c r="CA94" s="647"/>
      <c r="CB94" s="647"/>
      <c r="CC94" s="647"/>
      <c r="CD94" s="647"/>
      <c r="CE94" s="647"/>
      <c r="CF94" s="647"/>
      <c r="CG94" s="660"/>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646"/>
      <c r="DW94" s="647"/>
      <c r="DX94" s="647"/>
      <c r="DY94" s="647"/>
      <c r="DZ94" s="720"/>
      <c r="EA94" s="365"/>
    </row>
    <row r="95" spans="1:131" ht="26.25" hidden="1" customHeight="1">
      <c r="A95" s="380"/>
      <c r="B95" s="404"/>
      <c r="C95" s="404"/>
      <c r="D95" s="404"/>
      <c r="E95" s="404"/>
      <c r="F95" s="404"/>
      <c r="G95" s="404"/>
      <c r="H95" s="404"/>
      <c r="I95" s="404"/>
      <c r="J95" s="404"/>
      <c r="K95" s="404"/>
      <c r="L95" s="404"/>
      <c r="M95" s="404"/>
      <c r="N95" s="404"/>
      <c r="O95" s="404"/>
      <c r="P95" s="404"/>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2"/>
      <c r="BA95" s="602"/>
      <c r="BB95" s="602"/>
      <c r="BC95" s="602"/>
      <c r="BD95" s="602"/>
      <c r="BE95" s="377"/>
      <c r="BF95" s="377"/>
      <c r="BG95" s="377"/>
      <c r="BH95" s="377"/>
      <c r="BI95" s="377"/>
      <c r="BJ95" s="377"/>
      <c r="BK95" s="377"/>
      <c r="BL95" s="377"/>
      <c r="BM95" s="377"/>
      <c r="BN95" s="377"/>
      <c r="BO95" s="377"/>
      <c r="BP95" s="377"/>
      <c r="BQ95" s="373">
        <v>89</v>
      </c>
      <c r="BR95" s="640"/>
      <c r="BS95" s="646"/>
      <c r="BT95" s="647"/>
      <c r="BU95" s="647"/>
      <c r="BV95" s="647"/>
      <c r="BW95" s="647"/>
      <c r="BX95" s="647"/>
      <c r="BY95" s="647"/>
      <c r="BZ95" s="647"/>
      <c r="CA95" s="647"/>
      <c r="CB95" s="647"/>
      <c r="CC95" s="647"/>
      <c r="CD95" s="647"/>
      <c r="CE95" s="647"/>
      <c r="CF95" s="647"/>
      <c r="CG95" s="660"/>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646"/>
      <c r="DW95" s="647"/>
      <c r="DX95" s="647"/>
      <c r="DY95" s="647"/>
      <c r="DZ95" s="720"/>
      <c r="EA95" s="365"/>
    </row>
    <row r="96" spans="1:131" ht="26.25" hidden="1" customHeight="1">
      <c r="A96" s="380"/>
      <c r="B96" s="404"/>
      <c r="C96" s="404"/>
      <c r="D96" s="404"/>
      <c r="E96" s="404"/>
      <c r="F96" s="404"/>
      <c r="G96" s="404"/>
      <c r="H96" s="404"/>
      <c r="I96" s="404"/>
      <c r="J96" s="404"/>
      <c r="K96" s="404"/>
      <c r="L96" s="404"/>
      <c r="M96" s="404"/>
      <c r="N96" s="404"/>
      <c r="O96" s="404"/>
      <c r="P96" s="404"/>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2"/>
      <c r="BA96" s="602"/>
      <c r="BB96" s="602"/>
      <c r="BC96" s="602"/>
      <c r="BD96" s="602"/>
      <c r="BE96" s="377"/>
      <c r="BF96" s="377"/>
      <c r="BG96" s="377"/>
      <c r="BH96" s="377"/>
      <c r="BI96" s="377"/>
      <c r="BJ96" s="377"/>
      <c r="BK96" s="377"/>
      <c r="BL96" s="377"/>
      <c r="BM96" s="377"/>
      <c r="BN96" s="377"/>
      <c r="BO96" s="377"/>
      <c r="BP96" s="377"/>
      <c r="BQ96" s="373">
        <v>90</v>
      </c>
      <c r="BR96" s="640"/>
      <c r="BS96" s="646"/>
      <c r="BT96" s="647"/>
      <c r="BU96" s="647"/>
      <c r="BV96" s="647"/>
      <c r="BW96" s="647"/>
      <c r="BX96" s="647"/>
      <c r="BY96" s="647"/>
      <c r="BZ96" s="647"/>
      <c r="CA96" s="647"/>
      <c r="CB96" s="647"/>
      <c r="CC96" s="647"/>
      <c r="CD96" s="647"/>
      <c r="CE96" s="647"/>
      <c r="CF96" s="647"/>
      <c r="CG96" s="660"/>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646"/>
      <c r="DW96" s="647"/>
      <c r="DX96" s="647"/>
      <c r="DY96" s="647"/>
      <c r="DZ96" s="720"/>
      <c r="EA96" s="365"/>
    </row>
    <row r="97" spans="1:131" ht="26.25" hidden="1" customHeight="1">
      <c r="A97" s="380"/>
      <c r="B97" s="404"/>
      <c r="C97" s="404"/>
      <c r="D97" s="404"/>
      <c r="E97" s="404"/>
      <c r="F97" s="404"/>
      <c r="G97" s="404"/>
      <c r="H97" s="404"/>
      <c r="I97" s="404"/>
      <c r="J97" s="404"/>
      <c r="K97" s="404"/>
      <c r="L97" s="404"/>
      <c r="M97" s="404"/>
      <c r="N97" s="404"/>
      <c r="O97" s="404"/>
      <c r="P97" s="404"/>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2"/>
      <c r="BA97" s="602"/>
      <c r="BB97" s="602"/>
      <c r="BC97" s="602"/>
      <c r="BD97" s="602"/>
      <c r="BE97" s="377"/>
      <c r="BF97" s="377"/>
      <c r="BG97" s="377"/>
      <c r="BH97" s="377"/>
      <c r="BI97" s="377"/>
      <c r="BJ97" s="377"/>
      <c r="BK97" s="377"/>
      <c r="BL97" s="377"/>
      <c r="BM97" s="377"/>
      <c r="BN97" s="377"/>
      <c r="BO97" s="377"/>
      <c r="BP97" s="377"/>
      <c r="BQ97" s="373">
        <v>91</v>
      </c>
      <c r="BR97" s="640"/>
      <c r="BS97" s="646"/>
      <c r="BT97" s="647"/>
      <c r="BU97" s="647"/>
      <c r="BV97" s="647"/>
      <c r="BW97" s="647"/>
      <c r="BX97" s="647"/>
      <c r="BY97" s="647"/>
      <c r="BZ97" s="647"/>
      <c r="CA97" s="647"/>
      <c r="CB97" s="647"/>
      <c r="CC97" s="647"/>
      <c r="CD97" s="647"/>
      <c r="CE97" s="647"/>
      <c r="CF97" s="647"/>
      <c r="CG97" s="660"/>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646"/>
      <c r="DW97" s="647"/>
      <c r="DX97" s="647"/>
      <c r="DY97" s="647"/>
      <c r="DZ97" s="720"/>
      <c r="EA97" s="365"/>
    </row>
    <row r="98" spans="1:131" ht="26.25" hidden="1" customHeight="1">
      <c r="A98" s="380"/>
      <c r="B98" s="404"/>
      <c r="C98" s="404"/>
      <c r="D98" s="404"/>
      <c r="E98" s="404"/>
      <c r="F98" s="404"/>
      <c r="G98" s="404"/>
      <c r="H98" s="404"/>
      <c r="I98" s="404"/>
      <c r="J98" s="404"/>
      <c r="K98" s="404"/>
      <c r="L98" s="404"/>
      <c r="M98" s="404"/>
      <c r="N98" s="404"/>
      <c r="O98" s="404"/>
      <c r="P98" s="404"/>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2"/>
      <c r="BA98" s="602"/>
      <c r="BB98" s="602"/>
      <c r="BC98" s="602"/>
      <c r="BD98" s="602"/>
      <c r="BE98" s="377"/>
      <c r="BF98" s="377"/>
      <c r="BG98" s="377"/>
      <c r="BH98" s="377"/>
      <c r="BI98" s="377"/>
      <c r="BJ98" s="377"/>
      <c r="BK98" s="377"/>
      <c r="BL98" s="377"/>
      <c r="BM98" s="377"/>
      <c r="BN98" s="377"/>
      <c r="BO98" s="377"/>
      <c r="BP98" s="377"/>
      <c r="BQ98" s="373">
        <v>92</v>
      </c>
      <c r="BR98" s="640"/>
      <c r="BS98" s="646"/>
      <c r="BT98" s="647"/>
      <c r="BU98" s="647"/>
      <c r="BV98" s="647"/>
      <c r="BW98" s="647"/>
      <c r="BX98" s="647"/>
      <c r="BY98" s="647"/>
      <c r="BZ98" s="647"/>
      <c r="CA98" s="647"/>
      <c r="CB98" s="647"/>
      <c r="CC98" s="647"/>
      <c r="CD98" s="647"/>
      <c r="CE98" s="647"/>
      <c r="CF98" s="647"/>
      <c r="CG98" s="660"/>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646"/>
      <c r="DW98" s="647"/>
      <c r="DX98" s="647"/>
      <c r="DY98" s="647"/>
      <c r="DZ98" s="720"/>
      <c r="EA98" s="365"/>
    </row>
    <row r="99" spans="1:131" ht="26.25" hidden="1" customHeight="1">
      <c r="A99" s="380"/>
      <c r="B99" s="404"/>
      <c r="C99" s="404"/>
      <c r="D99" s="404"/>
      <c r="E99" s="404"/>
      <c r="F99" s="404"/>
      <c r="G99" s="404"/>
      <c r="H99" s="404"/>
      <c r="I99" s="404"/>
      <c r="J99" s="404"/>
      <c r="K99" s="404"/>
      <c r="L99" s="404"/>
      <c r="M99" s="404"/>
      <c r="N99" s="404"/>
      <c r="O99" s="404"/>
      <c r="P99" s="404"/>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2"/>
      <c r="BA99" s="602"/>
      <c r="BB99" s="602"/>
      <c r="BC99" s="602"/>
      <c r="BD99" s="602"/>
      <c r="BE99" s="377"/>
      <c r="BF99" s="377"/>
      <c r="BG99" s="377"/>
      <c r="BH99" s="377"/>
      <c r="BI99" s="377"/>
      <c r="BJ99" s="377"/>
      <c r="BK99" s="377"/>
      <c r="BL99" s="377"/>
      <c r="BM99" s="377"/>
      <c r="BN99" s="377"/>
      <c r="BO99" s="377"/>
      <c r="BP99" s="377"/>
      <c r="BQ99" s="373">
        <v>93</v>
      </c>
      <c r="BR99" s="640"/>
      <c r="BS99" s="646"/>
      <c r="BT99" s="647"/>
      <c r="BU99" s="647"/>
      <c r="BV99" s="647"/>
      <c r="BW99" s="647"/>
      <c r="BX99" s="647"/>
      <c r="BY99" s="647"/>
      <c r="BZ99" s="647"/>
      <c r="CA99" s="647"/>
      <c r="CB99" s="647"/>
      <c r="CC99" s="647"/>
      <c r="CD99" s="647"/>
      <c r="CE99" s="647"/>
      <c r="CF99" s="647"/>
      <c r="CG99" s="660"/>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646"/>
      <c r="DW99" s="647"/>
      <c r="DX99" s="647"/>
      <c r="DY99" s="647"/>
      <c r="DZ99" s="720"/>
      <c r="EA99" s="365"/>
    </row>
    <row r="100" spans="1:131" ht="26.25" hidden="1" customHeight="1">
      <c r="A100" s="380"/>
      <c r="B100" s="404"/>
      <c r="C100" s="404"/>
      <c r="D100" s="404"/>
      <c r="E100" s="404"/>
      <c r="F100" s="404"/>
      <c r="G100" s="404"/>
      <c r="H100" s="404"/>
      <c r="I100" s="404"/>
      <c r="J100" s="404"/>
      <c r="K100" s="404"/>
      <c r="L100" s="404"/>
      <c r="M100" s="404"/>
      <c r="N100" s="404"/>
      <c r="O100" s="404"/>
      <c r="P100" s="404"/>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2"/>
      <c r="BA100" s="602"/>
      <c r="BB100" s="602"/>
      <c r="BC100" s="602"/>
      <c r="BD100" s="602"/>
      <c r="BE100" s="377"/>
      <c r="BF100" s="377"/>
      <c r="BG100" s="377"/>
      <c r="BH100" s="377"/>
      <c r="BI100" s="377"/>
      <c r="BJ100" s="377"/>
      <c r="BK100" s="377"/>
      <c r="BL100" s="377"/>
      <c r="BM100" s="377"/>
      <c r="BN100" s="377"/>
      <c r="BO100" s="377"/>
      <c r="BP100" s="377"/>
      <c r="BQ100" s="373">
        <v>94</v>
      </c>
      <c r="BR100" s="640"/>
      <c r="BS100" s="646"/>
      <c r="BT100" s="647"/>
      <c r="BU100" s="647"/>
      <c r="BV100" s="647"/>
      <c r="BW100" s="647"/>
      <c r="BX100" s="647"/>
      <c r="BY100" s="647"/>
      <c r="BZ100" s="647"/>
      <c r="CA100" s="647"/>
      <c r="CB100" s="647"/>
      <c r="CC100" s="647"/>
      <c r="CD100" s="647"/>
      <c r="CE100" s="647"/>
      <c r="CF100" s="647"/>
      <c r="CG100" s="660"/>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646"/>
      <c r="DW100" s="647"/>
      <c r="DX100" s="647"/>
      <c r="DY100" s="647"/>
      <c r="DZ100" s="720"/>
      <c r="EA100" s="365"/>
    </row>
    <row r="101" spans="1:131" ht="26.25" hidden="1" customHeight="1">
      <c r="A101" s="380"/>
      <c r="B101" s="404"/>
      <c r="C101" s="404"/>
      <c r="D101" s="404"/>
      <c r="E101" s="404"/>
      <c r="F101" s="404"/>
      <c r="G101" s="404"/>
      <c r="H101" s="404"/>
      <c r="I101" s="404"/>
      <c r="J101" s="404"/>
      <c r="K101" s="404"/>
      <c r="L101" s="404"/>
      <c r="M101" s="404"/>
      <c r="N101" s="404"/>
      <c r="O101" s="404"/>
      <c r="P101" s="404"/>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2"/>
      <c r="BA101" s="602"/>
      <c r="BB101" s="602"/>
      <c r="BC101" s="602"/>
      <c r="BD101" s="602"/>
      <c r="BE101" s="377"/>
      <c r="BF101" s="377"/>
      <c r="BG101" s="377"/>
      <c r="BH101" s="377"/>
      <c r="BI101" s="377"/>
      <c r="BJ101" s="377"/>
      <c r="BK101" s="377"/>
      <c r="BL101" s="377"/>
      <c r="BM101" s="377"/>
      <c r="BN101" s="377"/>
      <c r="BO101" s="377"/>
      <c r="BP101" s="377"/>
      <c r="BQ101" s="373">
        <v>95</v>
      </c>
      <c r="BR101" s="640"/>
      <c r="BS101" s="646"/>
      <c r="BT101" s="647"/>
      <c r="BU101" s="647"/>
      <c r="BV101" s="647"/>
      <c r="BW101" s="647"/>
      <c r="BX101" s="647"/>
      <c r="BY101" s="647"/>
      <c r="BZ101" s="647"/>
      <c r="CA101" s="647"/>
      <c r="CB101" s="647"/>
      <c r="CC101" s="647"/>
      <c r="CD101" s="647"/>
      <c r="CE101" s="647"/>
      <c r="CF101" s="647"/>
      <c r="CG101" s="660"/>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646"/>
      <c r="DW101" s="647"/>
      <c r="DX101" s="647"/>
      <c r="DY101" s="647"/>
      <c r="DZ101" s="720"/>
      <c r="EA101" s="365"/>
    </row>
    <row r="102" spans="1:131" ht="26.25" customHeight="1">
      <c r="A102" s="380"/>
      <c r="B102" s="404"/>
      <c r="C102" s="404"/>
      <c r="D102" s="404"/>
      <c r="E102" s="404"/>
      <c r="F102" s="404"/>
      <c r="G102" s="404"/>
      <c r="H102" s="404"/>
      <c r="I102" s="404"/>
      <c r="J102" s="404"/>
      <c r="K102" s="404"/>
      <c r="L102" s="404"/>
      <c r="M102" s="404"/>
      <c r="N102" s="404"/>
      <c r="O102" s="404"/>
      <c r="P102" s="404"/>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2"/>
      <c r="BA102" s="602"/>
      <c r="BB102" s="602"/>
      <c r="BC102" s="602"/>
      <c r="BD102" s="602"/>
      <c r="BE102" s="377"/>
      <c r="BF102" s="377"/>
      <c r="BG102" s="377"/>
      <c r="BH102" s="377"/>
      <c r="BI102" s="377"/>
      <c r="BJ102" s="377"/>
      <c r="BK102" s="377"/>
      <c r="BL102" s="377"/>
      <c r="BM102" s="377"/>
      <c r="BN102" s="377"/>
      <c r="BO102" s="377"/>
      <c r="BP102" s="377"/>
      <c r="BQ102" s="374" t="s">
        <v>433</v>
      </c>
      <c r="BR102" s="401" t="s">
        <v>467</v>
      </c>
      <c r="BS102" s="422"/>
      <c r="BT102" s="422"/>
      <c r="BU102" s="422"/>
      <c r="BV102" s="422"/>
      <c r="BW102" s="422"/>
      <c r="BX102" s="422"/>
      <c r="BY102" s="422"/>
      <c r="BZ102" s="422"/>
      <c r="CA102" s="422"/>
      <c r="CB102" s="422"/>
      <c r="CC102" s="422"/>
      <c r="CD102" s="422"/>
      <c r="CE102" s="422"/>
      <c r="CF102" s="422"/>
      <c r="CG102" s="434"/>
      <c r="CH102" s="666"/>
      <c r="CI102" s="669"/>
      <c r="CJ102" s="669"/>
      <c r="CK102" s="669"/>
      <c r="CL102" s="685"/>
      <c r="CM102" s="666"/>
      <c r="CN102" s="669"/>
      <c r="CO102" s="669"/>
      <c r="CP102" s="669"/>
      <c r="CQ102" s="685"/>
      <c r="CR102" s="697">
        <v>60</v>
      </c>
      <c r="CS102" s="605"/>
      <c r="CT102" s="605"/>
      <c r="CU102" s="605"/>
      <c r="CV102" s="698"/>
      <c r="CW102" s="697">
        <v>2</v>
      </c>
      <c r="CX102" s="605"/>
      <c r="CY102" s="605"/>
      <c r="CZ102" s="605"/>
      <c r="DA102" s="698"/>
      <c r="DB102" s="697"/>
      <c r="DC102" s="605"/>
      <c r="DD102" s="605"/>
      <c r="DE102" s="605"/>
      <c r="DF102" s="698"/>
      <c r="DG102" s="697"/>
      <c r="DH102" s="605"/>
      <c r="DI102" s="605"/>
      <c r="DJ102" s="605"/>
      <c r="DK102" s="698"/>
      <c r="DL102" s="697"/>
      <c r="DM102" s="605"/>
      <c r="DN102" s="605"/>
      <c r="DO102" s="605"/>
      <c r="DP102" s="698"/>
      <c r="DQ102" s="697"/>
      <c r="DR102" s="605"/>
      <c r="DS102" s="605"/>
      <c r="DT102" s="605"/>
      <c r="DU102" s="698"/>
      <c r="DV102" s="401"/>
      <c r="DW102" s="422"/>
      <c r="DX102" s="422"/>
      <c r="DY102" s="422"/>
      <c r="DZ102" s="721"/>
      <c r="EA102" s="365"/>
    </row>
    <row r="103" spans="1:131" ht="26.25" customHeight="1">
      <c r="A103" s="380"/>
      <c r="B103" s="404"/>
      <c r="C103" s="404"/>
      <c r="D103" s="404"/>
      <c r="E103" s="404"/>
      <c r="F103" s="404"/>
      <c r="G103" s="404"/>
      <c r="H103" s="404"/>
      <c r="I103" s="404"/>
      <c r="J103" s="404"/>
      <c r="K103" s="404"/>
      <c r="L103" s="404"/>
      <c r="M103" s="404"/>
      <c r="N103" s="404"/>
      <c r="O103" s="404"/>
      <c r="P103" s="404"/>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2"/>
      <c r="BA103" s="602"/>
      <c r="BB103" s="602"/>
      <c r="BC103" s="602"/>
      <c r="BD103" s="602"/>
      <c r="BE103" s="377"/>
      <c r="BF103" s="377"/>
      <c r="BG103" s="377"/>
      <c r="BH103" s="377"/>
      <c r="BI103" s="377"/>
      <c r="BJ103" s="377"/>
      <c r="BK103" s="377"/>
      <c r="BL103" s="377"/>
      <c r="BM103" s="377"/>
      <c r="BN103" s="377"/>
      <c r="BO103" s="377"/>
      <c r="BP103" s="377"/>
      <c r="BQ103" s="632" t="s">
        <v>468</v>
      </c>
      <c r="BR103" s="632"/>
      <c r="BS103" s="632"/>
      <c r="BT103" s="632"/>
      <c r="BU103" s="632"/>
      <c r="BV103" s="632"/>
      <c r="BW103" s="632"/>
      <c r="BX103" s="632"/>
      <c r="BY103" s="632"/>
      <c r="BZ103" s="632"/>
      <c r="CA103" s="632"/>
      <c r="CB103" s="632"/>
      <c r="CC103" s="632"/>
      <c r="CD103" s="632"/>
      <c r="CE103" s="632"/>
      <c r="CF103" s="632"/>
      <c r="CG103" s="632"/>
      <c r="CH103" s="632"/>
      <c r="CI103" s="632"/>
      <c r="CJ103" s="632"/>
      <c r="CK103" s="632"/>
      <c r="CL103" s="632"/>
      <c r="CM103" s="632"/>
      <c r="CN103" s="632"/>
      <c r="CO103" s="632"/>
      <c r="CP103" s="632"/>
      <c r="CQ103" s="632"/>
      <c r="CR103" s="632"/>
      <c r="CS103" s="632"/>
      <c r="CT103" s="632"/>
      <c r="CU103" s="632"/>
      <c r="CV103" s="632"/>
      <c r="CW103" s="632"/>
      <c r="CX103" s="632"/>
      <c r="CY103" s="632"/>
      <c r="CZ103" s="632"/>
      <c r="DA103" s="632"/>
      <c r="DB103" s="632"/>
      <c r="DC103" s="632"/>
      <c r="DD103" s="632"/>
      <c r="DE103" s="632"/>
      <c r="DF103" s="632"/>
      <c r="DG103" s="632"/>
      <c r="DH103" s="632"/>
      <c r="DI103" s="632"/>
      <c r="DJ103" s="632"/>
      <c r="DK103" s="632"/>
      <c r="DL103" s="632"/>
      <c r="DM103" s="632"/>
      <c r="DN103" s="632"/>
      <c r="DO103" s="632"/>
      <c r="DP103" s="632"/>
      <c r="DQ103" s="632"/>
      <c r="DR103" s="632"/>
      <c r="DS103" s="632"/>
      <c r="DT103" s="632"/>
      <c r="DU103" s="632"/>
      <c r="DV103" s="632"/>
      <c r="DW103" s="632"/>
      <c r="DX103" s="632"/>
      <c r="DY103" s="632"/>
      <c r="DZ103" s="632"/>
      <c r="EA103" s="365"/>
    </row>
    <row r="104" spans="1:131" ht="26.25" customHeight="1">
      <c r="A104" s="380"/>
      <c r="B104" s="404"/>
      <c r="C104" s="404"/>
      <c r="D104" s="404"/>
      <c r="E104" s="404"/>
      <c r="F104" s="404"/>
      <c r="G104" s="404"/>
      <c r="H104" s="404"/>
      <c r="I104" s="404"/>
      <c r="J104" s="404"/>
      <c r="K104" s="404"/>
      <c r="L104" s="404"/>
      <c r="M104" s="404"/>
      <c r="N104" s="404"/>
      <c r="O104" s="404"/>
      <c r="P104" s="404"/>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2"/>
      <c r="BA104" s="602"/>
      <c r="BB104" s="602"/>
      <c r="BC104" s="602"/>
      <c r="BD104" s="602"/>
      <c r="BE104" s="377"/>
      <c r="BF104" s="377"/>
      <c r="BG104" s="377"/>
      <c r="BH104" s="377"/>
      <c r="BI104" s="377"/>
      <c r="BJ104" s="377"/>
      <c r="BK104" s="377"/>
      <c r="BL104" s="377"/>
      <c r="BM104" s="377"/>
      <c r="BN104" s="377"/>
      <c r="BO104" s="377"/>
      <c r="BP104" s="377"/>
      <c r="BQ104" s="409" t="s">
        <v>469</v>
      </c>
      <c r="BR104" s="409"/>
      <c r="BS104" s="409"/>
      <c r="BT104" s="409"/>
      <c r="BU104" s="409"/>
      <c r="BV104" s="409"/>
      <c r="BW104" s="409"/>
      <c r="BX104" s="409"/>
      <c r="BY104" s="409"/>
      <c r="BZ104" s="409"/>
      <c r="CA104" s="409"/>
      <c r="CB104" s="409"/>
      <c r="CC104" s="409"/>
      <c r="CD104" s="409"/>
      <c r="CE104" s="409"/>
      <c r="CF104" s="409"/>
      <c r="CG104" s="409"/>
      <c r="CH104" s="409"/>
      <c r="CI104" s="409"/>
      <c r="CJ104" s="409"/>
      <c r="CK104" s="409"/>
      <c r="CL104" s="409"/>
      <c r="CM104" s="409"/>
      <c r="CN104" s="409"/>
      <c r="CO104" s="409"/>
      <c r="CP104" s="409"/>
      <c r="CQ104" s="409"/>
      <c r="CR104" s="409"/>
      <c r="CS104" s="409"/>
      <c r="CT104" s="409"/>
      <c r="CU104" s="409"/>
      <c r="CV104" s="409"/>
      <c r="CW104" s="409"/>
      <c r="CX104" s="409"/>
      <c r="CY104" s="409"/>
      <c r="CZ104" s="409"/>
      <c r="DA104" s="409"/>
      <c r="DB104" s="409"/>
      <c r="DC104" s="409"/>
      <c r="DD104" s="409"/>
      <c r="DE104" s="409"/>
      <c r="DF104" s="409"/>
      <c r="DG104" s="409"/>
      <c r="DH104" s="409"/>
      <c r="DI104" s="409"/>
      <c r="DJ104" s="409"/>
      <c r="DK104" s="409"/>
      <c r="DL104" s="409"/>
      <c r="DM104" s="409"/>
      <c r="DN104" s="409"/>
      <c r="DO104" s="409"/>
      <c r="DP104" s="409"/>
      <c r="DQ104" s="409"/>
      <c r="DR104" s="409"/>
      <c r="DS104" s="409"/>
      <c r="DT104" s="409"/>
      <c r="DU104" s="409"/>
      <c r="DV104" s="409"/>
      <c r="DW104" s="409"/>
      <c r="DX104" s="409"/>
      <c r="DY104" s="409"/>
      <c r="DZ104" s="409"/>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323</v>
      </c>
      <c r="B107" s="405"/>
      <c r="C107" s="405"/>
      <c r="D107" s="405"/>
      <c r="E107" s="405"/>
      <c r="F107" s="405"/>
      <c r="G107" s="405"/>
      <c r="H107" s="405"/>
      <c r="I107" s="405"/>
      <c r="J107" s="405"/>
      <c r="K107" s="405"/>
      <c r="L107" s="405"/>
      <c r="M107" s="405"/>
      <c r="N107" s="405"/>
      <c r="O107" s="405"/>
      <c r="P107" s="405"/>
      <c r="Q107" s="405"/>
      <c r="R107" s="405"/>
      <c r="S107" s="405"/>
      <c r="T107" s="405"/>
      <c r="U107" s="405"/>
      <c r="V107" s="405"/>
      <c r="W107" s="405"/>
      <c r="X107" s="405"/>
      <c r="Y107" s="405"/>
      <c r="Z107" s="405"/>
      <c r="AA107" s="405"/>
      <c r="AB107" s="405"/>
      <c r="AC107" s="405"/>
      <c r="AD107" s="405"/>
      <c r="AE107" s="405"/>
      <c r="AF107" s="405"/>
      <c r="AG107" s="405"/>
      <c r="AH107" s="405"/>
      <c r="AI107" s="405"/>
      <c r="AJ107" s="405"/>
      <c r="AK107" s="405"/>
      <c r="AL107" s="405"/>
      <c r="AM107" s="405"/>
      <c r="AN107" s="405"/>
      <c r="AO107" s="405"/>
      <c r="AP107" s="405"/>
      <c r="AQ107" s="405"/>
      <c r="AR107" s="405"/>
      <c r="AS107" s="405"/>
      <c r="AT107" s="405"/>
      <c r="AU107" s="381" t="s">
        <v>470</v>
      </c>
      <c r="AV107" s="405"/>
      <c r="AW107" s="405"/>
      <c r="AX107" s="405"/>
      <c r="AY107" s="405"/>
      <c r="AZ107" s="405"/>
      <c r="BA107" s="405"/>
      <c r="BB107" s="405"/>
      <c r="BC107" s="405"/>
      <c r="BD107" s="405"/>
      <c r="BE107" s="405"/>
      <c r="BF107" s="405"/>
      <c r="BG107" s="405"/>
      <c r="BH107" s="405"/>
      <c r="BI107" s="405"/>
      <c r="BJ107" s="405"/>
      <c r="BK107" s="405"/>
      <c r="BL107" s="405"/>
      <c r="BM107" s="405"/>
      <c r="BN107" s="405"/>
      <c r="BO107" s="405"/>
      <c r="BP107" s="405"/>
      <c r="BQ107" s="405"/>
      <c r="BR107" s="405"/>
      <c r="BS107" s="405"/>
      <c r="BT107" s="405"/>
      <c r="BU107" s="405"/>
      <c r="BV107" s="405"/>
      <c r="BW107" s="405"/>
      <c r="BX107" s="405"/>
      <c r="BY107" s="405"/>
      <c r="BZ107" s="405"/>
      <c r="CA107" s="405"/>
      <c r="CB107" s="405"/>
      <c r="CC107" s="405"/>
      <c r="CD107" s="405"/>
      <c r="CE107" s="405"/>
      <c r="CF107" s="405"/>
      <c r="CG107" s="405"/>
      <c r="CH107" s="405"/>
      <c r="CI107" s="405"/>
      <c r="CJ107" s="405"/>
      <c r="CK107" s="405"/>
      <c r="CL107" s="405"/>
      <c r="CM107" s="405"/>
      <c r="CN107" s="405"/>
      <c r="CO107" s="405"/>
      <c r="CP107" s="405"/>
      <c r="CQ107" s="405"/>
      <c r="CR107" s="405"/>
      <c r="CS107" s="405"/>
      <c r="CT107" s="405"/>
      <c r="CU107" s="405"/>
      <c r="CV107" s="405"/>
      <c r="CW107" s="405"/>
      <c r="CX107" s="405"/>
      <c r="CY107" s="405"/>
      <c r="CZ107" s="405"/>
      <c r="DA107" s="405"/>
      <c r="DB107" s="405"/>
      <c r="DC107" s="405"/>
      <c r="DD107" s="405"/>
      <c r="DE107" s="405"/>
      <c r="DF107" s="405"/>
      <c r="DG107" s="405"/>
      <c r="DH107" s="405"/>
      <c r="DI107" s="405"/>
      <c r="DJ107" s="405"/>
      <c r="DK107" s="405"/>
      <c r="DL107" s="405"/>
      <c r="DM107" s="405"/>
      <c r="DN107" s="405"/>
      <c r="DO107" s="405"/>
      <c r="DP107" s="405"/>
      <c r="DQ107" s="405"/>
      <c r="DR107" s="405"/>
      <c r="DS107" s="405"/>
      <c r="DT107" s="405"/>
      <c r="DU107" s="405"/>
      <c r="DV107" s="405"/>
      <c r="DW107" s="405"/>
      <c r="DX107" s="405"/>
      <c r="DY107" s="405"/>
      <c r="DZ107" s="405"/>
    </row>
    <row r="108" spans="1:131" s="365" customFormat="1" ht="26.25" customHeight="1">
      <c r="A108" s="382" t="s">
        <v>471</v>
      </c>
      <c r="B108" s="406"/>
      <c r="C108" s="406"/>
      <c r="D108" s="406"/>
      <c r="E108" s="406"/>
      <c r="F108" s="406"/>
      <c r="G108" s="406"/>
      <c r="H108" s="406"/>
      <c r="I108" s="406"/>
      <c r="J108" s="406"/>
      <c r="K108" s="406"/>
      <c r="L108" s="406"/>
      <c r="M108" s="406"/>
      <c r="N108" s="406"/>
      <c r="O108" s="406"/>
      <c r="P108" s="406"/>
      <c r="Q108" s="406"/>
      <c r="R108" s="406"/>
      <c r="S108" s="406"/>
      <c r="T108" s="406"/>
      <c r="U108" s="406"/>
      <c r="V108" s="406"/>
      <c r="W108" s="406"/>
      <c r="X108" s="406"/>
      <c r="Y108" s="406"/>
      <c r="Z108" s="406"/>
      <c r="AA108" s="406"/>
      <c r="AB108" s="406"/>
      <c r="AC108" s="406"/>
      <c r="AD108" s="406"/>
      <c r="AE108" s="406"/>
      <c r="AF108" s="406"/>
      <c r="AG108" s="406"/>
      <c r="AH108" s="406"/>
      <c r="AI108" s="406"/>
      <c r="AJ108" s="406"/>
      <c r="AK108" s="406"/>
      <c r="AL108" s="406"/>
      <c r="AM108" s="406"/>
      <c r="AN108" s="406"/>
      <c r="AO108" s="406"/>
      <c r="AP108" s="406"/>
      <c r="AQ108" s="406"/>
      <c r="AR108" s="406"/>
      <c r="AS108" s="406"/>
      <c r="AT108" s="555"/>
      <c r="AU108" s="382" t="s">
        <v>473</v>
      </c>
      <c r="AV108" s="406"/>
      <c r="AW108" s="406"/>
      <c r="AX108" s="406"/>
      <c r="AY108" s="406"/>
      <c r="AZ108" s="406"/>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W108" s="406"/>
      <c r="BX108" s="406"/>
      <c r="BY108" s="406"/>
      <c r="BZ108" s="406"/>
      <c r="CA108" s="406"/>
      <c r="CB108" s="406"/>
      <c r="CC108" s="406"/>
      <c r="CD108" s="406"/>
      <c r="CE108" s="406"/>
      <c r="CF108" s="406"/>
      <c r="CG108" s="406"/>
      <c r="CH108" s="406"/>
      <c r="CI108" s="406"/>
      <c r="CJ108" s="406"/>
      <c r="CK108" s="406"/>
      <c r="CL108" s="406"/>
      <c r="CM108" s="406"/>
      <c r="CN108" s="406"/>
      <c r="CO108" s="406"/>
      <c r="CP108" s="406"/>
      <c r="CQ108" s="406"/>
      <c r="CR108" s="406"/>
      <c r="CS108" s="406"/>
      <c r="CT108" s="406"/>
      <c r="CU108" s="406"/>
      <c r="CV108" s="406"/>
      <c r="CW108" s="406"/>
      <c r="CX108" s="406"/>
      <c r="CY108" s="406"/>
      <c r="CZ108" s="406"/>
      <c r="DA108" s="406"/>
      <c r="DB108" s="406"/>
      <c r="DC108" s="406"/>
      <c r="DD108" s="406"/>
      <c r="DE108" s="406"/>
      <c r="DF108" s="406"/>
      <c r="DG108" s="406"/>
      <c r="DH108" s="406"/>
      <c r="DI108" s="406"/>
      <c r="DJ108" s="406"/>
      <c r="DK108" s="406"/>
      <c r="DL108" s="406"/>
      <c r="DM108" s="406"/>
      <c r="DN108" s="406"/>
      <c r="DO108" s="406"/>
      <c r="DP108" s="406"/>
      <c r="DQ108" s="406"/>
      <c r="DR108" s="406"/>
      <c r="DS108" s="406"/>
      <c r="DT108" s="406"/>
      <c r="DU108" s="406"/>
      <c r="DV108" s="406"/>
      <c r="DW108" s="406"/>
      <c r="DX108" s="406"/>
      <c r="DY108" s="406"/>
      <c r="DZ108" s="555"/>
    </row>
    <row r="109" spans="1:131" s="365" customFormat="1" ht="26.25" customHeight="1">
      <c r="A109" s="383" t="s">
        <v>474</v>
      </c>
      <c r="B109" s="407"/>
      <c r="C109" s="407"/>
      <c r="D109" s="407"/>
      <c r="E109" s="407"/>
      <c r="F109" s="407"/>
      <c r="G109" s="407"/>
      <c r="H109" s="407"/>
      <c r="I109" s="407"/>
      <c r="J109" s="407"/>
      <c r="K109" s="407"/>
      <c r="L109" s="407"/>
      <c r="M109" s="407"/>
      <c r="N109" s="407"/>
      <c r="O109" s="407"/>
      <c r="P109" s="407"/>
      <c r="Q109" s="407"/>
      <c r="R109" s="407"/>
      <c r="S109" s="407"/>
      <c r="T109" s="407"/>
      <c r="U109" s="407"/>
      <c r="V109" s="407"/>
      <c r="W109" s="407"/>
      <c r="X109" s="407"/>
      <c r="Y109" s="407"/>
      <c r="Z109" s="470"/>
      <c r="AA109" s="481" t="s">
        <v>407</v>
      </c>
      <c r="AB109" s="407"/>
      <c r="AC109" s="407"/>
      <c r="AD109" s="407"/>
      <c r="AE109" s="470"/>
      <c r="AF109" s="481" t="s">
        <v>476</v>
      </c>
      <c r="AG109" s="407"/>
      <c r="AH109" s="407"/>
      <c r="AI109" s="407"/>
      <c r="AJ109" s="470"/>
      <c r="AK109" s="481" t="s">
        <v>390</v>
      </c>
      <c r="AL109" s="407"/>
      <c r="AM109" s="407"/>
      <c r="AN109" s="407"/>
      <c r="AO109" s="470"/>
      <c r="AP109" s="481" t="s">
        <v>477</v>
      </c>
      <c r="AQ109" s="407"/>
      <c r="AR109" s="407"/>
      <c r="AS109" s="407"/>
      <c r="AT109" s="556"/>
      <c r="AU109" s="383" t="s">
        <v>474</v>
      </c>
      <c r="AV109" s="407"/>
      <c r="AW109" s="407"/>
      <c r="AX109" s="407"/>
      <c r="AY109" s="407"/>
      <c r="AZ109" s="407"/>
      <c r="BA109" s="407"/>
      <c r="BB109" s="407"/>
      <c r="BC109" s="407"/>
      <c r="BD109" s="407"/>
      <c r="BE109" s="407"/>
      <c r="BF109" s="407"/>
      <c r="BG109" s="407"/>
      <c r="BH109" s="407"/>
      <c r="BI109" s="407"/>
      <c r="BJ109" s="407"/>
      <c r="BK109" s="407"/>
      <c r="BL109" s="407"/>
      <c r="BM109" s="407"/>
      <c r="BN109" s="407"/>
      <c r="BO109" s="407"/>
      <c r="BP109" s="470"/>
      <c r="BQ109" s="481" t="s">
        <v>407</v>
      </c>
      <c r="BR109" s="407"/>
      <c r="BS109" s="407"/>
      <c r="BT109" s="407"/>
      <c r="BU109" s="470"/>
      <c r="BV109" s="481" t="s">
        <v>476</v>
      </c>
      <c r="BW109" s="407"/>
      <c r="BX109" s="407"/>
      <c r="BY109" s="407"/>
      <c r="BZ109" s="470"/>
      <c r="CA109" s="481" t="s">
        <v>390</v>
      </c>
      <c r="CB109" s="407"/>
      <c r="CC109" s="407"/>
      <c r="CD109" s="407"/>
      <c r="CE109" s="470"/>
      <c r="CF109" s="656" t="s">
        <v>477</v>
      </c>
      <c r="CG109" s="656"/>
      <c r="CH109" s="656"/>
      <c r="CI109" s="656"/>
      <c r="CJ109" s="656"/>
      <c r="CK109" s="481" t="s">
        <v>478</v>
      </c>
      <c r="CL109" s="407"/>
      <c r="CM109" s="407"/>
      <c r="CN109" s="407"/>
      <c r="CO109" s="407"/>
      <c r="CP109" s="407"/>
      <c r="CQ109" s="407"/>
      <c r="CR109" s="407"/>
      <c r="CS109" s="407"/>
      <c r="CT109" s="407"/>
      <c r="CU109" s="407"/>
      <c r="CV109" s="407"/>
      <c r="CW109" s="407"/>
      <c r="CX109" s="407"/>
      <c r="CY109" s="407"/>
      <c r="CZ109" s="407"/>
      <c r="DA109" s="407"/>
      <c r="DB109" s="407"/>
      <c r="DC109" s="407"/>
      <c r="DD109" s="407"/>
      <c r="DE109" s="407"/>
      <c r="DF109" s="470"/>
      <c r="DG109" s="481" t="s">
        <v>407</v>
      </c>
      <c r="DH109" s="407"/>
      <c r="DI109" s="407"/>
      <c r="DJ109" s="407"/>
      <c r="DK109" s="470"/>
      <c r="DL109" s="481" t="s">
        <v>476</v>
      </c>
      <c r="DM109" s="407"/>
      <c r="DN109" s="407"/>
      <c r="DO109" s="407"/>
      <c r="DP109" s="470"/>
      <c r="DQ109" s="481" t="s">
        <v>390</v>
      </c>
      <c r="DR109" s="407"/>
      <c r="DS109" s="407"/>
      <c r="DT109" s="407"/>
      <c r="DU109" s="470"/>
      <c r="DV109" s="481" t="s">
        <v>477</v>
      </c>
      <c r="DW109" s="407"/>
      <c r="DX109" s="407"/>
      <c r="DY109" s="407"/>
      <c r="DZ109" s="556"/>
    </row>
    <row r="110" spans="1:131" s="365" customFormat="1" ht="26.25" customHeight="1">
      <c r="A110" s="384" t="s">
        <v>234</v>
      </c>
      <c r="B110" s="408"/>
      <c r="C110" s="408"/>
      <c r="D110" s="408"/>
      <c r="E110" s="408"/>
      <c r="F110" s="408"/>
      <c r="G110" s="408"/>
      <c r="H110" s="408"/>
      <c r="I110" s="408"/>
      <c r="J110" s="408"/>
      <c r="K110" s="408"/>
      <c r="L110" s="408"/>
      <c r="M110" s="408"/>
      <c r="N110" s="408"/>
      <c r="O110" s="408"/>
      <c r="P110" s="408"/>
      <c r="Q110" s="408"/>
      <c r="R110" s="408"/>
      <c r="S110" s="408"/>
      <c r="T110" s="408"/>
      <c r="U110" s="408"/>
      <c r="V110" s="408"/>
      <c r="W110" s="408"/>
      <c r="X110" s="408"/>
      <c r="Y110" s="408"/>
      <c r="Z110" s="471"/>
      <c r="AA110" s="482">
        <v>899810</v>
      </c>
      <c r="AB110" s="488"/>
      <c r="AC110" s="488"/>
      <c r="AD110" s="488"/>
      <c r="AE110" s="499"/>
      <c r="AF110" s="515">
        <v>787234</v>
      </c>
      <c r="AG110" s="488"/>
      <c r="AH110" s="488"/>
      <c r="AI110" s="488"/>
      <c r="AJ110" s="499"/>
      <c r="AK110" s="515">
        <v>644618</v>
      </c>
      <c r="AL110" s="488"/>
      <c r="AM110" s="488"/>
      <c r="AN110" s="488"/>
      <c r="AO110" s="499"/>
      <c r="AP110" s="539">
        <v>19.399999999999999</v>
      </c>
      <c r="AQ110" s="547"/>
      <c r="AR110" s="547"/>
      <c r="AS110" s="547"/>
      <c r="AT110" s="557"/>
      <c r="AU110" s="569" t="s">
        <v>110</v>
      </c>
      <c r="AV110" s="578"/>
      <c r="AW110" s="578"/>
      <c r="AX110" s="578"/>
      <c r="AY110" s="578"/>
      <c r="AZ110" s="425" t="s">
        <v>274</v>
      </c>
      <c r="BA110" s="408"/>
      <c r="BB110" s="408"/>
      <c r="BC110" s="408"/>
      <c r="BD110" s="408"/>
      <c r="BE110" s="408"/>
      <c r="BF110" s="408"/>
      <c r="BG110" s="408"/>
      <c r="BH110" s="408"/>
      <c r="BI110" s="408"/>
      <c r="BJ110" s="408"/>
      <c r="BK110" s="408"/>
      <c r="BL110" s="408"/>
      <c r="BM110" s="408"/>
      <c r="BN110" s="408"/>
      <c r="BO110" s="408"/>
      <c r="BP110" s="471"/>
      <c r="BQ110" s="633">
        <v>5104377</v>
      </c>
      <c r="BR110" s="641"/>
      <c r="BS110" s="641"/>
      <c r="BT110" s="641"/>
      <c r="BU110" s="641"/>
      <c r="BV110" s="641">
        <v>4679391</v>
      </c>
      <c r="BW110" s="641"/>
      <c r="BX110" s="641"/>
      <c r="BY110" s="641"/>
      <c r="BZ110" s="641"/>
      <c r="CA110" s="641">
        <v>4214280</v>
      </c>
      <c r="CB110" s="641"/>
      <c r="CC110" s="641"/>
      <c r="CD110" s="641"/>
      <c r="CE110" s="641"/>
      <c r="CF110" s="657">
        <v>126.5</v>
      </c>
      <c r="CG110" s="661"/>
      <c r="CH110" s="661"/>
      <c r="CI110" s="661"/>
      <c r="CJ110" s="661"/>
      <c r="CK110" s="673" t="s">
        <v>104</v>
      </c>
      <c r="CL110" s="413"/>
      <c r="CM110" s="425" t="s">
        <v>479</v>
      </c>
      <c r="CN110" s="408"/>
      <c r="CO110" s="408"/>
      <c r="CP110" s="408"/>
      <c r="CQ110" s="408"/>
      <c r="CR110" s="408"/>
      <c r="CS110" s="408"/>
      <c r="CT110" s="408"/>
      <c r="CU110" s="408"/>
      <c r="CV110" s="408"/>
      <c r="CW110" s="408"/>
      <c r="CX110" s="408"/>
      <c r="CY110" s="408"/>
      <c r="CZ110" s="408"/>
      <c r="DA110" s="408"/>
      <c r="DB110" s="408"/>
      <c r="DC110" s="408"/>
      <c r="DD110" s="408"/>
      <c r="DE110" s="408"/>
      <c r="DF110" s="471"/>
      <c r="DG110" s="633" t="s">
        <v>33</v>
      </c>
      <c r="DH110" s="641"/>
      <c r="DI110" s="641"/>
      <c r="DJ110" s="641"/>
      <c r="DK110" s="641"/>
      <c r="DL110" s="641" t="s">
        <v>33</v>
      </c>
      <c r="DM110" s="641"/>
      <c r="DN110" s="641"/>
      <c r="DO110" s="641"/>
      <c r="DP110" s="641"/>
      <c r="DQ110" s="641" t="s">
        <v>33</v>
      </c>
      <c r="DR110" s="641"/>
      <c r="DS110" s="641"/>
      <c r="DT110" s="641"/>
      <c r="DU110" s="641"/>
      <c r="DV110" s="713" t="s">
        <v>33</v>
      </c>
      <c r="DW110" s="713"/>
      <c r="DX110" s="713"/>
      <c r="DY110" s="713"/>
      <c r="DZ110" s="722"/>
    </row>
    <row r="111" spans="1:131" s="365" customFormat="1" ht="26.25" customHeight="1">
      <c r="A111" s="385" t="s">
        <v>368</v>
      </c>
      <c r="B111" s="409"/>
      <c r="C111" s="409"/>
      <c r="D111" s="409"/>
      <c r="E111" s="409"/>
      <c r="F111" s="409"/>
      <c r="G111" s="409"/>
      <c r="H111" s="409"/>
      <c r="I111" s="409"/>
      <c r="J111" s="409"/>
      <c r="K111" s="409"/>
      <c r="L111" s="409"/>
      <c r="M111" s="409"/>
      <c r="N111" s="409"/>
      <c r="O111" s="409"/>
      <c r="P111" s="409"/>
      <c r="Q111" s="409"/>
      <c r="R111" s="409"/>
      <c r="S111" s="409"/>
      <c r="T111" s="409"/>
      <c r="U111" s="409"/>
      <c r="V111" s="409"/>
      <c r="W111" s="409"/>
      <c r="X111" s="409"/>
      <c r="Y111" s="409"/>
      <c r="Z111" s="472"/>
      <c r="AA111" s="483" t="s">
        <v>33</v>
      </c>
      <c r="AB111" s="447"/>
      <c r="AC111" s="447"/>
      <c r="AD111" s="447"/>
      <c r="AE111" s="500"/>
      <c r="AF111" s="516" t="s">
        <v>33</v>
      </c>
      <c r="AG111" s="447"/>
      <c r="AH111" s="447"/>
      <c r="AI111" s="447"/>
      <c r="AJ111" s="500"/>
      <c r="AK111" s="516" t="s">
        <v>33</v>
      </c>
      <c r="AL111" s="447"/>
      <c r="AM111" s="447"/>
      <c r="AN111" s="447"/>
      <c r="AO111" s="500"/>
      <c r="AP111" s="540" t="s">
        <v>33</v>
      </c>
      <c r="AQ111" s="548"/>
      <c r="AR111" s="548"/>
      <c r="AS111" s="548"/>
      <c r="AT111" s="558"/>
      <c r="AU111" s="570"/>
      <c r="AV111" s="579"/>
      <c r="AW111" s="579"/>
      <c r="AX111" s="579"/>
      <c r="AY111" s="579"/>
      <c r="AZ111" s="426" t="s">
        <v>480</v>
      </c>
      <c r="BA111" s="378"/>
      <c r="BB111" s="378"/>
      <c r="BC111" s="378"/>
      <c r="BD111" s="378"/>
      <c r="BE111" s="378"/>
      <c r="BF111" s="378"/>
      <c r="BG111" s="378"/>
      <c r="BH111" s="378"/>
      <c r="BI111" s="378"/>
      <c r="BJ111" s="378"/>
      <c r="BK111" s="378"/>
      <c r="BL111" s="378"/>
      <c r="BM111" s="378"/>
      <c r="BN111" s="378"/>
      <c r="BO111" s="378"/>
      <c r="BP111" s="473"/>
      <c r="BQ111" s="634" t="s">
        <v>33</v>
      </c>
      <c r="BR111" s="642"/>
      <c r="BS111" s="642"/>
      <c r="BT111" s="642"/>
      <c r="BU111" s="642"/>
      <c r="BV111" s="642" t="s">
        <v>33</v>
      </c>
      <c r="BW111" s="642"/>
      <c r="BX111" s="642"/>
      <c r="BY111" s="642"/>
      <c r="BZ111" s="642"/>
      <c r="CA111" s="642" t="s">
        <v>33</v>
      </c>
      <c r="CB111" s="642"/>
      <c r="CC111" s="642"/>
      <c r="CD111" s="642"/>
      <c r="CE111" s="642"/>
      <c r="CF111" s="658" t="s">
        <v>33</v>
      </c>
      <c r="CG111" s="662"/>
      <c r="CH111" s="662"/>
      <c r="CI111" s="662"/>
      <c r="CJ111" s="662"/>
      <c r="CK111" s="674"/>
      <c r="CL111" s="414"/>
      <c r="CM111" s="426" t="s">
        <v>447</v>
      </c>
      <c r="CN111" s="378"/>
      <c r="CO111" s="378"/>
      <c r="CP111" s="378"/>
      <c r="CQ111" s="378"/>
      <c r="CR111" s="378"/>
      <c r="CS111" s="378"/>
      <c r="CT111" s="378"/>
      <c r="CU111" s="378"/>
      <c r="CV111" s="378"/>
      <c r="CW111" s="378"/>
      <c r="CX111" s="378"/>
      <c r="CY111" s="378"/>
      <c r="CZ111" s="378"/>
      <c r="DA111" s="378"/>
      <c r="DB111" s="378"/>
      <c r="DC111" s="378"/>
      <c r="DD111" s="378"/>
      <c r="DE111" s="378"/>
      <c r="DF111" s="473"/>
      <c r="DG111" s="634" t="s">
        <v>33</v>
      </c>
      <c r="DH111" s="642"/>
      <c r="DI111" s="642"/>
      <c r="DJ111" s="642"/>
      <c r="DK111" s="642"/>
      <c r="DL111" s="642" t="s">
        <v>33</v>
      </c>
      <c r="DM111" s="642"/>
      <c r="DN111" s="642"/>
      <c r="DO111" s="642"/>
      <c r="DP111" s="642"/>
      <c r="DQ111" s="642" t="s">
        <v>33</v>
      </c>
      <c r="DR111" s="642"/>
      <c r="DS111" s="642"/>
      <c r="DT111" s="642"/>
      <c r="DU111" s="642"/>
      <c r="DV111" s="714" t="s">
        <v>33</v>
      </c>
      <c r="DW111" s="714"/>
      <c r="DX111" s="714"/>
      <c r="DY111" s="714"/>
      <c r="DZ111" s="723"/>
    </row>
    <row r="112" spans="1:131" s="365" customFormat="1" ht="26.25" customHeight="1">
      <c r="A112" s="386" t="s">
        <v>475</v>
      </c>
      <c r="B112" s="410"/>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3"/>
      <c r="AA112" s="483" t="s">
        <v>33</v>
      </c>
      <c r="AB112" s="447"/>
      <c r="AC112" s="447"/>
      <c r="AD112" s="447"/>
      <c r="AE112" s="500"/>
      <c r="AF112" s="516" t="s">
        <v>33</v>
      </c>
      <c r="AG112" s="447"/>
      <c r="AH112" s="447"/>
      <c r="AI112" s="447"/>
      <c r="AJ112" s="500"/>
      <c r="AK112" s="516" t="s">
        <v>33</v>
      </c>
      <c r="AL112" s="447"/>
      <c r="AM112" s="447"/>
      <c r="AN112" s="447"/>
      <c r="AO112" s="500"/>
      <c r="AP112" s="540" t="s">
        <v>33</v>
      </c>
      <c r="AQ112" s="548"/>
      <c r="AR112" s="548"/>
      <c r="AS112" s="548"/>
      <c r="AT112" s="558"/>
      <c r="AU112" s="570"/>
      <c r="AV112" s="579"/>
      <c r="AW112" s="579"/>
      <c r="AX112" s="579"/>
      <c r="AY112" s="579"/>
      <c r="AZ112" s="426" t="s">
        <v>481</v>
      </c>
      <c r="BA112" s="378"/>
      <c r="BB112" s="378"/>
      <c r="BC112" s="378"/>
      <c r="BD112" s="378"/>
      <c r="BE112" s="378"/>
      <c r="BF112" s="378"/>
      <c r="BG112" s="378"/>
      <c r="BH112" s="378"/>
      <c r="BI112" s="378"/>
      <c r="BJ112" s="378"/>
      <c r="BK112" s="378"/>
      <c r="BL112" s="378"/>
      <c r="BM112" s="378"/>
      <c r="BN112" s="378"/>
      <c r="BO112" s="378"/>
      <c r="BP112" s="473"/>
      <c r="BQ112" s="634">
        <v>2467748</v>
      </c>
      <c r="BR112" s="642"/>
      <c r="BS112" s="642"/>
      <c r="BT112" s="642"/>
      <c r="BU112" s="642"/>
      <c r="BV112" s="642">
        <v>2403751</v>
      </c>
      <c r="BW112" s="642"/>
      <c r="BX112" s="642"/>
      <c r="BY112" s="642"/>
      <c r="BZ112" s="642"/>
      <c r="CA112" s="642">
        <v>2338102</v>
      </c>
      <c r="CB112" s="642"/>
      <c r="CC112" s="642"/>
      <c r="CD112" s="642"/>
      <c r="CE112" s="642"/>
      <c r="CF112" s="658">
        <v>70.2</v>
      </c>
      <c r="CG112" s="662"/>
      <c r="CH112" s="662"/>
      <c r="CI112" s="662"/>
      <c r="CJ112" s="662"/>
      <c r="CK112" s="674"/>
      <c r="CL112" s="414"/>
      <c r="CM112" s="426" t="s">
        <v>482</v>
      </c>
      <c r="CN112" s="378"/>
      <c r="CO112" s="378"/>
      <c r="CP112" s="378"/>
      <c r="CQ112" s="378"/>
      <c r="CR112" s="378"/>
      <c r="CS112" s="378"/>
      <c r="CT112" s="378"/>
      <c r="CU112" s="378"/>
      <c r="CV112" s="378"/>
      <c r="CW112" s="378"/>
      <c r="CX112" s="378"/>
      <c r="CY112" s="378"/>
      <c r="CZ112" s="378"/>
      <c r="DA112" s="378"/>
      <c r="DB112" s="378"/>
      <c r="DC112" s="378"/>
      <c r="DD112" s="378"/>
      <c r="DE112" s="378"/>
      <c r="DF112" s="473"/>
      <c r="DG112" s="634" t="s">
        <v>33</v>
      </c>
      <c r="DH112" s="642"/>
      <c r="DI112" s="642"/>
      <c r="DJ112" s="642"/>
      <c r="DK112" s="642"/>
      <c r="DL112" s="642" t="s">
        <v>33</v>
      </c>
      <c r="DM112" s="642"/>
      <c r="DN112" s="642"/>
      <c r="DO112" s="642"/>
      <c r="DP112" s="642"/>
      <c r="DQ112" s="642" t="s">
        <v>33</v>
      </c>
      <c r="DR112" s="642"/>
      <c r="DS112" s="642"/>
      <c r="DT112" s="642"/>
      <c r="DU112" s="642"/>
      <c r="DV112" s="714" t="s">
        <v>33</v>
      </c>
      <c r="DW112" s="714"/>
      <c r="DX112" s="714"/>
      <c r="DY112" s="714"/>
      <c r="DZ112" s="723"/>
    </row>
    <row r="113" spans="1:130" s="365" customFormat="1" ht="26.25" customHeight="1">
      <c r="A113" s="387"/>
      <c r="B113" s="411"/>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3"/>
      <c r="AA113" s="483">
        <v>208744</v>
      </c>
      <c r="AB113" s="447"/>
      <c r="AC113" s="447"/>
      <c r="AD113" s="447"/>
      <c r="AE113" s="500"/>
      <c r="AF113" s="516">
        <v>215633</v>
      </c>
      <c r="AG113" s="447"/>
      <c r="AH113" s="447"/>
      <c r="AI113" s="447"/>
      <c r="AJ113" s="500"/>
      <c r="AK113" s="516">
        <v>170647</v>
      </c>
      <c r="AL113" s="447"/>
      <c r="AM113" s="447"/>
      <c r="AN113" s="447"/>
      <c r="AO113" s="500"/>
      <c r="AP113" s="540">
        <v>5.0999999999999996</v>
      </c>
      <c r="AQ113" s="548"/>
      <c r="AR113" s="548"/>
      <c r="AS113" s="548"/>
      <c r="AT113" s="558"/>
      <c r="AU113" s="570"/>
      <c r="AV113" s="579"/>
      <c r="AW113" s="579"/>
      <c r="AX113" s="579"/>
      <c r="AY113" s="579"/>
      <c r="AZ113" s="426" t="s">
        <v>483</v>
      </c>
      <c r="BA113" s="378"/>
      <c r="BB113" s="378"/>
      <c r="BC113" s="378"/>
      <c r="BD113" s="378"/>
      <c r="BE113" s="378"/>
      <c r="BF113" s="378"/>
      <c r="BG113" s="378"/>
      <c r="BH113" s="378"/>
      <c r="BI113" s="378"/>
      <c r="BJ113" s="378"/>
      <c r="BK113" s="378"/>
      <c r="BL113" s="378"/>
      <c r="BM113" s="378"/>
      <c r="BN113" s="378"/>
      <c r="BO113" s="378"/>
      <c r="BP113" s="473"/>
      <c r="BQ113" s="634">
        <v>306629</v>
      </c>
      <c r="BR113" s="642"/>
      <c r="BS113" s="642"/>
      <c r="BT113" s="642"/>
      <c r="BU113" s="642"/>
      <c r="BV113" s="642">
        <v>291065</v>
      </c>
      <c r="BW113" s="642"/>
      <c r="BX113" s="642"/>
      <c r="BY113" s="642"/>
      <c r="BZ113" s="642"/>
      <c r="CA113" s="642">
        <v>271894</v>
      </c>
      <c r="CB113" s="642"/>
      <c r="CC113" s="642"/>
      <c r="CD113" s="642"/>
      <c r="CE113" s="642"/>
      <c r="CF113" s="658">
        <v>8.1999999999999993</v>
      </c>
      <c r="CG113" s="662"/>
      <c r="CH113" s="662"/>
      <c r="CI113" s="662"/>
      <c r="CJ113" s="662"/>
      <c r="CK113" s="674"/>
      <c r="CL113" s="414"/>
      <c r="CM113" s="426" t="s">
        <v>60</v>
      </c>
      <c r="CN113" s="378"/>
      <c r="CO113" s="378"/>
      <c r="CP113" s="378"/>
      <c r="CQ113" s="378"/>
      <c r="CR113" s="378"/>
      <c r="CS113" s="378"/>
      <c r="CT113" s="378"/>
      <c r="CU113" s="378"/>
      <c r="CV113" s="378"/>
      <c r="CW113" s="378"/>
      <c r="CX113" s="378"/>
      <c r="CY113" s="378"/>
      <c r="CZ113" s="378"/>
      <c r="DA113" s="378"/>
      <c r="DB113" s="378"/>
      <c r="DC113" s="378"/>
      <c r="DD113" s="378"/>
      <c r="DE113" s="378"/>
      <c r="DF113" s="473"/>
      <c r="DG113" s="483" t="s">
        <v>33</v>
      </c>
      <c r="DH113" s="447"/>
      <c r="DI113" s="447"/>
      <c r="DJ113" s="447"/>
      <c r="DK113" s="500"/>
      <c r="DL113" s="516" t="s">
        <v>33</v>
      </c>
      <c r="DM113" s="447"/>
      <c r="DN113" s="447"/>
      <c r="DO113" s="447"/>
      <c r="DP113" s="500"/>
      <c r="DQ113" s="516" t="s">
        <v>33</v>
      </c>
      <c r="DR113" s="447"/>
      <c r="DS113" s="447"/>
      <c r="DT113" s="447"/>
      <c r="DU113" s="500"/>
      <c r="DV113" s="540" t="s">
        <v>33</v>
      </c>
      <c r="DW113" s="548"/>
      <c r="DX113" s="548"/>
      <c r="DY113" s="548"/>
      <c r="DZ113" s="558"/>
    </row>
    <row r="114" spans="1:130" s="365" customFormat="1" ht="26.25" customHeight="1">
      <c r="A114" s="387"/>
      <c r="B114" s="411"/>
      <c r="C114" s="378" t="s">
        <v>415</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3"/>
      <c r="AA114" s="483">
        <v>16867</v>
      </c>
      <c r="AB114" s="447"/>
      <c r="AC114" s="447"/>
      <c r="AD114" s="447"/>
      <c r="AE114" s="500"/>
      <c r="AF114" s="516">
        <v>14016</v>
      </c>
      <c r="AG114" s="447"/>
      <c r="AH114" s="447"/>
      <c r="AI114" s="447"/>
      <c r="AJ114" s="500"/>
      <c r="AK114" s="516">
        <v>32673</v>
      </c>
      <c r="AL114" s="447"/>
      <c r="AM114" s="447"/>
      <c r="AN114" s="447"/>
      <c r="AO114" s="500"/>
      <c r="AP114" s="540">
        <v>1</v>
      </c>
      <c r="AQ114" s="548"/>
      <c r="AR114" s="548"/>
      <c r="AS114" s="548"/>
      <c r="AT114" s="558"/>
      <c r="AU114" s="570"/>
      <c r="AV114" s="579"/>
      <c r="AW114" s="579"/>
      <c r="AX114" s="579"/>
      <c r="AY114" s="579"/>
      <c r="AZ114" s="426" t="s">
        <v>485</v>
      </c>
      <c r="BA114" s="378"/>
      <c r="BB114" s="378"/>
      <c r="BC114" s="378"/>
      <c r="BD114" s="378"/>
      <c r="BE114" s="378"/>
      <c r="BF114" s="378"/>
      <c r="BG114" s="378"/>
      <c r="BH114" s="378"/>
      <c r="BI114" s="378"/>
      <c r="BJ114" s="378"/>
      <c r="BK114" s="378"/>
      <c r="BL114" s="378"/>
      <c r="BM114" s="378"/>
      <c r="BN114" s="378"/>
      <c r="BO114" s="378"/>
      <c r="BP114" s="473"/>
      <c r="BQ114" s="634">
        <v>801495</v>
      </c>
      <c r="BR114" s="642"/>
      <c r="BS114" s="642"/>
      <c r="BT114" s="642"/>
      <c r="BU114" s="642"/>
      <c r="BV114" s="642">
        <v>777886</v>
      </c>
      <c r="BW114" s="642"/>
      <c r="BX114" s="642"/>
      <c r="BY114" s="642"/>
      <c r="BZ114" s="642"/>
      <c r="CA114" s="642">
        <v>806309</v>
      </c>
      <c r="CB114" s="642"/>
      <c r="CC114" s="642"/>
      <c r="CD114" s="642"/>
      <c r="CE114" s="642"/>
      <c r="CF114" s="658">
        <v>24.2</v>
      </c>
      <c r="CG114" s="662"/>
      <c r="CH114" s="662"/>
      <c r="CI114" s="662"/>
      <c r="CJ114" s="662"/>
      <c r="CK114" s="674"/>
      <c r="CL114" s="414"/>
      <c r="CM114" s="426" t="s">
        <v>63</v>
      </c>
      <c r="CN114" s="378"/>
      <c r="CO114" s="378"/>
      <c r="CP114" s="378"/>
      <c r="CQ114" s="378"/>
      <c r="CR114" s="378"/>
      <c r="CS114" s="378"/>
      <c r="CT114" s="378"/>
      <c r="CU114" s="378"/>
      <c r="CV114" s="378"/>
      <c r="CW114" s="378"/>
      <c r="CX114" s="378"/>
      <c r="CY114" s="378"/>
      <c r="CZ114" s="378"/>
      <c r="DA114" s="378"/>
      <c r="DB114" s="378"/>
      <c r="DC114" s="378"/>
      <c r="DD114" s="378"/>
      <c r="DE114" s="378"/>
      <c r="DF114" s="473"/>
      <c r="DG114" s="483" t="s">
        <v>33</v>
      </c>
      <c r="DH114" s="447"/>
      <c r="DI114" s="447"/>
      <c r="DJ114" s="447"/>
      <c r="DK114" s="500"/>
      <c r="DL114" s="516" t="s">
        <v>33</v>
      </c>
      <c r="DM114" s="447"/>
      <c r="DN114" s="447"/>
      <c r="DO114" s="447"/>
      <c r="DP114" s="500"/>
      <c r="DQ114" s="516" t="s">
        <v>33</v>
      </c>
      <c r="DR114" s="447"/>
      <c r="DS114" s="447"/>
      <c r="DT114" s="447"/>
      <c r="DU114" s="500"/>
      <c r="DV114" s="540" t="s">
        <v>33</v>
      </c>
      <c r="DW114" s="548"/>
      <c r="DX114" s="548"/>
      <c r="DY114" s="548"/>
      <c r="DZ114" s="558"/>
    </row>
    <row r="115" spans="1:130" s="365" customFormat="1" ht="26.25" customHeight="1">
      <c r="A115" s="387"/>
      <c r="B115" s="411"/>
      <c r="C115" s="378" t="s">
        <v>394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3"/>
      <c r="AA115" s="483" t="s">
        <v>33</v>
      </c>
      <c r="AB115" s="447"/>
      <c r="AC115" s="447"/>
      <c r="AD115" s="447"/>
      <c r="AE115" s="500"/>
      <c r="AF115" s="516" t="s">
        <v>33</v>
      </c>
      <c r="AG115" s="447"/>
      <c r="AH115" s="447"/>
      <c r="AI115" s="447"/>
      <c r="AJ115" s="500"/>
      <c r="AK115" s="516" t="s">
        <v>33</v>
      </c>
      <c r="AL115" s="447"/>
      <c r="AM115" s="447"/>
      <c r="AN115" s="447"/>
      <c r="AO115" s="500"/>
      <c r="AP115" s="540" t="s">
        <v>33</v>
      </c>
      <c r="AQ115" s="548"/>
      <c r="AR115" s="548"/>
      <c r="AS115" s="548"/>
      <c r="AT115" s="558"/>
      <c r="AU115" s="570"/>
      <c r="AV115" s="579"/>
      <c r="AW115" s="579"/>
      <c r="AX115" s="579"/>
      <c r="AY115" s="579"/>
      <c r="AZ115" s="426" t="s">
        <v>457</v>
      </c>
      <c r="BA115" s="378"/>
      <c r="BB115" s="378"/>
      <c r="BC115" s="378"/>
      <c r="BD115" s="378"/>
      <c r="BE115" s="378"/>
      <c r="BF115" s="378"/>
      <c r="BG115" s="378"/>
      <c r="BH115" s="378"/>
      <c r="BI115" s="378"/>
      <c r="BJ115" s="378"/>
      <c r="BK115" s="378"/>
      <c r="BL115" s="378"/>
      <c r="BM115" s="378"/>
      <c r="BN115" s="378"/>
      <c r="BO115" s="378"/>
      <c r="BP115" s="473"/>
      <c r="BQ115" s="634" t="s">
        <v>33</v>
      </c>
      <c r="BR115" s="642"/>
      <c r="BS115" s="642"/>
      <c r="BT115" s="642"/>
      <c r="BU115" s="642"/>
      <c r="BV115" s="642" t="s">
        <v>33</v>
      </c>
      <c r="BW115" s="642"/>
      <c r="BX115" s="642"/>
      <c r="BY115" s="642"/>
      <c r="BZ115" s="642"/>
      <c r="CA115" s="642" t="s">
        <v>33</v>
      </c>
      <c r="CB115" s="642"/>
      <c r="CC115" s="642"/>
      <c r="CD115" s="642"/>
      <c r="CE115" s="642"/>
      <c r="CF115" s="658" t="s">
        <v>33</v>
      </c>
      <c r="CG115" s="662"/>
      <c r="CH115" s="662"/>
      <c r="CI115" s="662"/>
      <c r="CJ115" s="662"/>
      <c r="CK115" s="674"/>
      <c r="CL115" s="414"/>
      <c r="CM115" s="426" t="s">
        <v>236</v>
      </c>
      <c r="CN115" s="378"/>
      <c r="CO115" s="378"/>
      <c r="CP115" s="378"/>
      <c r="CQ115" s="378"/>
      <c r="CR115" s="378"/>
      <c r="CS115" s="378"/>
      <c r="CT115" s="378"/>
      <c r="CU115" s="378"/>
      <c r="CV115" s="378"/>
      <c r="CW115" s="378"/>
      <c r="CX115" s="378"/>
      <c r="CY115" s="378"/>
      <c r="CZ115" s="378"/>
      <c r="DA115" s="378"/>
      <c r="DB115" s="378"/>
      <c r="DC115" s="378"/>
      <c r="DD115" s="378"/>
      <c r="DE115" s="378"/>
      <c r="DF115" s="473"/>
      <c r="DG115" s="483" t="s">
        <v>33</v>
      </c>
      <c r="DH115" s="447"/>
      <c r="DI115" s="447"/>
      <c r="DJ115" s="447"/>
      <c r="DK115" s="500"/>
      <c r="DL115" s="516" t="s">
        <v>33</v>
      </c>
      <c r="DM115" s="447"/>
      <c r="DN115" s="447"/>
      <c r="DO115" s="447"/>
      <c r="DP115" s="500"/>
      <c r="DQ115" s="516" t="s">
        <v>33</v>
      </c>
      <c r="DR115" s="447"/>
      <c r="DS115" s="447"/>
      <c r="DT115" s="447"/>
      <c r="DU115" s="500"/>
      <c r="DV115" s="540" t="s">
        <v>33</v>
      </c>
      <c r="DW115" s="548"/>
      <c r="DX115" s="548"/>
      <c r="DY115" s="548"/>
      <c r="DZ115" s="558"/>
    </row>
    <row r="116" spans="1:130" s="365" customFormat="1" ht="26.25" customHeight="1">
      <c r="A116" s="388"/>
      <c r="B116" s="412"/>
      <c r="C116" s="424" t="s">
        <v>286</v>
      </c>
      <c r="D116" s="424"/>
      <c r="E116" s="424"/>
      <c r="F116" s="424"/>
      <c r="G116" s="424"/>
      <c r="H116" s="424"/>
      <c r="I116" s="424"/>
      <c r="J116" s="424"/>
      <c r="K116" s="424"/>
      <c r="L116" s="424"/>
      <c r="M116" s="424"/>
      <c r="N116" s="424"/>
      <c r="O116" s="424"/>
      <c r="P116" s="424"/>
      <c r="Q116" s="424"/>
      <c r="R116" s="424"/>
      <c r="S116" s="424"/>
      <c r="T116" s="424"/>
      <c r="U116" s="424"/>
      <c r="V116" s="424"/>
      <c r="W116" s="424"/>
      <c r="X116" s="424"/>
      <c r="Y116" s="424"/>
      <c r="Z116" s="474"/>
      <c r="AA116" s="483" t="s">
        <v>33</v>
      </c>
      <c r="AB116" s="447"/>
      <c r="AC116" s="447"/>
      <c r="AD116" s="447"/>
      <c r="AE116" s="500"/>
      <c r="AF116" s="516" t="s">
        <v>33</v>
      </c>
      <c r="AG116" s="447"/>
      <c r="AH116" s="447"/>
      <c r="AI116" s="447"/>
      <c r="AJ116" s="500"/>
      <c r="AK116" s="516" t="s">
        <v>33</v>
      </c>
      <c r="AL116" s="447"/>
      <c r="AM116" s="447"/>
      <c r="AN116" s="447"/>
      <c r="AO116" s="500"/>
      <c r="AP116" s="540" t="s">
        <v>33</v>
      </c>
      <c r="AQ116" s="548"/>
      <c r="AR116" s="548"/>
      <c r="AS116" s="548"/>
      <c r="AT116" s="558"/>
      <c r="AU116" s="570"/>
      <c r="AV116" s="579"/>
      <c r="AW116" s="579"/>
      <c r="AX116" s="579"/>
      <c r="AY116" s="579"/>
      <c r="AZ116" s="603" t="s">
        <v>336</v>
      </c>
      <c r="BA116" s="606"/>
      <c r="BB116" s="606"/>
      <c r="BC116" s="606"/>
      <c r="BD116" s="606"/>
      <c r="BE116" s="606"/>
      <c r="BF116" s="606"/>
      <c r="BG116" s="606"/>
      <c r="BH116" s="606"/>
      <c r="BI116" s="606"/>
      <c r="BJ116" s="606"/>
      <c r="BK116" s="606"/>
      <c r="BL116" s="606"/>
      <c r="BM116" s="606"/>
      <c r="BN116" s="606"/>
      <c r="BO116" s="606"/>
      <c r="BP116" s="629"/>
      <c r="BQ116" s="634" t="s">
        <v>33</v>
      </c>
      <c r="BR116" s="642"/>
      <c r="BS116" s="642"/>
      <c r="BT116" s="642"/>
      <c r="BU116" s="642"/>
      <c r="BV116" s="642" t="s">
        <v>33</v>
      </c>
      <c r="BW116" s="642"/>
      <c r="BX116" s="642"/>
      <c r="BY116" s="642"/>
      <c r="BZ116" s="642"/>
      <c r="CA116" s="642" t="s">
        <v>33</v>
      </c>
      <c r="CB116" s="642"/>
      <c r="CC116" s="642"/>
      <c r="CD116" s="642"/>
      <c r="CE116" s="642"/>
      <c r="CF116" s="658" t="s">
        <v>33</v>
      </c>
      <c r="CG116" s="662"/>
      <c r="CH116" s="662"/>
      <c r="CI116" s="662"/>
      <c r="CJ116" s="662"/>
      <c r="CK116" s="674"/>
      <c r="CL116" s="414"/>
      <c r="CM116" s="426" t="s">
        <v>486</v>
      </c>
      <c r="CN116" s="378"/>
      <c r="CO116" s="378"/>
      <c r="CP116" s="378"/>
      <c r="CQ116" s="378"/>
      <c r="CR116" s="378"/>
      <c r="CS116" s="378"/>
      <c r="CT116" s="378"/>
      <c r="CU116" s="378"/>
      <c r="CV116" s="378"/>
      <c r="CW116" s="378"/>
      <c r="CX116" s="378"/>
      <c r="CY116" s="378"/>
      <c r="CZ116" s="378"/>
      <c r="DA116" s="378"/>
      <c r="DB116" s="378"/>
      <c r="DC116" s="378"/>
      <c r="DD116" s="378"/>
      <c r="DE116" s="378"/>
      <c r="DF116" s="473"/>
      <c r="DG116" s="483" t="s">
        <v>33</v>
      </c>
      <c r="DH116" s="447"/>
      <c r="DI116" s="447"/>
      <c r="DJ116" s="447"/>
      <c r="DK116" s="500"/>
      <c r="DL116" s="516" t="s">
        <v>33</v>
      </c>
      <c r="DM116" s="447"/>
      <c r="DN116" s="447"/>
      <c r="DO116" s="447"/>
      <c r="DP116" s="500"/>
      <c r="DQ116" s="516" t="s">
        <v>33</v>
      </c>
      <c r="DR116" s="447"/>
      <c r="DS116" s="447"/>
      <c r="DT116" s="447"/>
      <c r="DU116" s="500"/>
      <c r="DV116" s="540" t="s">
        <v>33</v>
      </c>
      <c r="DW116" s="548"/>
      <c r="DX116" s="548"/>
      <c r="DY116" s="548"/>
      <c r="DZ116" s="558"/>
    </row>
    <row r="117" spans="1:130" s="365" customFormat="1" ht="26.25" customHeight="1">
      <c r="A117" s="383" t="s">
        <v>91</v>
      </c>
      <c r="B117" s="407"/>
      <c r="C117" s="407"/>
      <c r="D117" s="407"/>
      <c r="E117" s="407"/>
      <c r="F117" s="407"/>
      <c r="G117" s="407"/>
      <c r="H117" s="407"/>
      <c r="I117" s="407"/>
      <c r="J117" s="407"/>
      <c r="K117" s="407"/>
      <c r="L117" s="407"/>
      <c r="M117" s="407"/>
      <c r="N117" s="407"/>
      <c r="O117" s="407"/>
      <c r="P117" s="407"/>
      <c r="Q117" s="407"/>
      <c r="R117" s="407"/>
      <c r="S117" s="407"/>
      <c r="T117" s="407"/>
      <c r="U117" s="407"/>
      <c r="V117" s="407"/>
      <c r="W117" s="407"/>
      <c r="X117" s="407"/>
      <c r="Y117" s="469" t="s">
        <v>488</v>
      </c>
      <c r="Z117" s="470"/>
      <c r="AA117" s="484">
        <v>1125421</v>
      </c>
      <c r="AB117" s="489"/>
      <c r="AC117" s="489"/>
      <c r="AD117" s="489"/>
      <c r="AE117" s="501"/>
      <c r="AF117" s="517">
        <v>1016883</v>
      </c>
      <c r="AG117" s="489"/>
      <c r="AH117" s="489"/>
      <c r="AI117" s="489"/>
      <c r="AJ117" s="501"/>
      <c r="AK117" s="517">
        <v>847938</v>
      </c>
      <c r="AL117" s="489"/>
      <c r="AM117" s="489"/>
      <c r="AN117" s="489"/>
      <c r="AO117" s="501"/>
      <c r="AP117" s="541"/>
      <c r="AQ117" s="549"/>
      <c r="AR117" s="549"/>
      <c r="AS117" s="549"/>
      <c r="AT117" s="559"/>
      <c r="AU117" s="570"/>
      <c r="AV117" s="579"/>
      <c r="AW117" s="579"/>
      <c r="AX117" s="579"/>
      <c r="AY117" s="579"/>
      <c r="AZ117" s="427" t="s">
        <v>308</v>
      </c>
      <c r="BA117" s="429"/>
      <c r="BB117" s="429"/>
      <c r="BC117" s="429"/>
      <c r="BD117" s="429"/>
      <c r="BE117" s="429"/>
      <c r="BF117" s="429"/>
      <c r="BG117" s="429"/>
      <c r="BH117" s="429"/>
      <c r="BI117" s="429"/>
      <c r="BJ117" s="429"/>
      <c r="BK117" s="429"/>
      <c r="BL117" s="429"/>
      <c r="BM117" s="429"/>
      <c r="BN117" s="429"/>
      <c r="BO117" s="429"/>
      <c r="BP117" s="475"/>
      <c r="BQ117" s="634" t="s">
        <v>33</v>
      </c>
      <c r="BR117" s="642"/>
      <c r="BS117" s="642"/>
      <c r="BT117" s="642"/>
      <c r="BU117" s="642"/>
      <c r="BV117" s="642" t="s">
        <v>33</v>
      </c>
      <c r="BW117" s="642"/>
      <c r="BX117" s="642"/>
      <c r="BY117" s="642"/>
      <c r="BZ117" s="642"/>
      <c r="CA117" s="642" t="s">
        <v>33</v>
      </c>
      <c r="CB117" s="642"/>
      <c r="CC117" s="642"/>
      <c r="CD117" s="642"/>
      <c r="CE117" s="642"/>
      <c r="CF117" s="658" t="s">
        <v>33</v>
      </c>
      <c r="CG117" s="662"/>
      <c r="CH117" s="662"/>
      <c r="CI117" s="662"/>
      <c r="CJ117" s="662"/>
      <c r="CK117" s="674"/>
      <c r="CL117" s="414"/>
      <c r="CM117" s="426" t="s">
        <v>419</v>
      </c>
      <c r="CN117" s="378"/>
      <c r="CO117" s="378"/>
      <c r="CP117" s="378"/>
      <c r="CQ117" s="378"/>
      <c r="CR117" s="378"/>
      <c r="CS117" s="378"/>
      <c r="CT117" s="378"/>
      <c r="CU117" s="378"/>
      <c r="CV117" s="378"/>
      <c r="CW117" s="378"/>
      <c r="CX117" s="378"/>
      <c r="CY117" s="378"/>
      <c r="CZ117" s="378"/>
      <c r="DA117" s="378"/>
      <c r="DB117" s="378"/>
      <c r="DC117" s="378"/>
      <c r="DD117" s="378"/>
      <c r="DE117" s="378"/>
      <c r="DF117" s="473"/>
      <c r="DG117" s="483" t="s">
        <v>33</v>
      </c>
      <c r="DH117" s="447"/>
      <c r="DI117" s="447"/>
      <c r="DJ117" s="447"/>
      <c r="DK117" s="500"/>
      <c r="DL117" s="516" t="s">
        <v>33</v>
      </c>
      <c r="DM117" s="447"/>
      <c r="DN117" s="447"/>
      <c r="DO117" s="447"/>
      <c r="DP117" s="500"/>
      <c r="DQ117" s="516" t="s">
        <v>33</v>
      </c>
      <c r="DR117" s="447"/>
      <c r="DS117" s="447"/>
      <c r="DT117" s="447"/>
      <c r="DU117" s="500"/>
      <c r="DV117" s="540" t="s">
        <v>33</v>
      </c>
      <c r="DW117" s="548"/>
      <c r="DX117" s="548"/>
      <c r="DY117" s="548"/>
      <c r="DZ117" s="558"/>
    </row>
    <row r="118" spans="1:130" s="365" customFormat="1" ht="26.25" customHeight="1">
      <c r="A118" s="383" t="s">
        <v>478</v>
      </c>
      <c r="B118" s="407"/>
      <c r="C118" s="407"/>
      <c r="D118" s="407"/>
      <c r="E118" s="407"/>
      <c r="F118" s="407"/>
      <c r="G118" s="407"/>
      <c r="H118" s="407"/>
      <c r="I118" s="407"/>
      <c r="J118" s="407"/>
      <c r="K118" s="407"/>
      <c r="L118" s="407"/>
      <c r="M118" s="407"/>
      <c r="N118" s="407"/>
      <c r="O118" s="407"/>
      <c r="P118" s="407"/>
      <c r="Q118" s="407"/>
      <c r="R118" s="407"/>
      <c r="S118" s="407"/>
      <c r="T118" s="407"/>
      <c r="U118" s="407"/>
      <c r="V118" s="407"/>
      <c r="W118" s="407"/>
      <c r="X118" s="407"/>
      <c r="Y118" s="407"/>
      <c r="Z118" s="470"/>
      <c r="AA118" s="481" t="s">
        <v>407</v>
      </c>
      <c r="AB118" s="407"/>
      <c r="AC118" s="407"/>
      <c r="AD118" s="407"/>
      <c r="AE118" s="470"/>
      <c r="AF118" s="481" t="s">
        <v>476</v>
      </c>
      <c r="AG118" s="407"/>
      <c r="AH118" s="407"/>
      <c r="AI118" s="407"/>
      <c r="AJ118" s="470"/>
      <c r="AK118" s="481" t="s">
        <v>390</v>
      </c>
      <c r="AL118" s="407"/>
      <c r="AM118" s="407"/>
      <c r="AN118" s="407"/>
      <c r="AO118" s="470"/>
      <c r="AP118" s="481" t="s">
        <v>477</v>
      </c>
      <c r="AQ118" s="407"/>
      <c r="AR118" s="407"/>
      <c r="AS118" s="407"/>
      <c r="AT118" s="556"/>
      <c r="AU118" s="570"/>
      <c r="AV118" s="579"/>
      <c r="AW118" s="579"/>
      <c r="AX118" s="579"/>
      <c r="AY118" s="579"/>
      <c r="AZ118" s="428" t="s">
        <v>428</v>
      </c>
      <c r="BA118" s="424"/>
      <c r="BB118" s="424"/>
      <c r="BC118" s="424"/>
      <c r="BD118" s="424"/>
      <c r="BE118" s="424"/>
      <c r="BF118" s="424"/>
      <c r="BG118" s="424"/>
      <c r="BH118" s="424"/>
      <c r="BI118" s="424"/>
      <c r="BJ118" s="424"/>
      <c r="BK118" s="424"/>
      <c r="BL118" s="424"/>
      <c r="BM118" s="424"/>
      <c r="BN118" s="424"/>
      <c r="BO118" s="424"/>
      <c r="BP118" s="474"/>
      <c r="BQ118" s="635" t="s">
        <v>33</v>
      </c>
      <c r="BR118" s="643"/>
      <c r="BS118" s="643"/>
      <c r="BT118" s="643"/>
      <c r="BU118" s="643"/>
      <c r="BV118" s="643" t="s">
        <v>33</v>
      </c>
      <c r="BW118" s="643"/>
      <c r="BX118" s="643"/>
      <c r="BY118" s="643"/>
      <c r="BZ118" s="643"/>
      <c r="CA118" s="643" t="s">
        <v>33</v>
      </c>
      <c r="CB118" s="643"/>
      <c r="CC118" s="643"/>
      <c r="CD118" s="643"/>
      <c r="CE118" s="643"/>
      <c r="CF118" s="658" t="s">
        <v>33</v>
      </c>
      <c r="CG118" s="662"/>
      <c r="CH118" s="662"/>
      <c r="CI118" s="662"/>
      <c r="CJ118" s="662"/>
      <c r="CK118" s="674"/>
      <c r="CL118" s="414"/>
      <c r="CM118" s="426" t="s">
        <v>168</v>
      </c>
      <c r="CN118" s="378"/>
      <c r="CO118" s="378"/>
      <c r="CP118" s="378"/>
      <c r="CQ118" s="378"/>
      <c r="CR118" s="378"/>
      <c r="CS118" s="378"/>
      <c r="CT118" s="378"/>
      <c r="CU118" s="378"/>
      <c r="CV118" s="378"/>
      <c r="CW118" s="378"/>
      <c r="CX118" s="378"/>
      <c r="CY118" s="378"/>
      <c r="CZ118" s="378"/>
      <c r="DA118" s="378"/>
      <c r="DB118" s="378"/>
      <c r="DC118" s="378"/>
      <c r="DD118" s="378"/>
      <c r="DE118" s="378"/>
      <c r="DF118" s="473"/>
      <c r="DG118" s="483" t="s">
        <v>33</v>
      </c>
      <c r="DH118" s="447"/>
      <c r="DI118" s="447"/>
      <c r="DJ118" s="447"/>
      <c r="DK118" s="500"/>
      <c r="DL118" s="516" t="s">
        <v>33</v>
      </c>
      <c r="DM118" s="447"/>
      <c r="DN118" s="447"/>
      <c r="DO118" s="447"/>
      <c r="DP118" s="500"/>
      <c r="DQ118" s="516" t="s">
        <v>33</v>
      </c>
      <c r="DR118" s="447"/>
      <c r="DS118" s="447"/>
      <c r="DT118" s="447"/>
      <c r="DU118" s="500"/>
      <c r="DV118" s="540" t="s">
        <v>33</v>
      </c>
      <c r="DW118" s="548"/>
      <c r="DX118" s="548"/>
      <c r="DY118" s="548"/>
      <c r="DZ118" s="558"/>
    </row>
    <row r="119" spans="1:130" s="365" customFormat="1" ht="26.25" customHeight="1">
      <c r="A119" s="389" t="s">
        <v>104</v>
      </c>
      <c r="B119" s="413"/>
      <c r="C119" s="425" t="s">
        <v>479</v>
      </c>
      <c r="D119" s="408"/>
      <c r="E119" s="408"/>
      <c r="F119" s="408"/>
      <c r="G119" s="408"/>
      <c r="H119" s="408"/>
      <c r="I119" s="408"/>
      <c r="J119" s="408"/>
      <c r="K119" s="408"/>
      <c r="L119" s="408"/>
      <c r="M119" s="408"/>
      <c r="N119" s="408"/>
      <c r="O119" s="408"/>
      <c r="P119" s="408"/>
      <c r="Q119" s="408"/>
      <c r="R119" s="408"/>
      <c r="S119" s="408"/>
      <c r="T119" s="408"/>
      <c r="U119" s="408"/>
      <c r="V119" s="408"/>
      <c r="W119" s="408"/>
      <c r="X119" s="408"/>
      <c r="Y119" s="408"/>
      <c r="Z119" s="471"/>
      <c r="AA119" s="482" t="s">
        <v>33</v>
      </c>
      <c r="AB119" s="488"/>
      <c r="AC119" s="488"/>
      <c r="AD119" s="488"/>
      <c r="AE119" s="499"/>
      <c r="AF119" s="515" t="s">
        <v>33</v>
      </c>
      <c r="AG119" s="488"/>
      <c r="AH119" s="488"/>
      <c r="AI119" s="488"/>
      <c r="AJ119" s="499"/>
      <c r="AK119" s="515" t="s">
        <v>33</v>
      </c>
      <c r="AL119" s="488"/>
      <c r="AM119" s="488"/>
      <c r="AN119" s="488"/>
      <c r="AO119" s="499"/>
      <c r="AP119" s="539" t="s">
        <v>33</v>
      </c>
      <c r="AQ119" s="547"/>
      <c r="AR119" s="547"/>
      <c r="AS119" s="547"/>
      <c r="AT119" s="557"/>
      <c r="AU119" s="571"/>
      <c r="AV119" s="580"/>
      <c r="AW119" s="580"/>
      <c r="AX119" s="580"/>
      <c r="AY119" s="580"/>
      <c r="AZ119" s="604" t="s">
        <v>91</v>
      </c>
      <c r="BA119" s="604"/>
      <c r="BB119" s="604"/>
      <c r="BC119" s="604"/>
      <c r="BD119" s="604"/>
      <c r="BE119" s="604"/>
      <c r="BF119" s="604"/>
      <c r="BG119" s="604"/>
      <c r="BH119" s="604"/>
      <c r="BI119" s="604"/>
      <c r="BJ119" s="604"/>
      <c r="BK119" s="604"/>
      <c r="BL119" s="604"/>
      <c r="BM119" s="604"/>
      <c r="BN119" s="604"/>
      <c r="BO119" s="469" t="s">
        <v>489</v>
      </c>
      <c r="BP119" s="630"/>
      <c r="BQ119" s="635">
        <v>8680249</v>
      </c>
      <c r="BR119" s="643"/>
      <c r="BS119" s="643"/>
      <c r="BT119" s="643"/>
      <c r="BU119" s="643"/>
      <c r="BV119" s="643">
        <v>8152093</v>
      </c>
      <c r="BW119" s="643"/>
      <c r="BX119" s="643"/>
      <c r="BY119" s="643"/>
      <c r="BZ119" s="643"/>
      <c r="CA119" s="643">
        <v>7630585</v>
      </c>
      <c r="CB119" s="643"/>
      <c r="CC119" s="643"/>
      <c r="CD119" s="643"/>
      <c r="CE119" s="643"/>
      <c r="CF119" s="545"/>
      <c r="CG119" s="553"/>
      <c r="CH119" s="553"/>
      <c r="CI119" s="553"/>
      <c r="CJ119" s="670"/>
      <c r="CK119" s="675"/>
      <c r="CL119" s="415"/>
      <c r="CM119" s="428" t="s">
        <v>490</v>
      </c>
      <c r="CN119" s="424"/>
      <c r="CO119" s="424"/>
      <c r="CP119" s="424"/>
      <c r="CQ119" s="424"/>
      <c r="CR119" s="424"/>
      <c r="CS119" s="424"/>
      <c r="CT119" s="424"/>
      <c r="CU119" s="424"/>
      <c r="CV119" s="424"/>
      <c r="CW119" s="424"/>
      <c r="CX119" s="424"/>
      <c r="CY119" s="424"/>
      <c r="CZ119" s="424"/>
      <c r="DA119" s="424"/>
      <c r="DB119" s="424"/>
      <c r="DC119" s="424"/>
      <c r="DD119" s="424"/>
      <c r="DE119" s="424"/>
      <c r="DF119" s="474"/>
      <c r="DG119" s="485" t="s">
        <v>33</v>
      </c>
      <c r="DH119" s="490"/>
      <c r="DI119" s="490"/>
      <c r="DJ119" s="490"/>
      <c r="DK119" s="502"/>
      <c r="DL119" s="518" t="s">
        <v>33</v>
      </c>
      <c r="DM119" s="490"/>
      <c r="DN119" s="490"/>
      <c r="DO119" s="490"/>
      <c r="DP119" s="502"/>
      <c r="DQ119" s="518" t="s">
        <v>33</v>
      </c>
      <c r="DR119" s="490"/>
      <c r="DS119" s="490"/>
      <c r="DT119" s="490"/>
      <c r="DU119" s="502"/>
      <c r="DV119" s="715" t="s">
        <v>33</v>
      </c>
      <c r="DW119" s="717"/>
      <c r="DX119" s="717"/>
      <c r="DY119" s="717"/>
      <c r="DZ119" s="724"/>
    </row>
    <row r="120" spans="1:130" s="365" customFormat="1" ht="26.25" customHeight="1">
      <c r="A120" s="390"/>
      <c r="B120" s="414"/>
      <c r="C120" s="426" t="s">
        <v>447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3"/>
      <c r="AA120" s="483" t="s">
        <v>33</v>
      </c>
      <c r="AB120" s="447"/>
      <c r="AC120" s="447"/>
      <c r="AD120" s="447"/>
      <c r="AE120" s="500"/>
      <c r="AF120" s="516" t="s">
        <v>33</v>
      </c>
      <c r="AG120" s="447"/>
      <c r="AH120" s="447"/>
      <c r="AI120" s="447"/>
      <c r="AJ120" s="500"/>
      <c r="AK120" s="516" t="s">
        <v>33</v>
      </c>
      <c r="AL120" s="447"/>
      <c r="AM120" s="447"/>
      <c r="AN120" s="447"/>
      <c r="AO120" s="500"/>
      <c r="AP120" s="540" t="s">
        <v>33</v>
      </c>
      <c r="AQ120" s="548"/>
      <c r="AR120" s="548"/>
      <c r="AS120" s="548"/>
      <c r="AT120" s="558"/>
      <c r="AU120" s="572" t="s">
        <v>371</v>
      </c>
      <c r="AV120" s="581"/>
      <c r="AW120" s="581"/>
      <c r="AX120" s="581"/>
      <c r="AY120" s="592"/>
      <c r="AZ120" s="425" t="s">
        <v>491</v>
      </c>
      <c r="BA120" s="408"/>
      <c r="BB120" s="408"/>
      <c r="BC120" s="408"/>
      <c r="BD120" s="408"/>
      <c r="BE120" s="408"/>
      <c r="BF120" s="408"/>
      <c r="BG120" s="408"/>
      <c r="BH120" s="408"/>
      <c r="BI120" s="408"/>
      <c r="BJ120" s="408"/>
      <c r="BK120" s="408"/>
      <c r="BL120" s="408"/>
      <c r="BM120" s="408"/>
      <c r="BN120" s="408"/>
      <c r="BO120" s="408"/>
      <c r="BP120" s="471"/>
      <c r="BQ120" s="633">
        <v>2637360</v>
      </c>
      <c r="BR120" s="641"/>
      <c r="BS120" s="641"/>
      <c r="BT120" s="641"/>
      <c r="BU120" s="641"/>
      <c r="BV120" s="641">
        <v>2604612</v>
      </c>
      <c r="BW120" s="641"/>
      <c r="BX120" s="641"/>
      <c r="BY120" s="641"/>
      <c r="BZ120" s="641"/>
      <c r="CA120" s="641">
        <v>2606496</v>
      </c>
      <c r="CB120" s="641"/>
      <c r="CC120" s="641"/>
      <c r="CD120" s="641"/>
      <c r="CE120" s="641"/>
      <c r="CF120" s="657">
        <v>78.2</v>
      </c>
      <c r="CG120" s="661"/>
      <c r="CH120" s="661"/>
      <c r="CI120" s="661"/>
      <c r="CJ120" s="661"/>
      <c r="CK120" s="676" t="s">
        <v>262</v>
      </c>
      <c r="CL120" s="686"/>
      <c r="CM120" s="686"/>
      <c r="CN120" s="686"/>
      <c r="CO120" s="689"/>
      <c r="CP120" s="693" t="s">
        <v>165</v>
      </c>
      <c r="CQ120" s="696"/>
      <c r="CR120" s="696"/>
      <c r="CS120" s="696"/>
      <c r="CT120" s="696"/>
      <c r="CU120" s="696"/>
      <c r="CV120" s="696"/>
      <c r="CW120" s="696"/>
      <c r="CX120" s="696"/>
      <c r="CY120" s="696"/>
      <c r="CZ120" s="696"/>
      <c r="DA120" s="696"/>
      <c r="DB120" s="696"/>
      <c r="DC120" s="696"/>
      <c r="DD120" s="696"/>
      <c r="DE120" s="696"/>
      <c r="DF120" s="699"/>
      <c r="DG120" s="633" t="s">
        <v>33</v>
      </c>
      <c r="DH120" s="641"/>
      <c r="DI120" s="641"/>
      <c r="DJ120" s="641"/>
      <c r="DK120" s="641"/>
      <c r="DL120" s="641">
        <v>1858819</v>
      </c>
      <c r="DM120" s="641"/>
      <c r="DN120" s="641"/>
      <c r="DO120" s="641"/>
      <c r="DP120" s="641"/>
      <c r="DQ120" s="641">
        <v>1614478</v>
      </c>
      <c r="DR120" s="641"/>
      <c r="DS120" s="641"/>
      <c r="DT120" s="641"/>
      <c r="DU120" s="641"/>
      <c r="DV120" s="713">
        <v>48.5</v>
      </c>
      <c r="DW120" s="713"/>
      <c r="DX120" s="713"/>
      <c r="DY120" s="713"/>
      <c r="DZ120" s="722"/>
    </row>
    <row r="121" spans="1:130" s="365" customFormat="1" ht="26.25" customHeight="1">
      <c r="A121" s="390"/>
      <c r="B121" s="414"/>
      <c r="C121" s="427" t="s">
        <v>492</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75"/>
      <c r="AA121" s="483" t="s">
        <v>33</v>
      </c>
      <c r="AB121" s="447"/>
      <c r="AC121" s="447"/>
      <c r="AD121" s="447"/>
      <c r="AE121" s="500"/>
      <c r="AF121" s="516" t="s">
        <v>33</v>
      </c>
      <c r="AG121" s="447"/>
      <c r="AH121" s="447"/>
      <c r="AI121" s="447"/>
      <c r="AJ121" s="500"/>
      <c r="AK121" s="516" t="s">
        <v>33</v>
      </c>
      <c r="AL121" s="447"/>
      <c r="AM121" s="447"/>
      <c r="AN121" s="447"/>
      <c r="AO121" s="500"/>
      <c r="AP121" s="540" t="s">
        <v>33</v>
      </c>
      <c r="AQ121" s="548"/>
      <c r="AR121" s="548"/>
      <c r="AS121" s="548"/>
      <c r="AT121" s="558"/>
      <c r="AU121" s="573"/>
      <c r="AV121" s="582"/>
      <c r="AW121" s="582"/>
      <c r="AX121" s="582"/>
      <c r="AY121" s="593"/>
      <c r="AZ121" s="426" t="s">
        <v>493</v>
      </c>
      <c r="BA121" s="378"/>
      <c r="BB121" s="378"/>
      <c r="BC121" s="378"/>
      <c r="BD121" s="378"/>
      <c r="BE121" s="378"/>
      <c r="BF121" s="378"/>
      <c r="BG121" s="378"/>
      <c r="BH121" s="378"/>
      <c r="BI121" s="378"/>
      <c r="BJ121" s="378"/>
      <c r="BK121" s="378"/>
      <c r="BL121" s="378"/>
      <c r="BM121" s="378"/>
      <c r="BN121" s="378"/>
      <c r="BO121" s="378"/>
      <c r="BP121" s="473"/>
      <c r="BQ121" s="634">
        <v>242743</v>
      </c>
      <c r="BR121" s="642"/>
      <c r="BS121" s="642"/>
      <c r="BT121" s="642"/>
      <c r="BU121" s="642"/>
      <c r="BV121" s="642">
        <v>217099</v>
      </c>
      <c r="BW121" s="642"/>
      <c r="BX121" s="642"/>
      <c r="BY121" s="642"/>
      <c r="BZ121" s="642"/>
      <c r="CA121" s="642">
        <v>187998</v>
      </c>
      <c r="CB121" s="642"/>
      <c r="CC121" s="642"/>
      <c r="CD121" s="642"/>
      <c r="CE121" s="642"/>
      <c r="CF121" s="658">
        <v>5.6</v>
      </c>
      <c r="CG121" s="662"/>
      <c r="CH121" s="662"/>
      <c r="CI121" s="662"/>
      <c r="CJ121" s="662"/>
      <c r="CK121" s="677"/>
      <c r="CL121" s="687"/>
      <c r="CM121" s="687"/>
      <c r="CN121" s="687"/>
      <c r="CO121" s="690"/>
      <c r="CP121" s="694" t="s">
        <v>463</v>
      </c>
      <c r="CQ121" s="404"/>
      <c r="CR121" s="404"/>
      <c r="CS121" s="404"/>
      <c r="CT121" s="404"/>
      <c r="CU121" s="404"/>
      <c r="CV121" s="404"/>
      <c r="CW121" s="404"/>
      <c r="CX121" s="404"/>
      <c r="CY121" s="404"/>
      <c r="CZ121" s="404"/>
      <c r="DA121" s="404"/>
      <c r="DB121" s="404"/>
      <c r="DC121" s="404"/>
      <c r="DD121" s="404"/>
      <c r="DE121" s="404"/>
      <c r="DF121" s="700"/>
      <c r="DG121" s="634">
        <v>481610</v>
      </c>
      <c r="DH121" s="642"/>
      <c r="DI121" s="642"/>
      <c r="DJ121" s="642"/>
      <c r="DK121" s="642"/>
      <c r="DL121" s="642">
        <v>484658</v>
      </c>
      <c r="DM121" s="642"/>
      <c r="DN121" s="642"/>
      <c r="DO121" s="642"/>
      <c r="DP121" s="642"/>
      <c r="DQ121" s="642">
        <v>469756</v>
      </c>
      <c r="DR121" s="642"/>
      <c r="DS121" s="642"/>
      <c r="DT121" s="642"/>
      <c r="DU121" s="642"/>
      <c r="DV121" s="714">
        <v>14.1</v>
      </c>
      <c r="DW121" s="714"/>
      <c r="DX121" s="714"/>
      <c r="DY121" s="714"/>
      <c r="DZ121" s="723"/>
    </row>
    <row r="122" spans="1:130" s="365" customFormat="1" ht="26.25" customHeight="1">
      <c r="A122" s="390"/>
      <c r="B122" s="414"/>
      <c r="C122" s="426"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3"/>
      <c r="AA122" s="483" t="s">
        <v>33</v>
      </c>
      <c r="AB122" s="447"/>
      <c r="AC122" s="447"/>
      <c r="AD122" s="447"/>
      <c r="AE122" s="500"/>
      <c r="AF122" s="516" t="s">
        <v>33</v>
      </c>
      <c r="AG122" s="447"/>
      <c r="AH122" s="447"/>
      <c r="AI122" s="447"/>
      <c r="AJ122" s="500"/>
      <c r="AK122" s="516" t="s">
        <v>33</v>
      </c>
      <c r="AL122" s="447"/>
      <c r="AM122" s="447"/>
      <c r="AN122" s="447"/>
      <c r="AO122" s="500"/>
      <c r="AP122" s="540" t="s">
        <v>33</v>
      </c>
      <c r="AQ122" s="548"/>
      <c r="AR122" s="548"/>
      <c r="AS122" s="548"/>
      <c r="AT122" s="558"/>
      <c r="AU122" s="573"/>
      <c r="AV122" s="582"/>
      <c r="AW122" s="582"/>
      <c r="AX122" s="582"/>
      <c r="AY122" s="593"/>
      <c r="AZ122" s="428" t="s">
        <v>494</v>
      </c>
      <c r="BA122" s="424"/>
      <c r="BB122" s="424"/>
      <c r="BC122" s="424"/>
      <c r="BD122" s="424"/>
      <c r="BE122" s="424"/>
      <c r="BF122" s="424"/>
      <c r="BG122" s="424"/>
      <c r="BH122" s="424"/>
      <c r="BI122" s="424"/>
      <c r="BJ122" s="424"/>
      <c r="BK122" s="424"/>
      <c r="BL122" s="424"/>
      <c r="BM122" s="424"/>
      <c r="BN122" s="424"/>
      <c r="BO122" s="424"/>
      <c r="BP122" s="474"/>
      <c r="BQ122" s="635">
        <v>5235286</v>
      </c>
      <c r="BR122" s="643"/>
      <c r="BS122" s="643"/>
      <c r="BT122" s="643"/>
      <c r="BU122" s="643"/>
      <c r="BV122" s="643">
        <v>5173865</v>
      </c>
      <c r="BW122" s="643"/>
      <c r="BX122" s="643"/>
      <c r="BY122" s="643"/>
      <c r="BZ122" s="643"/>
      <c r="CA122" s="643">
        <v>4900956</v>
      </c>
      <c r="CB122" s="643"/>
      <c r="CC122" s="643"/>
      <c r="CD122" s="643"/>
      <c r="CE122" s="643"/>
      <c r="CF122" s="659">
        <v>147.1</v>
      </c>
      <c r="CG122" s="663"/>
      <c r="CH122" s="663"/>
      <c r="CI122" s="663"/>
      <c r="CJ122" s="663"/>
      <c r="CK122" s="677"/>
      <c r="CL122" s="687"/>
      <c r="CM122" s="687"/>
      <c r="CN122" s="687"/>
      <c r="CO122" s="690"/>
      <c r="CP122" s="694" t="s">
        <v>464</v>
      </c>
      <c r="CQ122" s="404"/>
      <c r="CR122" s="404"/>
      <c r="CS122" s="404"/>
      <c r="CT122" s="404"/>
      <c r="CU122" s="404"/>
      <c r="CV122" s="404"/>
      <c r="CW122" s="404"/>
      <c r="CX122" s="404"/>
      <c r="CY122" s="404"/>
      <c r="CZ122" s="404"/>
      <c r="DA122" s="404"/>
      <c r="DB122" s="404"/>
      <c r="DC122" s="404"/>
      <c r="DD122" s="404"/>
      <c r="DE122" s="404"/>
      <c r="DF122" s="700"/>
      <c r="DG122" s="634">
        <v>45354</v>
      </c>
      <c r="DH122" s="642"/>
      <c r="DI122" s="642"/>
      <c r="DJ122" s="642"/>
      <c r="DK122" s="642"/>
      <c r="DL122" s="642">
        <v>60274</v>
      </c>
      <c r="DM122" s="642"/>
      <c r="DN122" s="642"/>
      <c r="DO122" s="642"/>
      <c r="DP122" s="642"/>
      <c r="DQ122" s="642">
        <v>253868</v>
      </c>
      <c r="DR122" s="642"/>
      <c r="DS122" s="642"/>
      <c r="DT122" s="642"/>
      <c r="DU122" s="642"/>
      <c r="DV122" s="714">
        <v>7.6</v>
      </c>
      <c r="DW122" s="714"/>
      <c r="DX122" s="714"/>
      <c r="DY122" s="714"/>
      <c r="DZ122" s="723"/>
    </row>
    <row r="123" spans="1:130" s="365" customFormat="1" ht="26.25" customHeight="1">
      <c r="A123" s="390"/>
      <c r="B123" s="414"/>
      <c r="C123" s="426" t="s">
        <v>486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3"/>
      <c r="AA123" s="483" t="s">
        <v>33</v>
      </c>
      <c r="AB123" s="447"/>
      <c r="AC123" s="447"/>
      <c r="AD123" s="447"/>
      <c r="AE123" s="500"/>
      <c r="AF123" s="516" t="s">
        <v>33</v>
      </c>
      <c r="AG123" s="447"/>
      <c r="AH123" s="447"/>
      <c r="AI123" s="447"/>
      <c r="AJ123" s="500"/>
      <c r="AK123" s="516" t="s">
        <v>33</v>
      </c>
      <c r="AL123" s="447"/>
      <c r="AM123" s="447"/>
      <c r="AN123" s="447"/>
      <c r="AO123" s="500"/>
      <c r="AP123" s="540" t="s">
        <v>33</v>
      </c>
      <c r="AQ123" s="548"/>
      <c r="AR123" s="548"/>
      <c r="AS123" s="548"/>
      <c r="AT123" s="558"/>
      <c r="AU123" s="574"/>
      <c r="AV123" s="583"/>
      <c r="AW123" s="583"/>
      <c r="AX123" s="583"/>
      <c r="AY123" s="583"/>
      <c r="AZ123" s="604" t="s">
        <v>91</v>
      </c>
      <c r="BA123" s="604"/>
      <c r="BB123" s="604"/>
      <c r="BC123" s="604"/>
      <c r="BD123" s="604"/>
      <c r="BE123" s="604"/>
      <c r="BF123" s="604"/>
      <c r="BG123" s="604"/>
      <c r="BH123" s="604"/>
      <c r="BI123" s="604"/>
      <c r="BJ123" s="604"/>
      <c r="BK123" s="604"/>
      <c r="BL123" s="604"/>
      <c r="BM123" s="604"/>
      <c r="BN123" s="604"/>
      <c r="BO123" s="469" t="s">
        <v>495</v>
      </c>
      <c r="BP123" s="630"/>
      <c r="BQ123" s="636">
        <v>8115389</v>
      </c>
      <c r="BR123" s="644"/>
      <c r="BS123" s="644"/>
      <c r="BT123" s="644"/>
      <c r="BU123" s="644"/>
      <c r="BV123" s="644">
        <v>7995576</v>
      </c>
      <c r="BW123" s="644"/>
      <c r="BX123" s="644"/>
      <c r="BY123" s="644"/>
      <c r="BZ123" s="644"/>
      <c r="CA123" s="644">
        <v>7695450</v>
      </c>
      <c r="CB123" s="644"/>
      <c r="CC123" s="644"/>
      <c r="CD123" s="644"/>
      <c r="CE123" s="644"/>
      <c r="CF123" s="545"/>
      <c r="CG123" s="553"/>
      <c r="CH123" s="553"/>
      <c r="CI123" s="553"/>
      <c r="CJ123" s="670"/>
      <c r="CK123" s="677"/>
      <c r="CL123" s="687"/>
      <c r="CM123" s="687"/>
      <c r="CN123" s="687"/>
      <c r="CO123" s="690"/>
      <c r="CP123" s="694" t="s">
        <v>460</v>
      </c>
      <c r="CQ123" s="404"/>
      <c r="CR123" s="404"/>
      <c r="CS123" s="404"/>
      <c r="CT123" s="404"/>
      <c r="CU123" s="404"/>
      <c r="CV123" s="404"/>
      <c r="CW123" s="404"/>
      <c r="CX123" s="404"/>
      <c r="CY123" s="404"/>
      <c r="CZ123" s="404"/>
      <c r="DA123" s="404"/>
      <c r="DB123" s="404"/>
      <c r="DC123" s="404"/>
      <c r="DD123" s="404"/>
      <c r="DE123" s="404"/>
      <c r="DF123" s="700"/>
      <c r="DG123" s="483" t="s">
        <v>33</v>
      </c>
      <c r="DH123" s="447"/>
      <c r="DI123" s="447"/>
      <c r="DJ123" s="447"/>
      <c r="DK123" s="500"/>
      <c r="DL123" s="516" t="s">
        <v>33</v>
      </c>
      <c r="DM123" s="447"/>
      <c r="DN123" s="447"/>
      <c r="DO123" s="447"/>
      <c r="DP123" s="500"/>
      <c r="DQ123" s="516" t="s">
        <v>33</v>
      </c>
      <c r="DR123" s="447"/>
      <c r="DS123" s="447"/>
      <c r="DT123" s="447"/>
      <c r="DU123" s="500"/>
      <c r="DV123" s="540" t="s">
        <v>33</v>
      </c>
      <c r="DW123" s="548"/>
      <c r="DX123" s="548"/>
      <c r="DY123" s="548"/>
      <c r="DZ123" s="558"/>
    </row>
    <row r="124" spans="1:130" s="365" customFormat="1" ht="26.25" customHeight="1">
      <c r="A124" s="390"/>
      <c r="B124" s="414"/>
      <c r="C124" s="426" t="s">
        <v>419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3"/>
      <c r="AA124" s="483" t="s">
        <v>33</v>
      </c>
      <c r="AB124" s="447"/>
      <c r="AC124" s="447"/>
      <c r="AD124" s="447"/>
      <c r="AE124" s="500"/>
      <c r="AF124" s="516" t="s">
        <v>33</v>
      </c>
      <c r="AG124" s="447"/>
      <c r="AH124" s="447"/>
      <c r="AI124" s="447"/>
      <c r="AJ124" s="500"/>
      <c r="AK124" s="516" t="s">
        <v>33</v>
      </c>
      <c r="AL124" s="447"/>
      <c r="AM124" s="447"/>
      <c r="AN124" s="447"/>
      <c r="AO124" s="500"/>
      <c r="AP124" s="540" t="s">
        <v>33</v>
      </c>
      <c r="AQ124" s="548"/>
      <c r="AR124" s="548"/>
      <c r="AS124" s="548"/>
      <c r="AT124" s="558"/>
      <c r="AU124" s="575" t="s">
        <v>242</v>
      </c>
      <c r="AV124" s="584"/>
      <c r="AW124" s="584"/>
      <c r="AX124" s="584"/>
      <c r="AY124" s="584"/>
      <c r="AZ124" s="584"/>
      <c r="BA124" s="584"/>
      <c r="BB124" s="584"/>
      <c r="BC124" s="584"/>
      <c r="BD124" s="584"/>
      <c r="BE124" s="584"/>
      <c r="BF124" s="584"/>
      <c r="BG124" s="584"/>
      <c r="BH124" s="584"/>
      <c r="BI124" s="584"/>
      <c r="BJ124" s="584"/>
      <c r="BK124" s="584"/>
      <c r="BL124" s="584"/>
      <c r="BM124" s="584"/>
      <c r="BN124" s="584"/>
      <c r="BO124" s="584"/>
      <c r="BP124" s="631"/>
      <c r="BQ124" s="637">
        <v>17.100000000000001</v>
      </c>
      <c r="BR124" s="645"/>
      <c r="BS124" s="645"/>
      <c r="BT124" s="645"/>
      <c r="BU124" s="645"/>
      <c r="BV124" s="645">
        <v>4.7</v>
      </c>
      <c r="BW124" s="645"/>
      <c r="BX124" s="645"/>
      <c r="BY124" s="645"/>
      <c r="BZ124" s="645"/>
      <c r="CA124" s="645" t="s">
        <v>33</v>
      </c>
      <c r="CB124" s="645"/>
      <c r="CC124" s="645"/>
      <c r="CD124" s="645"/>
      <c r="CE124" s="645"/>
      <c r="CF124" s="546"/>
      <c r="CG124" s="554"/>
      <c r="CH124" s="554"/>
      <c r="CI124" s="554"/>
      <c r="CJ124" s="671"/>
      <c r="CK124" s="678"/>
      <c r="CL124" s="678"/>
      <c r="CM124" s="678"/>
      <c r="CN124" s="678"/>
      <c r="CO124" s="691"/>
      <c r="CP124" s="694" t="s">
        <v>442</v>
      </c>
      <c r="CQ124" s="404"/>
      <c r="CR124" s="404"/>
      <c r="CS124" s="404"/>
      <c r="CT124" s="404"/>
      <c r="CU124" s="404"/>
      <c r="CV124" s="404"/>
      <c r="CW124" s="404"/>
      <c r="CX124" s="404"/>
      <c r="CY124" s="404"/>
      <c r="CZ124" s="404"/>
      <c r="DA124" s="404"/>
      <c r="DB124" s="404"/>
      <c r="DC124" s="404"/>
      <c r="DD124" s="404"/>
      <c r="DE124" s="404"/>
      <c r="DF124" s="700"/>
      <c r="DG124" s="485">
        <v>1940784</v>
      </c>
      <c r="DH124" s="490"/>
      <c r="DI124" s="490"/>
      <c r="DJ124" s="490"/>
      <c r="DK124" s="502"/>
      <c r="DL124" s="518" t="s">
        <v>33</v>
      </c>
      <c r="DM124" s="490"/>
      <c r="DN124" s="490"/>
      <c r="DO124" s="490"/>
      <c r="DP124" s="502"/>
      <c r="DQ124" s="518" t="s">
        <v>33</v>
      </c>
      <c r="DR124" s="490"/>
      <c r="DS124" s="490"/>
      <c r="DT124" s="490"/>
      <c r="DU124" s="502"/>
      <c r="DV124" s="715" t="s">
        <v>33</v>
      </c>
      <c r="DW124" s="717"/>
      <c r="DX124" s="717"/>
      <c r="DY124" s="717"/>
      <c r="DZ124" s="724"/>
    </row>
    <row r="125" spans="1:130" s="365" customFormat="1" ht="26.25" customHeight="1">
      <c r="A125" s="390"/>
      <c r="B125" s="414"/>
      <c r="C125" s="426"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3"/>
      <c r="AA125" s="483" t="s">
        <v>33</v>
      </c>
      <c r="AB125" s="447"/>
      <c r="AC125" s="447"/>
      <c r="AD125" s="447"/>
      <c r="AE125" s="500"/>
      <c r="AF125" s="516" t="s">
        <v>33</v>
      </c>
      <c r="AG125" s="447"/>
      <c r="AH125" s="447"/>
      <c r="AI125" s="447"/>
      <c r="AJ125" s="500"/>
      <c r="AK125" s="516" t="s">
        <v>33</v>
      </c>
      <c r="AL125" s="447"/>
      <c r="AM125" s="447"/>
      <c r="AN125" s="447"/>
      <c r="AO125" s="500"/>
      <c r="AP125" s="540" t="s">
        <v>33</v>
      </c>
      <c r="AQ125" s="548"/>
      <c r="AR125" s="548"/>
      <c r="AS125" s="548"/>
      <c r="AT125" s="558"/>
      <c r="AU125" s="384"/>
      <c r="AV125" s="408"/>
      <c r="AW125" s="408"/>
      <c r="AX125" s="408"/>
      <c r="AY125" s="408"/>
      <c r="AZ125" s="408"/>
      <c r="BA125" s="408"/>
      <c r="BB125" s="408"/>
      <c r="BC125" s="408"/>
      <c r="BD125" s="408"/>
      <c r="BE125" s="408"/>
      <c r="BF125" s="408"/>
      <c r="BG125" s="408"/>
      <c r="BH125" s="408"/>
      <c r="BI125" s="408"/>
      <c r="BJ125" s="408"/>
      <c r="BK125" s="408"/>
      <c r="BL125" s="408"/>
      <c r="BM125" s="408"/>
      <c r="BN125" s="408"/>
      <c r="BO125" s="408"/>
      <c r="BP125" s="408"/>
      <c r="BQ125" s="378"/>
      <c r="BR125" s="378"/>
      <c r="BS125" s="378"/>
      <c r="BT125" s="378"/>
      <c r="BU125" s="378"/>
      <c r="BV125" s="378"/>
      <c r="BW125" s="378"/>
      <c r="BX125" s="378"/>
      <c r="BY125" s="378"/>
      <c r="BZ125" s="378"/>
      <c r="CA125" s="378"/>
      <c r="CB125" s="378"/>
      <c r="CC125" s="378"/>
      <c r="CD125" s="378"/>
      <c r="CE125" s="378"/>
      <c r="CF125" s="378"/>
      <c r="CG125" s="378"/>
      <c r="CH125" s="378"/>
      <c r="CI125" s="378"/>
      <c r="CJ125" s="672"/>
      <c r="CK125" s="679" t="s">
        <v>496</v>
      </c>
      <c r="CL125" s="686"/>
      <c r="CM125" s="686"/>
      <c r="CN125" s="686"/>
      <c r="CO125" s="689"/>
      <c r="CP125" s="425" t="s">
        <v>210</v>
      </c>
      <c r="CQ125" s="408"/>
      <c r="CR125" s="408"/>
      <c r="CS125" s="408"/>
      <c r="CT125" s="408"/>
      <c r="CU125" s="408"/>
      <c r="CV125" s="408"/>
      <c r="CW125" s="408"/>
      <c r="CX125" s="408"/>
      <c r="CY125" s="408"/>
      <c r="CZ125" s="408"/>
      <c r="DA125" s="408"/>
      <c r="DB125" s="408"/>
      <c r="DC125" s="408"/>
      <c r="DD125" s="408"/>
      <c r="DE125" s="408"/>
      <c r="DF125" s="471"/>
      <c r="DG125" s="633" t="s">
        <v>33</v>
      </c>
      <c r="DH125" s="641"/>
      <c r="DI125" s="641"/>
      <c r="DJ125" s="641"/>
      <c r="DK125" s="641"/>
      <c r="DL125" s="641" t="s">
        <v>33</v>
      </c>
      <c r="DM125" s="641"/>
      <c r="DN125" s="641"/>
      <c r="DO125" s="641"/>
      <c r="DP125" s="641"/>
      <c r="DQ125" s="641" t="s">
        <v>33</v>
      </c>
      <c r="DR125" s="641"/>
      <c r="DS125" s="641"/>
      <c r="DT125" s="641"/>
      <c r="DU125" s="641"/>
      <c r="DV125" s="713" t="s">
        <v>33</v>
      </c>
      <c r="DW125" s="713"/>
      <c r="DX125" s="713"/>
      <c r="DY125" s="713"/>
      <c r="DZ125" s="722"/>
    </row>
    <row r="126" spans="1:130" s="365" customFormat="1" ht="26.25" customHeight="1">
      <c r="A126" s="390"/>
      <c r="B126" s="414"/>
      <c r="C126" s="426"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3"/>
      <c r="AA126" s="483" t="s">
        <v>33</v>
      </c>
      <c r="AB126" s="447"/>
      <c r="AC126" s="447"/>
      <c r="AD126" s="447"/>
      <c r="AE126" s="500"/>
      <c r="AF126" s="516" t="s">
        <v>33</v>
      </c>
      <c r="AG126" s="447"/>
      <c r="AH126" s="447"/>
      <c r="AI126" s="447"/>
      <c r="AJ126" s="500"/>
      <c r="AK126" s="516" t="s">
        <v>33</v>
      </c>
      <c r="AL126" s="447"/>
      <c r="AM126" s="447"/>
      <c r="AN126" s="447"/>
      <c r="AO126" s="500"/>
      <c r="AP126" s="540" t="s">
        <v>33</v>
      </c>
      <c r="AQ126" s="548"/>
      <c r="AR126" s="548"/>
      <c r="AS126" s="548"/>
      <c r="AT126" s="558"/>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5"/>
      <c r="CE126" s="655"/>
      <c r="CF126" s="655"/>
      <c r="CG126" s="378"/>
      <c r="CH126" s="378"/>
      <c r="CI126" s="378"/>
      <c r="CJ126" s="672"/>
      <c r="CK126" s="680"/>
      <c r="CL126" s="687"/>
      <c r="CM126" s="687"/>
      <c r="CN126" s="687"/>
      <c r="CO126" s="690"/>
      <c r="CP126" s="426" t="s">
        <v>89</v>
      </c>
      <c r="CQ126" s="378"/>
      <c r="CR126" s="378"/>
      <c r="CS126" s="378"/>
      <c r="CT126" s="378"/>
      <c r="CU126" s="378"/>
      <c r="CV126" s="378"/>
      <c r="CW126" s="378"/>
      <c r="CX126" s="378"/>
      <c r="CY126" s="378"/>
      <c r="CZ126" s="378"/>
      <c r="DA126" s="378"/>
      <c r="DB126" s="378"/>
      <c r="DC126" s="378"/>
      <c r="DD126" s="378"/>
      <c r="DE126" s="378"/>
      <c r="DF126" s="473"/>
      <c r="DG126" s="634" t="s">
        <v>33</v>
      </c>
      <c r="DH126" s="642"/>
      <c r="DI126" s="642"/>
      <c r="DJ126" s="642"/>
      <c r="DK126" s="642"/>
      <c r="DL126" s="642" t="s">
        <v>33</v>
      </c>
      <c r="DM126" s="642"/>
      <c r="DN126" s="642"/>
      <c r="DO126" s="642"/>
      <c r="DP126" s="642"/>
      <c r="DQ126" s="642" t="s">
        <v>33</v>
      </c>
      <c r="DR126" s="642"/>
      <c r="DS126" s="642"/>
      <c r="DT126" s="642"/>
      <c r="DU126" s="642"/>
      <c r="DV126" s="714" t="s">
        <v>33</v>
      </c>
      <c r="DW126" s="714"/>
      <c r="DX126" s="714"/>
      <c r="DY126" s="714"/>
      <c r="DZ126" s="723"/>
    </row>
    <row r="127" spans="1:130" s="365" customFormat="1" ht="26.25" customHeight="1">
      <c r="A127" s="391"/>
      <c r="B127" s="415"/>
      <c r="C127" s="428" t="s">
        <v>290</v>
      </c>
      <c r="D127" s="424"/>
      <c r="E127" s="424"/>
      <c r="F127" s="424"/>
      <c r="G127" s="424"/>
      <c r="H127" s="424"/>
      <c r="I127" s="424"/>
      <c r="J127" s="424"/>
      <c r="K127" s="424"/>
      <c r="L127" s="424"/>
      <c r="M127" s="424"/>
      <c r="N127" s="424"/>
      <c r="O127" s="424"/>
      <c r="P127" s="424"/>
      <c r="Q127" s="424"/>
      <c r="R127" s="424"/>
      <c r="S127" s="424"/>
      <c r="T127" s="424"/>
      <c r="U127" s="424"/>
      <c r="V127" s="424"/>
      <c r="W127" s="424"/>
      <c r="X127" s="424"/>
      <c r="Y127" s="424"/>
      <c r="Z127" s="474"/>
      <c r="AA127" s="483" t="s">
        <v>33</v>
      </c>
      <c r="AB127" s="447"/>
      <c r="AC127" s="447"/>
      <c r="AD127" s="447"/>
      <c r="AE127" s="500"/>
      <c r="AF127" s="516" t="s">
        <v>33</v>
      </c>
      <c r="AG127" s="447"/>
      <c r="AH127" s="447"/>
      <c r="AI127" s="447"/>
      <c r="AJ127" s="500"/>
      <c r="AK127" s="516" t="s">
        <v>33</v>
      </c>
      <c r="AL127" s="447"/>
      <c r="AM127" s="447"/>
      <c r="AN127" s="447"/>
      <c r="AO127" s="500"/>
      <c r="AP127" s="540" t="s">
        <v>33</v>
      </c>
      <c r="AQ127" s="548"/>
      <c r="AR127" s="548"/>
      <c r="AS127" s="548"/>
      <c r="AT127" s="558"/>
      <c r="AU127" s="378"/>
      <c r="AV127" s="378"/>
      <c r="AW127" s="378"/>
      <c r="AX127" s="585" t="s">
        <v>382</v>
      </c>
      <c r="AY127" s="594"/>
      <c r="AZ127" s="594"/>
      <c r="BA127" s="594"/>
      <c r="BB127" s="594"/>
      <c r="BC127" s="594"/>
      <c r="BD127" s="594"/>
      <c r="BE127" s="611"/>
      <c r="BF127" s="613" t="s">
        <v>438</v>
      </c>
      <c r="BG127" s="594"/>
      <c r="BH127" s="594"/>
      <c r="BI127" s="594"/>
      <c r="BJ127" s="594"/>
      <c r="BK127" s="594"/>
      <c r="BL127" s="611"/>
      <c r="BM127" s="613" t="s">
        <v>403</v>
      </c>
      <c r="BN127" s="594"/>
      <c r="BO127" s="594"/>
      <c r="BP127" s="594"/>
      <c r="BQ127" s="594"/>
      <c r="BR127" s="594"/>
      <c r="BS127" s="611"/>
      <c r="BT127" s="613" t="s">
        <v>83</v>
      </c>
      <c r="BU127" s="594"/>
      <c r="BV127" s="594"/>
      <c r="BW127" s="594"/>
      <c r="BX127" s="594"/>
      <c r="BY127" s="594"/>
      <c r="BZ127" s="650"/>
      <c r="CA127" s="378"/>
      <c r="CB127" s="378"/>
      <c r="CC127" s="378"/>
      <c r="CD127" s="655"/>
      <c r="CE127" s="655"/>
      <c r="CF127" s="655"/>
      <c r="CG127" s="378"/>
      <c r="CH127" s="378"/>
      <c r="CI127" s="378"/>
      <c r="CJ127" s="672"/>
      <c r="CK127" s="680"/>
      <c r="CL127" s="687"/>
      <c r="CM127" s="687"/>
      <c r="CN127" s="687"/>
      <c r="CO127" s="690"/>
      <c r="CP127" s="426" t="s">
        <v>337</v>
      </c>
      <c r="CQ127" s="378"/>
      <c r="CR127" s="378"/>
      <c r="CS127" s="378"/>
      <c r="CT127" s="378"/>
      <c r="CU127" s="378"/>
      <c r="CV127" s="378"/>
      <c r="CW127" s="378"/>
      <c r="CX127" s="378"/>
      <c r="CY127" s="378"/>
      <c r="CZ127" s="378"/>
      <c r="DA127" s="378"/>
      <c r="DB127" s="378"/>
      <c r="DC127" s="378"/>
      <c r="DD127" s="378"/>
      <c r="DE127" s="378"/>
      <c r="DF127" s="473"/>
      <c r="DG127" s="634" t="s">
        <v>33</v>
      </c>
      <c r="DH127" s="642"/>
      <c r="DI127" s="642"/>
      <c r="DJ127" s="642"/>
      <c r="DK127" s="642"/>
      <c r="DL127" s="642" t="s">
        <v>33</v>
      </c>
      <c r="DM127" s="642"/>
      <c r="DN127" s="642"/>
      <c r="DO127" s="642"/>
      <c r="DP127" s="642"/>
      <c r="DQ127" s="642" t="s">
        <v>33</v>
      </c>
      <c r="DR127" s="642"/>
      <c r="DS127" s="642"/>
      <c r="DT127" s="642"/>
      <c r="DU127" s="642"/>
      <c r="DV127" s="714" t="s">
        <v>33</v>
      </c>
      <c r="DW127" s="714"/>
      <c r="DX127" s="714"/>
      <c r="DY127" s="714"/>
      <c r="DZ127" s="723"/>
    </row>
    <row r="128" spans="1:130" s="365" customFormat="1" ht="26.25" customHeight="1">
      <c r="A128" s="392" t="s">
        <v>498</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64" t="s">
        <v>499</v>
      </c>
      <c r="X128" s="464"/>
      <c r="Y128" s="464"/>
      <c r="Z128" s="476"/>
      <c r="AA128" s="482">
        <v>40820</v>
      </c>
      <c r="AB128" s="488"/>
      <c r="AC128" s="488"/>
      <c r="AD128" s="488"/>
      <c r="AE128" s="499"/>
      <c r="AF128" s="515">
        <v>31005</v>
      </c>
      <c r="AG128" s="488"/>
      <c r="AH128" s="488"/>
      <c r="AI128" s="488"/>
      <c r="AJ128" s="499"/>
      <c r="AK128" s="515">
        <v>26692</v>
      </c>
      <c r="AL128" s="488"/>
      <c r="AM128" s="488"/>
      <c r="AN128" s="488"/>
      <c r="AO128" s="499"/>
      <c r="AP128" s="542"/>
      <c r="AQ128" s="550"/>
      <c r="AR128" s="550"/>
      <c r="AS128" s="550"/>
      <c r="AT128" s="560"/>
      <c r="AU128" s="378"/>
      <c r="AV128" s="378"/>
      <c r="AW128" s="378"/>
      <c r="AX128" s="384" t="s">
        <v>500</v>
      </c>
      <c r="AY128" s="408"/>
      <c r="AZ128" s="408"/>
      <c r="BA128" s="408"/>
      <c r="BB128" s="408"/>
      <c r="BC128" s="408"/>
      <c r="BD128" s="408"/>
      <c r="BE128" s="471"/>
      <c r="BF128" s="614" t="s">
        <v>33</v>
      </c>
      <c r="BG128" s="618"/>
      <c r="BH128" s="618"/>
      <c r="BI128" s="618"/>
      <c r="BJ128" s="618"/>
      <c r="BK128" s="618"/>
      <c r="BL128" s="624"/>
      <c r="BM128" s="614">
        <v>15</v>
      </c>
      <c r="BN128" s="618"/>
      <c r="BO128" s="618"/>
      <c r="BP128" s="618"/>
      <c r="BQ128" s="618"/>
      <c r="BR128" s="618"/>
      <c r="BS128" s="624"/>
      <c r="BT128" s="614">
        <v>20</v>
      </c>
      <c r="BU128" s="618"/>
      <c r="BV128" s="618"/>
      <c r="BW128" s="618"/>
      <c r="BX128" s="618"/>
      <c r="BY128" s="618"/>
      <c r="BZ128" s="651"/>
      <c r="CA128" s="655"/>
      <c r="CB128" s="655"/>
      <c r="CC128" s="655"/>
      <c r="CD128" s="655"/>
      <c r="CE128" s="655"/>
      <c r="CF128" s="655"/>
      <c r="CG128" s="378"/>
      <c r="CH128" s="378"/>
      <c r="CI128" s="378"/>
      <c r="CJ128" s="672"/>
      <c r="CK128" s="681"/>
      <c r="CL128" s="688"/>
      <c r="CM128" s="688"/>
      <c r="CN128" s="688"/>
      <c r="CO128" s="692"/>
      <c r="CP128" s="695" t="s">
        <v>241</v>
      </c>
      <c r="CQ128" s="381"/>
      <c r="CR128" s="381"/>
      <c r="CS128" s="381"/>
      <c r="CT128" s="381"/>
      <c r="CU128" s="381"/>
      <c r="CV128" s="381"/>
      <c r="CW128" s="381"/>
      <c r="CX128" s="381"/>
      <c r="CY128" s="381"/>
      <c r="CZ128" s="381"/>
      <c r="DA128" s="381"/>
      <c r="DB128" s="381"/>
      <c r="DC128" s="381"/>
      <c r="DD128" s="381"/>
      <c r="DE128" s="381"/>
      <c r="DF128" s="612"/>
      <c r="DG128" s="703" t="s">
        <v>33</v>
      </c>
      <c r="DH128" s="706"/>
      <c r="DI128" s="706"/>
      <c r="DJ128" s="706"/>
      <c r="DK128" s="706"/>
      <c r="DL128" s="706" t="s">
        <v>33</v>
      </c>
      <c r="DM128" s="706"/>
      <c r="DN128" s="706"/>
      <c r="DO128" s="706"/>
      <c r="DP128" s="706"/>
      <c r="DQ128" s="706" t="s">
        <v>33</v>
      </c>
      <c r="DR128" s="706"/>
      <c r="DS128" s="706"/>
      <c r="DT128" s="706"/>
      <c r="DU128" s="706"/>
      <c r="DV128" s="716" t="s">
        <v>33</v>
      </c>
      <c r="DW128" s="716"/>
      <c r="DX128" s="716"/>
      <c r="DY128" s="716"/>
      <c r="DZ128" s="725"/>
    </row>
    <row r="129" spans="1:131" s="365" customFormat="1" ht="26.25" customHeight="1">
      <c r="A129" s="385" t="s">
        <v>162</v>
      </c>
      <c r="B129" s="409"/>
      <c r="C129" s="409"/>
      <c r="D129" s="409"/>
      <c r="E129" s="409"/>
      <c r="F129" s="409"/>
      <c r="G129" s="409"/>
      <c r="H129" s="409"/>
      <c r="I129" s="409"/>
      <c r="J129" s="409"/>
      <c r="K129" s="409"/>
      <c r="L129" s="409"/>
      <c r="M129" s="409"/>
      <c r="N129" s="409"/>
      <c r="O129" s="409"/>
      <c r="P129" s="409"/>
      <c r="Q129" s="409"/>
      <c r="R129" s="409"/>
      <c r="S129" s="409"/>
      <c r="T129" s="409"/>
      <c r="U129" s="409"/>
      <c r="V129" s="409"/>
      <c r="W129" s="466" t="s">
        <v>80</v>
      </c>
      <c r="X129" s="467"/>
      <c r="Y129" s="467"/>
      <c r="Z129" s="477"/>
      <c r="AA129" s="483">
        <v>4005342</v>
      </c>
      <c r="AB129" s="447"/>
      <c r="AC129" s="447"/>
      <c r="AD129" s="447"/>
      <c r="AE129" s="500"/>
      <c r="AF129" s="516">
        <v>3953686</v>
      </c>
      <c r="AG129" s="447"/>
      <c r="AH129" s="447"/>
      <c r="AI129" s="447"/>
      <c r="AJ129" s="500"/>
      <c r="AK129" s="516">
        <v>3959380</v>
      </c>
      <c r="AL129" s="447"/>
      <c r="AM129" s="447"/>
      <c r="AN129" s="447"/>
      <c r="AO129" s="500"/>
      <c r="AP129" s="543"/>
      <c r="AQ129" s="551"/>
      <c r="AR129" s="551"/>
      <c r="AS129" s="551"/>
      <c r="AT129" s="561"/>
      <c r="AU129" s="577"/>
      <c r="AV129" s="577"/>
      <c r="AW129" s="577"/>
      <c r="AX129" s="586" t="s">
        <v>86</v>
      </c>
      <c r="AY129" s="378"/>
      <c r="AZ129" s="378"/>
      <c r="BA129" s="378"/>
      <c r="BB129" s="378"/>
      <c r="BC129" s="378"/>
      <c r="BD129" s="378"/>
      <c r="BE129" s="473"/>
      <c r="BF129" s="615" t="s">
        <v>33</v>
      </c>
      <c r="BG129" s="619"/>
      <c r="BH129" s="619"/>
      <c r="BI129" s="619"/>
      <c r="BJ129" s="619"/>
      <c r="BK129" s="619"/>
      <c r="BL129" s="625"/>
      <c r="BM129" s="615">
        <v>20</v>
      </c>
      <c r="BN129" s="619"/>
      <c r="BO129" s="619"/>
      <c r="BP129" s="619"/>
      <c r="BQ129" s="619"/>
      <c r="BR129" s="619"/>
      <c r="BS129" s="625"/>
      <c r="BT129" s="615">
        <v>30</v>
      </c>
      <c r="BU129" s="619"/>
      <c r="BV129" s="619"/>
      <c r="BW129" s="619"/>
      <c r="BX129" s="619"/>
      <c r="BY129" s="619"/>
      <c r="BZ129" s="652"/>
      <c r="CA129" s="628"/>
      <c r="CB129" s="628"/>
      <c r="CC129" s="628"/>
      <c r="CD129" s="628"/>
      <c r="CE129" s="628"/>
      <c r="CF129" s="628"/>
      <c r="CG129" s="628"/>
      <c r="CH129" s="628"/>
      <c r="CI129" s="628"/>
      <c r="CJ129" s="628"/>
      <c r="CK129" s="628"/>
      <c r="CL129" s="628"/>
      <c r="CM129" s="628"/>
      <c r="CN129" s="628"/>
      <c r="CO129" s="628"/>
      <c r="CP129" s="628"/>
      <c r="CQ129" s="628"/>
      <c r="CR129" s="628"/>
      <c r="CS129" s="628"/>
      <c r="CT129" s="628"/>
      <c r="CU129" s="628"/>
      <c r="CV129" s="628"/>
      <c r="CW129" s="628"/>
      <c r="CX129" s="628"/>
      <c r="CY129" s="628"/>
      <c r="CZ129" s="628"/>
      <c r="DA129" s="628"/>
      <c r="DB129" s="628"/>
      <c r="DC129" s="628"/>
      <c r="DD129" s="628"/>
      <c r="DE129" s="628"/>
      <c r="DF129" s="628"/>
      <c r="DG129" s="628"/>
      <c r="DH129" s="628"/>
      <c r="DI129" s="628"/>
      <c r="DJ129" s="628"/>
      <c r="DK129" s="628"/>
      <c r="DL129" s="628"/>
      <c r="DM129" s="628"/>
      <c r="DN129" s="628"/>
      <c r="DO129" s="628"/>
      <c r="DP129" s="577"/>
      <c r="DQ129" s="577"/>
      <c r="DR129" s="577"/>
      <c r="DS129" s="577"/>
      <c r="DT129" s="577"/>
      <c r="DU129" s="577"/>
      <c r="DV129" s="577"/>
      <c r="DW129" s="577"/>
      <c r="DX129" s="577"/>
      <c r="DY129" s="577"/>
      <c r="DZ129" s="577"/>
    </row>
    <row r="130" spans="1:131" s="365" customFormat="1" ht="26.25" customHeight="1">
      <c r="A130" s="385" t="s">
        <v>92</v>
      </c>
      <c r="B130" s="409"/>
      <c r="C130" s="409"/>
      <c r="D130" s="409"/>
      <c r="E130" s="409"/>
      <c r="F130" s="409"/>
      <c r="G130" s="409"/>
      <c r="H130" s="409"/>
      <c r="I130" s="409"/>
      <c r="J130" s="409"/>
      <c r="K130" s="409"/>
      <c r="L130" s="409"/>
      <c r="M130" s="409"/>
      <c r="N130" s="409"/>
      <c r="O130" s="409"/>
      <c r="P130" s="409"/>
      <c r="Q130" s="409"/>
      <c r="R130" s="409"/>
      <c r="S130" s="409"/>
      <c r="T130" s="409"/>
      <c r="U130" s="409"/>
      <c r="V130" s="409"/>
      <c r="W130" s="466" t="s">
        <v>54</v>
      </c>
      <c r="X130" s="467"/>
      <c r="Y130" s="467"/>
      <c r="Z130" s="477"/>
      <c r="AA130" s="483">
        <v>710578</v>
      </c>
      <c r="AB130" s="447"/>
      <c r="AC130" s="447"/>
      <c r="AD130" s="447"/>
      <c r="AE130" s="500"/>
      <c r="AF130" s="516">
        <v>665331</v>
      </c>
      <c r="AG130" s="447"/>
      <c r="AH130" s="447"/>
      <c r="AI130" s="447"/>
      <c r="AJ130" s="500"/>
      <c r="AK130" s="516">
        <v>628249</v>
      </c>
      <c r="AL130" s="447"/>
      <c r="AM130" s="447"/>
      <c r="AN130" s="447"/>
      <c r="AO130" s="500"/>
      <c r="AP130" s="543"/>
      <c r="AQ130" s="551"/>
      <c r="AR130" s="551"/>
      <c r="AS130" s="551"/>
      <c r="AT130" s="561"/>
      <c r="AU130" s="577"/>
      <c r="AV130" s="577"/>
      <c r="AW130" s="577"/>
      <c r="AX130" s="586" t="s">
        <v>408</v>
      </c>
      <c r="AY130" s="378"/>
      <c r="AZ130" s="378"/>
      <c r="BA130" s="378"/>
      <c r="BB130" s="378"/>
      <c r="BC130" s="378"/>
      <c r="BD130" s="378"/>
      <c r="BE130" s="473"/>
      <c r="BF130" s="616">
        <v>8.9</v>
      </c>
      <c r="BG130" s="621"/>
      <c r="BH130" s="621"/>
      <c r="BI130" s="621"/>
      <c r="BJ130" s="621"/>
      <c r="BK130" s="621"/>
      <c r="BL130" s="626"/>
      <c r="BM130" s="616">
        <v>25</v>
      </c>
      <c r="BN130" s="621"/>
      <c r="BO130" s="621"/>
      <c r="BP130" s="621"/>
      <c r="BQ130" s="621"/>
      <c r="BR130" s="621"/>
      <c r="BS130" s="626"/>
      <c r="BT130" s="616">
        <v>35</v>
      </c>
      <c r="BU130" s="621"/>
      <c r="BV130" s="621"/>
      <c r="BW130" s="621"/>
      <c r="BX130" s="621"/>
      <c r="BY130" s="621"/>
      <c r="BZ130" s="653"/>
      <c r="CA130" s="628"/>
      <c r="CB130" s="628"/>
      <c r="CC130" s="628"/>
      <c r="CD130" s="628"/>
      <c r="CE130" s="628"/>
      <c r="CF130" s="628"/>
      <c r="CG130" s="628"/>
      <c r="CH130" s="628"/>
      <c r="CI130" s="628"/>
      <c r="CJ130" s="628"/>
      <c r="CK130" s="628"/>
      <c r="CL130" s="628"/>
      <c r="CM130" s="628"/>
      <c r="CN130" s="628"/>
      <c r="CO130" s="628"/>
      <c r="CP130" s="628"/>
      <c r="CQ130" s="628"/>
      <c r="CR130" s="628"/>
      <c r="CS130" s="628"/>
      <c r="CT130" s="628"/>
      <c r="CU130" s="628"/>
      <c r="CV130" s="628"/>
      <c r="CW130" s="628"/>
      <c r="CX130" s="628"/>
      <c r="CY130" s="628"/>
      <c r="CZ130" s="628"/>
      <c r="DA130" s="628"/>
      <c r="DB130" s="628"/>
      <c r="DC130" s="628"/>
      <c r="DD130" s="628"/>
      <c r="DE130" s="628"/>
      <c r="DF130" s="628"/>
      <c r="DG130" s="628"/>
      <c r="DH130" s="628"/>
      <c r="DI130" s="628"/>
      <c r="DJ130" s="628"/>
      <c r="DK130" s="628"/>
      <c r="DL130" s="628"/>
      <c r="DM130" s="628"/>
      <c r="DN130" s="628"/>
      <c r="DO130" s="628"/>
      <c r="DP130" s="577"/>
      <c r="DQ130" s="577"/>
      <c r="DR130" s="577"/>
      <c r="DS130" s="577"/>
      <c r="DT130" s="577"/>
      <c r="DU130" s="577"/>
      <c r="DV130" s="577"/>
      <c r="DW130" s="577"/>
      <c r="DX130" s="577"/>
      <c r="DY130" s="577"/>
      <c r="DZ130" s="577"/>
    </row>
    <row r="131" spans="1:131" s="365" customFormat="1" ht="26.25" customHeight="1">
      <c r="A131" s="393"/>
      <c r="B131" s="417"/>
      <c r="C131" s="417"/>
      <c r="D131" s="417"/>
      <c r="E131" s="417"/>
      <c r="F131" s="417"/>
      <c r="G131" s="417"/>
      <c r="H131" s="417"/>
      <c r="I131" s="417"/>
      <c r="J131" s="417"/>
      <c r="K131" s="417"/>
      <c r="L131" s="417"/>
      <c r="M131" s="417"/>
      <c r="N131" s="417"/>
      <c r="O131" s="417"/>
      <c r="P131" s="417"/>
      <c r="Q131" s="417"/>
      <c r="R131" s="417"/>
      <c r="S131" s="417"/>
      <c r="T131" s="417"/>
      <c r="U131" s="417"/>
      <c r="V131" s="417"/>
      <c r="W131" s="465" t="s">
        <v>459</v>
      </c>
      <c r="X131" s="468"/>
      <c r="Y131" s="468"/>
      <c r="Z131" s="478"/>
      <c r="AA131" s="485">
        <v>3294764</v>
      </c>
      <c r="AB131" s="490"/>
      <c r="AC131" s="490"/>
      <c r="AD131" s="490"/>
      <c r="AE131" s="502"/>
      <c r="AF131" s="518">
        <v>3288355</v>
      </c>
      <c r="AG131" s="490"/>
      <c r="AH131" s="490"/>
      <c r="AI131" s="490"/>
      <c r="AJ131" s="502"/>
      <c r="AK131" s="518">
        <v>3331131</v>
      </c>
      <c r="AL131" s="490"/>
      <c r="AM131" s="490"/>
      <c r="AN131" s="490"/>
      <c r="AO131" s="502"/>
      <c r="AP131" s="544"/>
      <c r="AQ131" s="552"/>
      <c r="AR131" s="552"/>
      <c r="AS131" s="552"/>
      <c r="AT131" s="562"/>
      <c r="AU131" s="577"/>
      <c r="AV131" s="577"/>
      <c r="AW131" s="577"/>
      <c r="AX131" s="587" t="s">
        <v>502</v>
      </c>
      <c r="AY131" s="381"/>
      <c r="AZ131" s="381"/>
      <c r="BA131" s="381"/>
      <c r="BB131" s="381"/>
      <c r="BC131" s="381"/>
      <c r="BD131" s="381"/>
      <c r="BE131" s="612"/>
      <c r="BF131" s="617" t="s">
        <v>33</v>
      </c>
      <c r="BG131" s="620"/>
      <c r="BH131" s="620"/>
      <c r="BI131" s="620"/>
      <c r="BJ131" s="620"/>
      <c r="BK131" s="620"/>
      <c r="BL131" s="627"/>
      <c r="BM131" s="617">
        <v>350</v>
      </c>
      <c r="BN131" s="620"/>
      <c r="BO131" s="620"/>
      <c r="BP131" s="620"/>
      <c r="BQ131" s="620"/>
      <c r="BR131" s="620"/>
      <c r="BS131" s="627"/>
      <c r="BT131" s="648"/>
      <c r="BU131" s="649"/>
      <c r="BV131" s="649"/>
      <c r="BW131" s="649"/>
      <c r="BX131" s="649"/>
      <c r="BY131" s="649"/>
      <c r="BZ131" s="654"/>
      <c r="CA131" s="628"/>
      <c r="CB131" s="628"/>
      <c r="CC131" s="628"/>
      <c r="CD131" s="628"/>
      <c r="CE131" s="628"/>
      <c r="CF131" s="628"/>
      <c r="CG131" s="628"/>
      <c r="CH131" s="628"/>
      <c r="CI131" s="628"/>
      <c r="CJ131" s="628"/>
      <c r="CK131" s="628"/>
      <c r="CL131" s="628"/>
      <c r="CM131" s="628"/>
      <c r="CN131" s="628"/>
      <c r="CO131" s="628"/>
      <c r="CP131" s="628"/>
      <c r="CQ131" s="628"/>
      <c r="CR131" s="628"/>
      <c r="CS131" s="628"/>
      <c r="CT131" s="628"/>
      <c r="CU131" s="628"/>
      <c r="CV131" s="628"/>
      <c r="CW131" s="628"/>
      <c r="CX131" s="628"/>
      <c r="CY131" s="628"/>
      <c r="CZ131" s="628"/>
      <c r="DA131" s="628"/>
      <c r="DB131" s="628"/>
      <c r="DC131" s="628"/>
      <c r="DD131" s="628"/>
      <c r="DE131" s="628"/>
      <c r="DF131" s="628"/>
      <c r="DG131" s="628"/>
      <c r="DH131" s="628"/>
      <c r="DI131" s="628"/>
      <c r="DJ131" s="628"/>
      <c r="DK131" s="628"/>
      <c r="DL131" s="628"/>
      <c r="DM131" s="628"/>
      <c r="DN131" s="628"/>
      <c r="DO131" s="628"/>
      <c r="DP131" s="577"/>
      <c r="DQ131" s="577"/>
      <c r="DR131" s="577"/>
      <c r="DS131" s="577"/>
      <c r="DT131" s="577"/>
      <c r="DU131" s="577"/>
      <c r="DV131" s="577"/>
      <c r="DW131" s="577"/>
      <c r="DX131" s="577"/>
      <c r="DY131" s="577"/>
      <c r="DZ131" s="577"/>
    </row>
    <row r="132" spans="1:131" s="365" customFormat="1" ht="26.25" customHeight="1">
      <c r="A132" s="394" t="s">
        <v>503</v>
      </c>
      <c r="B132" s="418"/>
      <c r="C132" s="418"/>
      <c r="D132" s="418"/>
      <c r="E132" s="418"/>
      <c r="F132" s="418"/>
      <c r="G132" s="418"/>
      <c r="H132" s="418"/>
      <c r="I132" s="418"/>
      <c r="J132" s="418"/>
      <c r="K132" s="418"/>
      <c r="L132" s="418"/>
      <c r="M132" s="418"/>
      <c r="N132" s="418"/>
      <c r="O132" s="418"/>
      <c r="P132" s="418"/>
      <c r="Q132" s="418"/>
      <c r="R132" s="418"/>
      <c r="S132" s="418"/>
      <c r="T132" s="418"/>
      <c r="U132" s="418"/>
      <c r="V132" s="463" t="s">
        <v>501</v>
      </c>
      <c r="W132" s="463"/>
      <c r="X132" s="463"/>
      <c r="Y132" s="463"/>
      <c r="Z132" s="479"/>
      <c r="AA132" s="486">
        <v>11.35204221</v>
      </c>
      <c r="AB132" s="491"/>
      <c r="AC132" s="491"/>
      <c r="AD132" s="491"/>
      <c r="AE132" s="503"/>
      <c r="AF132" s="519">
        <v>9.7479438809999994</v>
      </c>
      <c r="AG132" s="491"/>
      <c r="AH132" s="491"/>
      <c r="AI132" s="491"/>
      <c r="AJ132" s="503"/>
      <c r="AK132" s="519">
        <v>5.7937379230000001</v>
      </c>
      <c r="AL132" s="491"/>
      <c r="AM132" s="491"/>
      <c r="AN132" s="491"/>
      <c r="AO132" s="503"/>
      <c r="AP132" s="545"/>
      <c r="AQ132" s="553"/>
      <c r="AR132" s="553"/>
      <c r="AS132" s="553"/>
      <c r="AT132" s="563"/>
      <c r="AU132" s="576"/>
      <c r="AV132" s="577"/>
      <c r="AW132" s="577"/>
      <c r="AX132" s="577"/>
      <c r="AY132" s="577"/>
      <c r="AZ132" s="577"/>
      <c r="BA132" s="577"/>
      <c r="BB132" s="577"/>
      <c r="BC132" s="577"/>
      <c r="BD132" s="577"/>
      <c r="BE132" s="577"/>
      <c r="BF132" s="577"/>
      <c r="BG132" s="577"/>
      <c r="BH132" s="577"/>
      <c r="BI132" s="577"/>
      <c r="BJ132" s="577"/>
      <c r="BK132" s="577"/>
      <c r="BL132" s="577"/>
      <c r="BM132" s="577"/>
      <c r="BN132" s="577"/>
      <c r="BO132" s="577"/>
      <c r="BP132" s="577"/>
      <c r="BQ132" s="577"/>
      <c r="BR132" s="577"/>
      <c r="BS132" s="577"/>
      <c r="BT132" s="577"/>
      <c r="BU132" s="577"/>
      <c r="BV132" s="577"/>
      <c r="BW132" s="577"/>
      <c r="BX132" s="577"/>
      <c r="BY132" s="577"/>
      <c r="BZ132" s="577"/>
      <c r="CA132" s="628"/>
      <c r="CB132" s="628"/>
      <c r="CC132" s="628"/>
      <c r="CD132" s="628"/>
      <c r="CE132" s="628"/>
      <c r="CF132" s="628"/>
      <c r="CG132" s="628"/>
      <c r="CH132" s="628"/>
      <c r="CI132" s="628"/>
      <c r="CJ132" s="628"/>
      <c r="CK132" s="628"/>
      <c r="CL132" s="628"/>
      <c r="CM132" s="628"/>
      <c r="CN132" s="628"/>
      <c r="CO132" s="628"/>
      <c r="CP132" s="628"/>
      <c r="CQ132" s="628"/>
      <c r="CR132" s="628"/>
      <c r="CS132" s="628"/>
      <c r="CT132" s="628"/>
      <c r="CU132" s="628"/>
      <c r="CV132" s="628"/>
      <c r="CW132" s="628"/>
      <c r="CX132" s="628"/>
      <c r="CY132" s="628"/>
      <c r="CZ132" s="628"/>
      <c r="DA132" s="628"/>
      <c r="DB132" s="628"/>
      <c r="DC132" s="628"/>
      <c r="DD132" s="628"/>
      <c r="DE132" s="628"/>
      <c r="DF132" s="628"/>
      <c r="DG132" s="628"/>
      <c r="DH132" s="628"/>
      <c r="DI132" s="628"/>
      <c r="DJ132" s="628"/>
      <c r="DK132" s="628"/>
      <c r="DL132" s="628"/>
      <c r="DM132" s="628"/>
      <c r="DN132" s="628"/>
      <c r="DO132" s="628"/>
      <c r="DP132" s="577"/>
      <c r="DQ132" s="577"/>
      <c r="DR132" s="577"/>
      <c r="DS132" s="577"/>
      <c r="DT132" s="577"/>
      <c r="DU132" s="577"/>
      <c r="DV132" s="577"/>
      <c r="DW132" s="577"/>
      <c r="DX132" s="577"/>
      <c r="DY132" s="577"/>
      <c r="DZ132" s="577"/>
    </row>
    <row r="133" spans="1:131" s="365" customFormat="1" ht="26.25" customHeight="1">
      <c r="A133" s="395"/>
      <c r="B133" s="419"/>
      <c r="C133" s="419"/>
      <c r="D133" s="419"/>
      <c r="E133" s="419"/>
      <c r="F133" s="419"/>
      <c r="G133" s="419"/>
      <c r="H133" s="419"/>
      <c r="I133" s="419"/>
      <c r="J133" s="419"/>
      <c r="K133" s="419"/>
      <c r="L133" s="419"/>
      <c r="M133" s="419"/>
      <c r="N133" s="419"/>
      <c r="O133" s="419"/>
      <c r="P133" s="419"/>
      <c r="Q133" s="419"/>
      <c r="R133" s="419"/>
      <c r="S133" s="419"/>
      <c r="T133" s="419"/>
      <c r="U133" s="419"/>
      <c r="V133" s="405" t="s">
        <v>359</v>
      </c>
      <c r="W133" s="405"/>
      <c r="X133" s="405"/>
      <c r="Y133" s="405"/>
      <c r="Z133" s="480"/>
      <c r="AA133" s="487">
        <v>11.5</v>
      </c>
      <c r="AB133" s="492"/>
      <c r="AC133" s="492"/>
      <c r="AD133" s="492"/>
      <c r="AE133" s="504"/>
      <c r="AF133" s="487">
        <v>10.4</v>
      </c>
      <c r="AG133" s="492"/>
      <c r="AH133" s="492"/>
      <c r="AI133" s="492"/>
      <c r="AJ133" s="504"/>
      <c r="AK133" s="487">
        <v>8.9</v>
      </c>
      <c r="AL133" s="492"/>
      <c r="AM133" s="492"/>
      <c r="AN133" s="492"/>
      <c r="AO133" s="504"/>
      <c r="AP133" s="546"/>
      <c r="AQ133" s="554"/>
      <c r="AR133" s="554"/>
      <c r="AS133" s="554"/>
      <c r="AT133" s="564"/>
      <c r="AU133" s="577"/>
      <c r="AV133" s="577"/>
      <c r="AW133" s="577"/>
      <c r="AX133" s="577"/>
      <c r="AY133" s="577"/>
      <c r="AZ133" s="577"/>
      <c r="BA133" s="577"/>
      <c r="BB133" s="577"/>
      <c r="BC133" s="577"/>
      <c r="BD133" s="577"/>
      <c r="BE133" s="577"/>
      <c r="BF133" s="577"/>
      <c r="BG133" s="577"/>
      <c r="BH133" s="577"/>
      <c r="BI133" s="577"/>
      <c r="BJ133" s="577"/>
      <c r="BK133" s="577"/>
      <c r="BL133" s="577"/>
      <c r="BM133" s="577"/>
      <c r="BN133" s="628"/>
      <c r="BO133" s="628"/>
      <c r="BP133" s="628"/>
      <c r="BQ133" s="628"/>
      <c r="BR133" s="628"/>
      <c r="BS133" s="628"/>
      <c r="BT133" s="628"/>
      <c r="BU133" s="628"/>
      <c r="BV133" s="628"/>
      <c r="BW133" s="628"/>
      <c r="BX133" s="628"/>
      <c r="BY133" s="628"/>
      <c r="BZ133" s="628"/>
      <c r="CA133" s="628"/>
      <c r="CB133" s="628"/>
      <c r="CC133" s="628"/>
      <c r="CD133" s="628"/>
      <c r="CE133" s="628"/>
      <c r="CF133" s="628"/>
      <c r="CG133" s="628"/>
      <c r="CH133" s="628"/>
      <c r="CI133" s="628"/>
      <c r="CJ133" s="628"/>
      <c r="CK133" s="628"/>
      <c r="CL133" s="628"/>
      <c r="CM133" s="628"/>
      <c r="CN133" s="628"/>
      <c r="CO133" s="628"/>
      <c r="CP133" s="628"/>
      <c r="CQ133" s="628"/>
      <c r="CR133" s="628"/>
      <c r="CS133" s="628"/>
      <c r="CT133" s="628"/>
      <c r="CU133" s="628"/>
      <c r="CV133" s="628"/>
      <c r="CW133" s="628"/>
      <c r="CX133" s="628"/>
      <c r="CY133" s="628"/>
      <c r="CZ133" s="628"/>
      <c r="DA133" s="628"/>
      <c r="DB133" s="628"/>
      <c r="DC133" s="628"/>
      <c r="DD133" s="628"/>
      <c r="DE133" s="628"/>
      <c r="DF133" s="628"/>
      <c r="DG133" s="628"/>
      <c r="DH133" s="628"/>
      <c r="DI133" s="628"/>
      <c r="DJ133" s="628"/>
      <c r="DK133" s="628"/>
      <c r="DL133" s="628"/>
      <c r="DM133" s="628"/>
      <c r="DN133" s="628"/>
      <c r="DO133" s="628"/>
      <c r="DP133" s="577"/>
      <c r="DQ133" s="577"/>
      <c r="DR133" s="577"/>
      <c r="DS133" s="577"/>
      <c r="DT133" s="577"/>
      <c r="DU133" s="577"/>
      <c r="DV133" s="577"/>
      <c r="DW133" s="577"/>
      <c r="DX133" s="577"/>
      <c r="DY133" s="577"/>
      <c r="DZ133" s="577"/>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7"/>
      <c r="AV134" s="577"/>
      <c r="AW134" s="577"/>
      <c r="AX134" s="577"/>
      <c r="AY134" s="577"/>
      <c r="AZ134" s="577"/>
      <c r="BA134" s="577"/>
      <c r="BB134" s="577"/>
      <c r="BC134" s="577"/>
      <c r="BD134" s="577"/>
      <c r="BE134" s="577"/>
      <c r="BF134" s="577"/>
      <c r="BG134" s="577"/>
      <c r="BH134" s="577"/>
      <c r="BI134" s="577"/>
      <c r="BJ134" s="577"/>
      <c r="BK134" s="577"/>
      <c r="BL134" s="577"/>
      <c r="BM134" s="577"/>
      <c r="BN134" s="628"/>
      <c r="BO134" s="628"/>
      <c r="BP134" s="628"/>
      <c r="BQ134" s="628"/>
      <c r="BR134" s="628"/>
      <c r="BS134" s="628"/>
      <c r="BT134" s="628"/>
      <c r="BU134" s="628"/>
      <c r="BV134" s="628"/>
      <c r="BW134" s="628"/>
      <c r="BX134" s="628"/>
      <c r="BY134" s="628"/>
      <c r="BZ134" s="628"/>
      <c r="CA134" s="628"/>
      <c r="CB134" s="628"/>
      <c r="CC134" s="628"/>
      <c r="CD134" s="628"/>
      <c r="CE134" s="628"/>
      <c r="CF134" s="628"/>
      <c r="CG134" s="628"/>
      <c r="CH134" s="628"/>
      <c r="CI134" s="628"/>
      <c r="CJ134" s="628"/>
      <c r="CK134" s="628"/>
      <c r="CL134" s="628"/>
      <c r="CM134" s="628"/>
      <c r="CN134" s="628"/>
      <c r="CO134" s="628"/>
      <c r="CP134" s="628"/>
      <c r="CQ134" s="628"/>
      <c r="CR134" s="628"/>
      <c r="CS134" s="628"/>
      <c r="CT134" s="628"/>
      <c r="CU134" s="628"/>
      <c r="CV134" s="628"/>
      <c r="CW134" s="628"/>
      <c r="CX134" s="628"/>
      <c r="CY134" s="628"/>
      <c r="CZ134" s="628"/>
      <c r="DA134" s="628"/>
      <c r="DB134" s="628"/>
      <c r="DC134" s="628"/>
      <c r="DD134" s="628"/>
      <c r="DE134" s="628"/>
      <c r="DF134" s="628"/>
      <c r="DG134" s="628"/>
      <c r="DH134" s="628"/>
      <c r="DI134" s="628"/>
      <c r="DJ134" s="628"/>
      <c r="DK134" s="628"/>
      <c r="DL134" s="628"/>
      <c r="DM134" s="628"/>
      <c r="DN134" s="628"/>
      <c r="DO134" s="628"/>
      <c r="DP134" s="577"/>
      <c r="DQ134" s="577"/>
      <c r="DR134" s="577"/>
      <c r="DS134" s="577"/>
      <c r="DT134" s="577"/>
      <c r="DU134" s="577"/>
      <c r="DV134" s="577"/>
      <c r="DW134" s="577"/>
      <c r="DX134" s="577"/>
      <c r="DY134" s="577"/>
      <c r="DZ134" s="577"/>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7sFrhK+NGaosm28CNO0/WuY3mHtX5BwJei2+rxJ7mWyq4MF2zDp0fyQzSdTw6rKGzxZC1UyfDdEVi04D3lgrw==" saltValue="Vjc/OvcEelAe9TWrbahUS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26"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AL72" sqref="AL72"/>
    </sheetView>
  </sheetViews>
  <sheetFormatPr defaultColWidth="0" defaultRowHeight="13.5" customHeight="1" zeroHeight="1"/>
  <cols>
    <col min="1" max="120" width="2.75" style="726" customWidth="1"/>
    <col min="121" max="121" width="0" style="727" hidden="1" customWidth="1"/>
    <col min="122" max="16384" width="9" style="727" hidden="1" customWidth="1"/>
  </cols>
  <sheetData>
    <row r="1" spans="1:120">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row>
    <row r="2" spans="1:120"/>
    <row r="3" spans="1:120"/>
    <row r="4" spans="1:120"/>
    <row r="5" spans="1:120"/>
    <row r="6" spans="1:120"/>
    <row r="7" spans="1:120"/>
    <row r="8" spans="1:120"/>
    <row r="9" spans="1:120"/>
    <row r="10" spans="1:120"/>
    <row r="11" spans="1:120"/>
    <row r="12" spans="1:120"/>
    <row r="13" spans="1:120"/>
    <row r="14" spans="1:120"/>
    <row r="15" spans="1:120"/>
    <row r="16" spans="1:120">
      <c r="DP16" s="727"/>
    </row>
    <row r="17" spans="119:120">
      <c r="DP17" s="727"/>
    </row>
    <row r="18" spans="119:120"/>
    <row r="19" spans="119:120"/>
    <row r="20" spans="119:120">
      <c r="DO20" s="727"/>
      <c r="DP20" s="727"/>
    </row>
    <row r="21" spans="119:120">
      <c r="DP21" s="727"/>
    </row>
    <row r="22" spans="119:120"/>
    <row r="23" spans="119:120">
      <c r="DO23" s="727"/>
      <c r="DP23" s="727"/>
    </row>
    <row r="24" spans="119:120">
      <c r="DP24" s="727"/>
    </row>
    <row r="25" spans="119:120">
      <c r="DP25" s="727"/>
    </row>
    <row r="26" spans="119:120">
      <c r="DO26" s="727"/>
      <c r="DP26" s="727"/>
    </row>
    <row r="27" spans="119:120"/>
    <row r="28" spans="119:120">
      <c r="DO28" s="727"/>
      <c r="DP28" s="727"/>
    </row>
    <row r="29" spans="119:120">
      <c r="DP29" s="727"/>
    </row>
    <row r="30" spans="119:120"/>
    <row r="31" spans="119:120">
      <c r="DO31" s="727"/>
      <c r="DP31" s="727"/>
    </row>
    <row r="32" spans="119:120"/>
    <row r="33" spans="98:120">
      <c r="DO33" s="727"/>
      <c r="DP33" s="727"/>
    </row>
    <row r="34" spans="98:120">
      <c r="DM34" s="727"/>
    </row>
    <row r="35" spans="98:120">
      <c r="CT35" s="727"/>
      <c r="CU35" s="727"/>
      <c r="CV35" s="727"/>
      <c r="CY35" s="727"/>
      <c r="CZ35" s="727"/>
      <c r="DA35" s="727"/>
      <c r="DD35" s="727"/>
      <c r="DE35" s="727"/>
      <c r="DF35" s="727"/>
      <c r="DI35" s="727"/>
      <c r="DJ35" s="727"/>
      <c r="DK35" s="727"/>
      <c r="DM35" s="727"/>
      <c r="DN35" s="727"/>
      <c r="DO35" s="727"/>
      <c r="DP35" s="727"/>
    </row>
    <row r="36" spans="98:120"/>
    <row r="37" spans="98:120">
      <c r="CW37" s="727"/>
      <c r="DB37" s="727"/>
      <c r="DG37" s="727"/>
      <c r="DL37" s="727"/>
      <c r="DP37" s="727"/>
    </row>
    <row r="38" spans="98:120">
      <c r="CT38" s="727"/>
      <c r="CU38" s="727"/>
      <c r="CV38" s="727"/>
      <c r="CW38" s="727"/>
      <c r="CY38" s="727"/>
      <c r="CZ38" s="727"/>
      <c r="DA38" s="727"/>
      <c r="DB38" s="727"/>
      <c r="DD38" s="727"/>
      <c r="DE38" s="727"/>
      <c r="DF38" s="727"/>
      <c r="DG38" s="727"/>
      <c r="DI38" s="727"/>
      <c r="DJ38" s="727"/>
      <c r="DK38" s="727"/>
      <c r="DL38" s="727"/>
      <c r="DN38" s="727"/>
      <c r="DO38" s="727"/>
      <c r="DP38" s="727"/>
    </row>
    <row r="39" spans="98:120"/>
    <row r="40" spans="98:120"/>
    <row r="41" spans="98:120"/>
    <row r="42" spans="98:120"/>
    <row r="43" spans="98:120"/>
    <row r="44" spans="98:120"/>
    <row r="45" spans="98:120"/>
    <row r="46" spans="98:120"/>
    <row r="47" spans="98:120"/>
    <row r="48" spans="98:120"/>
    <row r="49" spans="22:120">
      <c r="DN49" s="727"/>
      <c r="DO49" s="727"/>
      <c r="DP49" s="72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7"/>
      <c r="CS63" s="727"/>
      <c r="CX63" s="727"/>
      <c r="DC63" s="727"/>
      <c r="DH63" s="727"/>
    </row>
    <row r="64" spans="22:120">
      <c r="V64" s="727"/>
    </row>
    <row r="65" spans="15:120">
      <c r="X65" s="727"/>
      <c r="Z65" s="727"/>
      <c r="AA65" s="727"/>
      <c r="AB65" s="727"/>
      <c r="AC65" s="727"/>
      <c r="AD65" s="727"/>
      <c r="AE65" s="727"/>
      <c r="AF65" s="727"/>
      <c r="AG65" s="727"/>
      <c r="AH65" s="727"/>
      <c r="AI65" s="727"/>
      <c r="AJ65" s="727"/>
      <c r="AK65" s="727"/>
      <c r="AL65" s="727"/>
      <c r="AM65" s="727"/>
      <c r="AN65" s="727"/>
      <c r="AO65" s="727"/>
      <c r="AP65" s="727"/>
      <c r="AQ65" s="727"/>
      <c r="AR65" s="727"/>
      <c r="AS65" s="727"/>
      <c r="AT65" s="727"/>
      <c r="AU65" s="727"/>
      <c r="AV65" s="727"/>
      <c r="AW65" s="727"/>
      <c r="AX65" s="727"/>
      <c r="AY65" s="727"/>
      <c r="AZ65" s="727"/>
      <c r="BA65" s="727"/>
      <c r="BB65" s="727"/>
      <c r="BC65" s="727"/>
      <c r="BD65" s="727"/>
      <c r="BE65" s="727"/>
      <c r="BF65" s="727"/>
      <c r="BG65" s="727"/>
      <c r="BH65" s="727"/>
      <c r="BI65" s="727"/>
      <c r="BJ65" s="727"/>
      <c r="BK65" s="727"/>
      <c r="BL65" s="727"/>
      <c r="BM65" s="727"/>
      <c r="BN65" s="727"/>
      <c r="BO65" s="727"/>
      <c r="BP65" s="727"/>
      <c r="BQ65" s="727"/>
      <c r="BR65" s="727"/>
      <c r="BS65" s="727"/>
      <c r="BT65" s="727"/>
      <c r="BU65" s="727"/>
      <c r="BV65" s="727"/>
      <c r="BW65" s="727"/>
      <c r="BX65" s="727"/>
      <c r="BY65" s="727"/>
      <c r="BZ65" s="727"/>
      <c r="CA65" s="727"/>
      <c r="CB65" s="727"/>
      <c r="CC65" s="727"/>
      <c r="CD65" s="727"/>
      <c r="CE65" s="727"/>
      <c r="CF65" s="727"/>
      <c r="CG65" s="727"/>
      <c r="CH65" s="727"/>
      <c r="CI65" s="727"/>
      <c r="CJ65" s="727"/>
      <c r="CK65" s="727"/>
      <c r="CL65" s="727"/>
      <c r="CM65" s="727"/>
      <c r="CN65" s="727"/>
      <c r="CO65" s="727"/>
      <c r="CP65" s="727"/>
      <c r="CQ65" s="727"/>
      <c r="CR65" s="727"/>
      <c r="CU65" s="727"/>
      <c r="CZ65" s="727"/>
      <c r="DE65" s="727"/>
      <c r="DJ65" s="727"/>
    </row>
    <row r="66" spans="15:120">
      <c r="Q66" s="727"/>
      <c r="S66" s="727"/>
      <c r="U66" s="727"/>
      <c r="DM66" s="727"/>
    </row>
    <row r="67" spans="15:120">
      <c r="O67" s="727"/>
      <c r="P67" s="727"/>
      <c r="R67" s="727"/>
      <c r="T67" s="727"/>
      <c r="Y67" s="727"/>
      <c r="CT67" s="727"/>
      <c r="CV67" s="727"/>
      <c r="CW67" s="727"/>
      <c r="CY67" s="727"/>
      <c r="DA67" s="727"/>
      <c r="DB67" s="727"/>
      <c r="DD67" s="727"/>
      <c r="DF67" s="727"/>
      <c r="DG67" s="727"/>
      <c r="DI67" s="727"/>
      <c r="DK67" s="727"/>
      <c r="DL67" s="727"/>
      <c r="DN67" s="727"/>
      <c r="DO67" s="727"/>
      <c r="DP67" s="727"/>
    </row>
    <row r="68" spans="15:120"/>
    <row r="69" spans="15:120"/>
    <row r="70" spans="15:120"/>
    <row r="71" spans="15:120"/>
    <row r="72" spans="15:120">
      <c r="DP72" s="727"/>
    </row>
    <row r="73" spans="15:120">
      <c r="DP73" s="72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7"/>
      <c r="CX96" s="727"/>
      <c r="DC96" s="727"/>
      <c r="DH96" s="727"/>
    </row>
    <row r="97" spans="24:120">
      <c r="CS97" s="727"/>
      <c r="CX97" s="727"/>
      <c r="DC97" s="727"/>
      <c r="DH97" s="727"/>
      <c r="DP97" s="726" t="s">
        <v>504</v>
      </c>
    </row>
    <row r="98" spans="24:120" hidden="1">
      <c r="CS98" s="727"/>
      <c r="CX98" s="727"/>
      <c r="DC98" s="727"/>
      <c r="DH98" s="727"/>
    </row>
    <row r="99" spans="24:120" hidden="1">
      <c r="CS99" s="727"/>
      <c r="CX99" s="727"/>
      <c r="DC99" s="727"/>
      <c r="DH99" s="727"/>
    </row>
    <row r="101" spans="24:120" ht="12" hidden="1" customHeight="1">
      <c r="X101" s="727"/>
      <c r="Y101" s="727"/>
      <c r="Z101" s="727"/>
      <c r="AA101" s="727"/>
      <c r="AB101" s="727"/>
      <c r="AC101" s="727"/>
      <c r="AD101" s="727"/>
      <c r="AE101" s="727"/>
      <c r="AF101" s="727"/>
      <c r="AG101" s="727"/>
      <c r="AH101" s="727"/>
      <c r="AI101" s="727"/>
      <c r="AJ101" s="727"/>
      <c r="AK101" s="727"/>
      <c r="AL101" s="727"/>
      <c r="AM101" s="727"/>
      <c r="AN101" s="727"/>
      <c r="AO101" s="727"/>
      <c r="AP101" s="727"/>
      <c r="AQ101" s="727"/>
      <c r="AR101" s="727"/>
      <c r="AS101" s="727"/>
      <c r="AT101" s="727"/>
      <c r="AU101" s="727"/>
      <c r="AV101" s="727"/>
      <c r="AW101" s="727"/>
      <c r="AX101" s="727"/>
      <c r="AY101" s="727"/>
      <c r="AZ101" s="727"/>
      <c r="BA101" s="727"/>
      <c r="BB101" s="727"/>
      <c r="BC101" s="727"/>
      <c r="BD101" s="727"/>
      <c r="BE101" s="727"/>
      <c r="BF101" s="727"/>
      <c r="BG101" s="727"/>
      <c r="BH101" s="727"/>
      <c r="BI101" s="727"/>
      <c r="BJ101" s="727"/>
      <c r="BK101" s="727"/>
      <c r="BL101" s="727"/>
      <c r="BM101" s="727"/>
      <c r="BN101" s="727"/>
      <c r="BO101" s="727"/>
      <c r="BP101" s="727"/>
      <c r="BQ101" s="727"/>
      <c r="BR101" s="727"/>
      <c r="BS101" s="727"/>
      <c r="BT101" s="727"/>
      <c r="BU101" s="727"/>
      <c r="BV101" s="727"/>
      <c r="BW101" s="727"/>
      <c r="BX101" s="727"/>
      <c r="BY101" s="727"/>
      <c r="BZ101" s="727"/>
      <c r="CA101" s="727"/>
      <c r="CB101" s="727"/>
      <c r="CC101" s="727"/>
      <c r="CD101" s="727"/>
      <c r="CE101" s="727"/>
      <c r="CF101" s="727"/>
      <c r="CG101" s="727"/>
      <c r="CH101" s="727"/>
      <c r="CI101" s="727"/>
      <c r="CJ101" s="727"/>
      <c r="CK101" s="727"/>
      <c r="CL101" s="727"/>
      <c r="CM101" s="727"/>
      <c r="CN101" s="727"/>
      <c r="CO101" s="727"/>
      <c r="CP101" s="727"/>
      <c r="CQ101" s="727"/>
      <c r="CR101" s="727"/>
      <c r="CU101" s="727"/>
      <c r="CZ101" s="727"/>
      <c r="DE101" s="727"/>
      <c r="DJ101" s="727"/>
    </row>
    <row r="102" spans="24:120" ht="1.5" hidden="1" customHeight="1">
      <c r="CU102" s="727"/>
      <c r="CZ102" s="727"/>
      <c r="DE102" s="727"/>
      <c r="DJ102" s="727"/>
      <c r="DM102" s="727"/>
    </row>
    <row r="103" spans="24:120" hidden="1">
      <c r="CT103" s="727"/>
      <c r="CV103" s="727"/>
      <c r="CW103" s="727"/>
      <c r="CY103" s="727"/>
      <c r="DA103" s="727"/>
      <c r="DB103" s="727"/>
      <c r="DD103" s="727"/>
      <c r="DF103" s="727"/>
      <c r="DG103" s="727"/>
      <c r="DI103" s="727"/>
      <c r="DK103" s="727"/>
      <c r="DL103" s="727"/>
      <c r="DM103" s="727"/>
      <c r="DN103" s="727"/>
      <c r="DO103" s="727"/>
      <c r="DP103" s="727"/>
    </row>
    <row r="104" spans="24:120" hidden="1">
      <c r="CV104" s="727"/>
      <c r="CW104" s="727"/>
      <c r="DA104" s="727"/>
      <c r="DB104" s="727"/>
      <c r="DF104" s="727"/>
      <c r="DG104" s="727"/>
      <c r="DK104" s="727"/>
      <c r="DL104" s="727"/>
      <c r="DN104" s="727"/>
      <c r="DO104" s="727"/>
      <c r="DP104" s="727"/>
    </row>
    <row r="105" spans="24:120" ht="12.75" hidden="1" customHeight="1"/>
  </sheetData>
  <sheetProtection algorithmName="SHA-512" hashValue="ODeMtRcqmIVRaI1fMb2Lu2zquYfOCaeQubF2XNWFtvBZEX/p/bznISzIcnFnmq1aP/Ujc0K+/WrF97s4LrXfIg==" saltValue="nm7vtso+/O3bTi0rrGvkzQ=="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election activeCell="AP37" sqref="AP37"/>
    </sheetView>
  </sheetViews>
  <sheetFormatPr defaultColWidth="0" defaultRowHeight="13.5" customHeight="1" zeroHeight="1"/>
  <cols>
    <col min="1" max="116" width="2.625" style="726" customWidth="1"/>
    <col min="117" max="16384" width="9" style="727" hidden="1" customWidth="1"/>
  </cols>
  <sheetData>
    <row r="1" spans="2:116"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row>
    <row r="2" spans="2:116" ht="13.5" customHeight="1"/>
    <row r="3" spans="2:116" ht="13.5" customHeight="1"/>
    <row r="4" spans="2:116" ht="13.5" customHeight="1">
      <c r="R4" s="727"/>
      <c r="S4" s="727"/>
      <c r="T4" s="727"/>
      <c r="U4" s="727"/>
      <c r="V4" s="727"/>
      <c r="W4" s="727"/>
      <c r="X4" s="727"/>
      <c r="Y4" s="727"/>
      <c r="Z4" s="727"/>
      <c r="AA4" s="727"/>
      <c r="AB4" s="727"/>
      <c r="AC4" s="727"/>
      <c r="AD4" s="727"/>
      <c r="AE4" s="727"/>
      <c r="AF4" s="727"/>
      <c r="AG4" s="727"/>
      <c r="AH4" s="727"/>
      <c r="AI4" s="727"/>
      <c r="AJ4" s="727"/>
      <c r="AK4" s="727"/>
      <c r="AL4" s="727"/>
      <c r="AM4" s="727"/>
      <c r="AN4" s="727"/>
      <c r="AO4" s="727"/>
      <c r="AP4" s="727"/>
      <c r="AQ4" s="727"/>
      <c r="AR4" s="727"/>
      <c r="AS4" s="727"/>
      <c r="AT4" s="727"/>
      <c r="AU4" s="727"/>
      <c r="AV4" s="727"/>
      <c r="AW4" s="727"/>
      <c r="AX4" s="727"/>
      <c r="AY4" s="727"/>
      <c r="AZ4" s="727"/>
      <c r="BA4" s="727"/>
      <c r="BB4" s="727"/>
      <c r="BC4" s="727"/>
      <c r="BD4" s="727"/>
      <c r="BE4" s="727"/>
      <c r="BF4" s="727"/>
      <c r="BG4" s="727"/>
      <c r="BH4" s="727"/>
      <c r="BI4" s="727"/>
      <c r="BJ4" s="727"/>
      <c r="BK4" s="727"/>
      <c r="BL4" s="727"/>
      <c r="BM4" s="727"/>
      <c r="BN4" s="727"/>
      <c r="BO4" s="727"/>
      <c r="BP4" s="727"/>
      <c r="BQ4" s="727"/>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row>
    <row r="5" spans="2:116" ht="13.5" customHeight="1">
      <c r="R5" s="727"/>
      <c r="S5" s="727"/>
      <c r="T5" s="727"/>
      <c r="U5" s="727"/>
      <c r="V5" s="727"/>
      <c r="W5" s="727"/>
      <c r="X5" s="727"/>
      <c r="Y5" s="727"/>
      <c r="Z5" s="727"/>
      <c r="AA5" s="727"/>
      <c r="AB5" s="727"/>
      <c r="AC5" s="727"/>
      <c r="AD5" s="727"/>
      <c r="AE5" s="727"/>
      <c r="AF5" s="727"/>
      <c r="AG5" s="727"/>
      <c r="AH5" s="727"/>
      <c r="AI5" s="727"/>
      <c r="AJ5" s="727"/>
      <c r="AK5" s="727"/>
      <c r="AL5" s="727"/>
      <c r="AM5" s="727"/>
      <c r="AN5" s="727"/>
      <c r="AO5" s="727"/>
      <c r="AP5" s="727"/>
      <c r="AQ5" s="727"/>
      <c r="AR5" s="727"/>
      <c r="AS5" s="727"/>
      <c r="AT5" s="727"/>
      <c r="AU5" s="727"/>
      <c r="AV5" s="727"/>
      <c r="AW5" s="727"/>
      <c r="AX5" s="727"/>
      <c r="AY5" s="727"/>
      <c r="AZ5" s="727"/>
      <c r="BA5" s="727"/>
      <c r="BB5" s="727"/>
      <c r="BC5" s="727"/>
      <c r="BD5" s="727"/>
      <c r="BE5" s="727"/>
      <c r="BF5" s="727"/>
      <c r="BG5" s="727"/>
      <c r="BH5" s="727"/>
      <c r="BI5" s="727"/>
      <c r="BJ5" s="727"/>
      <c r="BK5" s="727"/>
      <c r="BL5" s="727"/>
      <c r="BM5" s="727"/>
      <c r="BN5" s="727"/>
      <c r="BO5" s="727"/>
      <c r="BP5" s="727"/>
      <c r="BQ5" s="727"/>
      <c r="BR5" s="727"/>
      <c r="BS5" s="727"/>
      <c r="BT5" s="727"/>
      <c r="BU5" s="727"/>
      <c r="BV5" s="727"/>
      <c r="BW5" s="727"/>
      <c r="BX5" s="727"/>
      <c r="BY5" s="727"/>
      <c r="BZ5" s="727"/>
      <c r="CA5" s="727"/>
      <c r="CB5" s="727"/>
      <c r="CC5" s="727"/>
      <c r="CD5" s="727"/>
      <c r="CE5" s="727"/>
      <c r="CF5" s="727"/>
      <c r="CG5" s="727"/>
      <c r="CH5" s="727"/>
      <c r="CI5" s="727"/>
      <c r="CJ5" s="727"/>
      <c r="CK5" s="727"/>
      <c r="CL5" s="727"/>
      <c r="CM5" s="727"/>
      <c r="CN5" s="727"/>
      <c r="CO5" s="727"/>
      <c r="CP5" s="727"/>
      <c r="CQ5" s="727"/>
      <c r="CR5" s="727"/>
      <c r="CS5" s="727"/>
      <c r="CT5" s="727"/>
      <c r="CU5" s="727"/>
      <c r="CV5" s="727"/>
      <c r="CW5" s="727"/>
      <c r="CX5" s="727"/>
      <c r="CY5" s="727"/>
      <c r="CZ5" s="727"/>
      <c r="DA5" s="727"/>
      <c r="DB5" s="727"/>
      <c r="DC5" s="727"/>
      <c r="DD5" s="727"/>
      <c r="DE5" s="727"/>
      <c r="DF5" s="727"/>
      <c r="DG5" s="727"/>
      <c r="DH5" s="727"/>
      <c r="DI5" s="727"/>
      <c r="DJ5" s="727"/>
      <c r="DK5" s="727"/>
      <c r="DL5" s="727"/>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7"/>
      <c r="J18" s="727"/>
      <c r="K18" s="727"/>
      <c r="L18" s="727"/>
      <c r="M18" s="727"/>
      <c r="N18" s="727"/>
      <c r="O18" s="727"/>
      <c r="P18" s="727"/>
      <c r="Q18" s="727"/>
      <c r="R18" s="727"/>
      <c r="S18" s="727"/>
      <c r="T18" s="727"/>
      <c r="U18" s="727"/>
      <c r="V18" s="727"/>
      <c r="W18" s="727"/>
      <c r="X18" s="727"/>
      <c r="Y18" s="727"/>
      <c r="Z18" s="727"/>
      <c r="AA18" s="727"/>
      <c r="AB18" s="727"/>
      <c r="AC18" s="727"/>
      <c r="AD18" s="727"/>
      <c r="AE18" s="727"/>
      <c r="AF18" s="727"/>
      <c r="AG18" s="727"/>
      <c r="AH18" s="727"/>
      <c r="AI18" s="727"/>
      <c r="AJ18" s="727"/>
      <c r="AK18" s="727"/>
      <c r="AL18" s="727"/>
      <c r="AM18" s="727"/>
      <c r="AN18" s="727"/>
      <c r="AO18" s="727"/>
      <c r="AP18" s="727"/>
      <c r="AQ18" s="727"/>
      <c r="AR18" s="727"/>
      <c r="AS18" s="727"/>
      <c r="AT18" s="727"/>
      <c r="AU18" s="727"/>
      <c r="AV18" s="727"/>
      <c r="AW18" s="727"/>
      <c r="AX18" s="727"/>
      <c r="AY18" s="727"/>
      <c r="AZ18" s="727"/>
      <c r="BA18" s="727"/>
      <c r="BB18" s="727"/>
      <c r="BC18" s="727"/>
      <c r="BD18" s="727"/>
      <c r="BE18" s="727"/>
      <c r="BF18" s="727"/>
      <c r="BG18" s="727"/>
      <c r="BH18" s="727"/>
      <c r="BI18" s="727"/>
      <c r="BJ18" s="727"/>
      <c r="BK18" s="727"/>
      <c r="BL18" s="727"/>
      <c r="BM18" s="727"/>
      <c r="BN18" s="727"/>
      <c r="BO18" s="727"/>
      <c r="BP18" s="727"/>
      <c r="BQ18" s="727"/>
      <c r="BR18" s="727"/>
      <c r="BS18" s="727"/>
      <c r="BT18" s="727"/>
      <c r="BU18" s="727"/>
      <c r="BV18" s="727"/>
      <c r="BW18" s="727"/>
      <c r="BX18" s="727"/>
      <c r="BY18" s="727"/>
      <c r="BZ18" s="727"/>
      <c r="CA18" s="727"/>
      <c r="CB18" s="727"/>
      <c r="CC18" s="727"/>
      <c r="CD18" s="727"/>
      <c r="CE18" s="727"/>
      <c r="CF18" s="727"/>
      <c r="CG18" s="727"/>
      <c r="CH18" s="727"/>
      <c r="CI18" s="727"/>
      <c r="CJ18" s="727"/>
      <c r="CK18" s="727"/>
      <c r="CL18" s="727"/>
      <c r="CM18" s="727"/>
      <c r="CN18" s="727"/>
      <c r="CO18" s="727"/>
      <c r="CP18" s="727"/>
      <c r="CQ18" s="727"/>
      <c r="CR18" s="727"/>
      <c r="CS18" s="727"/>
      <c r="CT18" s="727"/>
      <c r="CU18" s="727"/>
      <c r="CV18" s="727"/>
      <c r="CW18" s="727"/>
      <c r="CX18" s="727"/>
      <c r="CY18" s="727"/>
      <c r="CZ18" s="727"/>
      <c r="DA18" s="727"/>
      <c r="DB18" s="727"/>
      <c r="DC18" s="727"/>
      <c r="DD18" s="727"/>
      <c r="DE18" s="727"/>
      <c r="DF18" s="727"/>
      <c r="DG18" s="727"/>
      <c r="DH18" s="727"/>
      <c r="DI18" s="727"/>
      <c r="DJ18" s="727"/>
      <c r="DK18" s="727"/>
      <c r="DL18" s="727"/>
    </row>
    <row r="19" spans="9:116" ht="13.5" customHeight="1"/>
    <row r="20" spans="9:116" ht="13.5" customHeight="1"/>
    <row r="21" spans="9:116" ht="13.5" customHeight="1">
      <c r="DL21" s="727"/>
    </row>
    <row r="22" spans="9:116" ht="13.5" customHeight="1">
      <c r="DI22" s="727"/>
      <c r="DJ22" s="727"/>
      <c r="DK22" s="727"/>
      <c r="DL22" s="727"/>
    </row>
    <row r="23" spans="9:116" ht="13.5" customHeight="1">
      <c r="CY23" s="727"/>
      <c r="CZ23" s="727"/>
      <c r="DA23" s="727"/>
      <c r="DB23" s="727"/>
      <c r="DC23" s="727"/>
      <c r="DD23" s="727"/>
      <c r="DE23" s="727"/>
      <c r="DF23" s="727"/>
      <c r="DG23" s="727"/>
      <c r="DH23" s="727"/>
      <c r="DI23" s="727"/>
      <c r="DJ23" s="727"/>
      <c r="DK23" s="727"/>
      <c r="DL23" s="727"/>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7"/>
      <c r="DA35" s="727"/>
      <c r="DB35" s="727"/>
      <c r="DC35" s="727"/>
      <c r="DD35" s="727"/>
      <c r="DE35" s="727"/>
      <c r="DF35" s="727"/>
      <c r="DG35" s="727"/>
      <c r="DH35" s="727"/>
      <c r="DI35" s="727"/>
      <c r="DJ35" s="727"/>
      <c r="DK35" s="727"/>
      <c r="DL35" s="727"/>
    </row>
    <row r="36" spans="15:116" ht="13.5" customHeight="1"/>
    <row r="37" spans="15:116" ht="13.5" customHeight="1">
      <c r="DL37" s="727"/>
    </row>
    <row r="38" spans="15:116" ht="13.5" customHeight="1">
      <c r="DI38" s="727"/>
      <c r="DJ38" s="727"/>
      <c r="DK38" s="727"/>
      <c r="DL38" s="727"/>
    </row>
    <row r="39" spans="15:116" ht="13.5" customHeight="1"/>
    <row r="40" spans="15:116" ht="13.5" customHeight="1"/>
    <row r="41" spans="15:116" ht="13.5" customHeight="1"/>
    <row r="42" spans="15:116" ht="13.5" customHeight="1"/>
    <row r="43" spans="15:116" ht="13.5" customHeight="1">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E43" s="727"/>
      <c r="DF43" s="727"/>
      <c r="DG43" s="727"/>
      <c r="DH43" s="727"/>
      <c r="DI43" s="727"/>
      <c r="DJ43" s="727"/>
      <c r="DK43" s="727"/>
      <c r="DL43" s="727"/>
    </row>
    <row r="44" spans="15:116" ht="13.5" customHeight="1">
      <c r="DL44" s="727"/>
    </row>
    <row r="45" spans="15:116" ht="13.5" customHeight="1"/>
    <row r="46" spans="15:116" ht="13.5" customHeight="1">
      <c r="DA46" s="727"/>
      <c r="DB46" s="727"/>
      <c r="DC46" s="727"/>
      <c r="DD46" s="727"/>
      <c r="DE46" s="727"/>
      <c r="DF46" s="727"/>
      <c r="DG46" s="727"/>
      <c r="DH46" s="727"/>
      <c r="DI46" s="727"/>
      <c r="DJ46" s="727"/>
      <c r="DK46" s="727"/>
      <c r="DL46" s="727"/>
    </row>
    <row r="47" spans="15:116" ht="13.5" customHeight="1"/>
    <row r="48" spans="15:116" ht="13.5" customHeight="1"/>
    <row r="49" spans="104:116" ht="13.5" customHeight="1"/>
    <row r="50" spans="104:116" ht="13.5" customHeight="1">
      <c r="CZ50" s="727"/>
      <c r="DA50" s="727"/>
      <c r="DB50" s="727"/>
      <c r="DC50" s="727"/>
      <c r="DD50" s="727"/>
      <c r="DE50" s="727"/>
      <c r="DF50" s="727"/>
      <c r="DG50" s="727"/>
      <c r="DH50" s="727"/>
      <c r="DI50" s="727"/>
      <c r="DJ50" s="727"/>
      <c r="DK50" s="727"/>
      <c r="DL50" s="727"/>
    </row>
    <row r="51" spans="104:116" ht="13.5" customHeight="1"/>
    <row r="52" spans="104:116" ht="13.5" customHeight="1"/>
    <row r="53" spans="104:116" ht="13.5" customHeight="1">
      <c r="DL53" s="727"/>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7"/>
      <c r="DD67" s="727"/>
      <c r="DE67" s="727"/>
      <c r="DF67" s="727"/>
      <c r="DG67" s="727"/>
      <c r="DH67" s="727"/>
      <c r="DI67" s="727"/>
      <c r="DJ67" s="727"/>
      <c r="DK67" s="727"/>
      <c r="DL67" s="727"/>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JwmjJ4TpqaUQ5VT14GiGIWXgLdLODTfwMVvu28/Xd6jtL6suXIjxRv0b4wlM+jDzvhagBD0blK6hcAVh8T2Wkg==" saltValue="SDD2kgGydHldStMTPOQPIA==" spinCount="100000" sheet="1" objects="1" scenarios="1"/>
  <phoneticPr fontId="5"/>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25" zoomScaleSheetLayoutView="100" workbookViewId="0">
      <selection activeCell="AP9" sqref="AP9"/>
    </sheetView>
  </sheetViews>
  <sheetFormatPr defaultColWidth="0" defaultRowHeight="13.5" customHeight="1" zeroHeight="1"/>
  <cols>
    <col min="1" max="36" width="2.5" style="363" customWidth="1"/>
    <col min="37" max="44" width="17" style="363" customWidth="1"/>
    <col min="45" max="45" width="6.125" style="728" customWidth="1"/>
    <col min="46" max="46" width="3" style="729" customWidth="1"/>
    <col min="47" max="47" width="19.125" style="363" hidden="1" customWidth="1"/>
    <col min="48" max="52" width="12.625" style="363" hidden="1" customWidth="1"/>
    <col min="53" max="16384" width="8.625" style="363" hidden="1" customWidth="1"/>
  </cols>
  <sheetData>
    <row r="1" spans="1:46">
      <c r="AS1" s="740"/>
      <c r="AT1" s="740"/>
    </row>
    <row r="2" spans="1:46">
      <c r="AS2" s="740"/>
      <c r="AT2" s="740"/>
    </row>
    <row r="3" spans="1:46">
      <c r="AS3" s="740"/>
      <c r="AT3" s="740"/>
    </row>
    <row r="4" spans="1:46">
      <c r="AS4" s="740"/>
      <c r="AT4" s="740"/>
    </row>
    <row r="5" spans="1:46" ht="17.25">
      <c r="A5" s="731" t="s">
        <v>505</v>
      </c>
      <c r="B5" s="736"/>
      <c r="C5" s="736"/>
      <c r="D5" s="736"/>
      <c r="E5" s="736"/>
      <c r="F5" s="736"/>
      <c r="G5" s="736"/>
      <c r="H5" s="736"/>
      <c r="I5" s="736"/>
      <c r="J5" s="736"/>
      <c r="K5" s="736"/>
      <c r="L5" s="736"/>
      <c r="M5" s="736"/>
      <c r="N5" s="736"/>
      <c r="O5" s="736"/>
      <c r="P5" s="736"/>
      <c r="Q5" s="736"/>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832"/>
    </row>
    <row r="6" spans="1:46">
      <c r="A6" s="729"/>
      <c r="B6" s="740"/>
      <c r="C6" s="740"/>
      <c r="D6" s="740"/>
      <c r="E6" s="740"/>
      <c r="F6" s="740"/>
      <c r="G6" s="740"/>
      <c r="H6" s="740"/>
      <c r="I6" s="740"/>
      <c r="J6" s="740"/>
      <c r="K6" s="740"/>
      <c r="L6" s="740"/>
      <c r="M6" s="740"/>
      <c r="N6" s="740"/>
      <c r="O6" s="740"/>
      <c r="P6" s="740"/>
      <c r="Q6" s="740"/>
      <c r="R6" s="740"/>
      <c r="S6" s="740"/>
      <c r="T6" s="740"/>
      <c r="U6" s="740"/>
      <c r="V6" s="740"/>
      <c r="W6" s="740"/>
      <c r="X6" s="740"/>
      <c r="Y6" s="740"/>
      <c r="Z6" s="740"/>
      <c r="AA6" s="740"/>
      <c r="AB6" s="740"/>
      <c r="AC6" s="740"/>
      <c r="AD6" s="740"/>
      <c r="AE6" s="740"/>
      <c r="AF6" s="740"/>
      <c r="AG6" s="740"/>
      <c r="AH6" s="740"/>
      <c r="AI6" s="740"/>
      <c r="AJ6" s="740"/>
      <c r="AK6" s="741" t="s">
        <v>506</v>
      </c>
      <c r="AL6" s="741"/>
      <c r="AM6" s="741"/>
      <c r="AN6" s="741"/>
      <c r="AO6" s="740"/>
      <c r="AP6" s="740"/>
      <c r="AQ6" s="740"/>
      <c r="AR6" s="740"/>
    </row>
    <row r="7" spans="1:46" ht="13.5" customHeight="1">
      <c r="A7" s="729"/>
      <c r="B7" s="740"/>
      <c r="C7" s="740"/>
      <c r="D7" s="740"/>
      <c r="E7" s="740"/>
      <c r="F7" s="740"/>
      <c r="G7" s="740"/>
      <c r="H7" s="740"/>
      <c r="I7" s="740"/>
      <c r="J7" s="740"/>
      <c r="K7" s="740"/>
      <c r="L7" s="740"/>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3"/>
      <c r="AL7" s="756"/>
      <c r="AM7" s="756"/>
      <c r="AN7" s="773"/>
      <c r="AO7" s="786" t="s">
        <v>507</v>
      </c>
      <c r="AP7" s="798"/>
      <c r="AQ7" s="809" t="s">
        <v>353</v>
      </c>
      <c r="AR7" s="823"/>
    </row>
    <row r="8" spans="1:46">
      <c r="A8" s="729"/>
      <c r="B8" s="740"/>
      <c r="C8" s="740"/>
      <c r="D8" s="740"/>
      <c r="E8" s="740"/>
      <c r="F8" s="740"/>
      <c r="G8" s="740"/>
      <c r="H8" s="740"/>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4"/>
      <c r="AL8" s="757"/>
      <c r="AM8" s="757"/>
      <c r="AN8" s="774"/>
      <c r="AO8" s="787"/>
      <c r="AP8" s="799" t="s">
        <v>132</v>
      </c>
      <c r="AQ8" s="810" t="s">
        <v>351</v>
      </c>
      <c r="AR8" s="824" t="s">
        <v>199</v>
      </c>
    </row>
    <row r="9" spans="1:46">
      <c r="A9" s="729"/>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740"/>
      <c r="AK9" s="745" t="s">
        <v>186</v>
      </c>
      <c r="AL9" s="758"/>
      <c r="AM9" s="758"/>
      <c r="AN9" s="775"/>
      <c r="AO9" s="788">
        <v>835992</v>
      </c>
      <c r="AP9" s="788">
        <v>167332</v>
      </c>
      <c r="AQ9" s="811">
        <v>186275</v>
      </c>
      <c r="AR9" s="825">
        <v>-10.199999999999999</v>
      </c>
    </row>
    <row r="10" spans="1:46" ht="13.5" customHeight="1">
      <c r="A10" s="729"/>
      <c r="B10" s="740"/>
      <c r="C10" s="740"/>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5" t="s">
        <v>342</v>
      </c>
      <c r="AL10" s="758"/>
      <c r="AM10" s="758"/>
      <c r="AN10" s="775"/>
      <c r="AO10" s="789">
        <v>263637</v>
      </c>
      <c r="AP10" s="789">
        <v>52770</v>
      </c>
      <c r="AQ10" s="812">
        <v>28060</v>
      </c>
      <c r="AR10" s="826">
        <v>88.1</v>
      </c>
    </row>
    <row r="11" spans="1:46" ht="13.5" customHeight="1">
      <c r="A11" s="729"/>
      <c r="B11" s="740"/>
      <c r="C11" s="740"/>
      <c r="D11" s="740"/>
      <c r="E11" s="740"/>
      <c r="F11" s="740"/>
      <c r="G11" s="740"/>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5" t="s">
        <v>508</v>
      </c>
      <c r="AL11" s="758"/>
      <c r="AM11" s="758"/>
      <c r="AN11" s="775"/>
      <c r="AO11" s="789" t="s">
        <v>33</v>
      </c>
      <c r="AP11" s="789" t="s">
        <v>33</v>
      </c>
      <c r="AQ11" s="812">
        <v>7123</v>
      </c>
      <c r="AR11" s="826" t="s">
        <v>33</v>
      </c>
    </row>
    <row r="12" spans="1:46" ht="13.5" customHeight="1">
      <c r="A12" s="729"/>
      <c r="B12" s="740"/>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40"/>
      <c r="AH12" s="740"/>
      <c r="AI12" s="740"/>
      <c r="AJ12" s="740"/>
      <c r="AK12" s="745" t="s">
        <v>248</v>
      </c>
      <c r="AL12" s="758"/>
      <c r="AM12" s="758"/>
      <c r="AN12" s="775"/>
      <c r="AO12" s="789" t="s">
        <v>33</v>
      </c>
      <c r="AP12" s="789" t="s">
        <v>33</v>
      </c>
      <c r="AQ12" s="812">
        <v>57</v>
      </c>
      <c r="AR12" s="826" t="s">
        <v>33</v>
      </c>
    </row>
    <row r="13" spans="1:46" ht="13.5" customHeight="1">
      <c r="A13" s="729"/>
      <c r="B13" s="740"/>
      <c r="C13" s="740"/>
      <c r="D13" s="740"/>
      <c r="E13" s="740"/>
      <c r="F13" s="740"/>
      <c r="G13" s="740"/>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5" t="s">
        <v>509</v>
      </c>
      <c r="AL13" s="758"/>
      <c r="AM13" s="758"/>
      <c r="AN13" s="775"/>
      <c r="AO13" s="789" t="s">
        <v>33</v>
      </c>
      <c r="AP13" s="789" t="s">
        <v>33</v>
      </c>
      <c r="AQ13" s="812">
        <v>6435</v>
      </c>
      <c r="AR13" s="826" t="s">
        <v>33</v>
      </c>
    </row>
    <row r="14" spans="1:46" ht="13.5" customHeight="1">
      <c r="A14" s="729"/>
      <c r="B14" s="740"/>
      <c r="C14" s="740"/>
      <c r="D14" s="740"/>
      <c r="E14" s="740"/>
      <c r="F14" s="74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5" t="s">
        <v>454</v>
      </c>
      <c r="AL14" s="758"/>
      <c r="AM14" s="758"/>
      <c r="AN14" s="775"/>
      <c r="AO14" s="789">
        <v>11355</v>
      </c>
      <c r="AP14" s="789">
        <v>2273</v>
      </c>
      <c r="AQ14" s="812">
        <v>3786</v>
      </c>
      <c r="AR14" s="826">
        <v>-40</v>
      </c>
    </row>
    <row r="15" spans="1:46" ht="13.5" customHeight="1">
      <c r="A15" s="729"/>
      <c r="B15" s="740"/>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6" t="s">
        <v>510</v>
      </c>
      <c r="AL15" s="759"/>
      <c r="AM15" s="759"/>
      <c r="AN15" s="776"/>
      <c r="AO15" s="789">
        <v>-50925</v>
      </c>
      <c r="AP15" s="789">
        <v>-10193</v>
      </c>
      <c r="AQ15" s="812">
        <v>-9323</v>
      </c>
      <c r="AR15" s="826">
        <v>9.3000000000000007</v>
      </c>
    </row>
    <row r="16" spans="1:46">
      <c r="A16" s="729"/>
      <c r="B16" s="740"/>
      <c r="C16" s="740"/>
      <c r="D16" s="740"/>
      <c r="E16" s="740"/>
      <c r="F16" s="74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6" t="s">
        <v>91</v>
      </c>
      <c r="AL16" s="759"/>
      <c r="AM16" s="759"/>
      <c r="AN16" s="776"/>
      <c r="AO16" s="789">
        <v>1060059</v>
      </c>
      <c r="AP16" s="789">
        <v>212182</v>
      </c>
      <c r="AQ16" s="812">
        <v>222412</v>
      </c>
      <c r="AR16" s="826">
        <v>-4.5999999999999996</v>
      </c>
    </row>
    <row r="17" spans="1:46">
      <c r="A17" s="729"/>
      <c r="B17" s="740"/>
      <c r="C17" s="740"/>
      <c r="D17" s="740"/>
      <c r="E17" s="740"/>
      <c r="F17" s="740"/>
      <c r="G17" s="740"/>
      <c r="H17" s="740"/>
      <c r="I17" s="740"/>
      <c r="J17" s="740"/>
      <c r="K17" s="740"/>
      <c r="L17" s="740"/>
      <c r="M17" s="740"/>
      <c r="N17" s="740"/>
      <c r="O17" s="740"/>
      <c r="P17" s="740"/>
      <c r="Q17" s="740"/>
      <c r="R17" s="740"/>
      <c r="S17" s="740"/>
      <c r="T17" s="740"/>
      <c r="U17" s="740"/>
      <c r="V17" s="740"/>
      <c r="W17" s="740"/>
      <c r="X17" s="740"/>
      <c r="Y17" s="740"/>
      <c r="Z17" s="740"/>
      <c r="AA17" s="740"/>
      <c r="AB17" s="740"/>
      <c r="AC17" s="740"/>
      <c r="AD17" s="740"/>
      <c r="AE17" s="740"/>
      <c r="AF17" s="740"/>
      <c r="AG17" s="740"/>
      <c r="AH17" s="740"/>
      <c r="AI17" s="740"/>
      <c r="AJ17" s="740"/>
      <c r="AK17" s="740"/>
      <c r="AL17" s="740"/>
      <c r="AM17" s="740"/>
      <c r="AN17" s="740"/>
      <c r="AO17" s="740"/>
      <c r="AP17" s="740"/>
      <c r="AQ17" s="740"/>
      <c r="AR17" s="740"/>
    </row>
    <row r="18" spans="1:46">
      <c r="A18" s="729"/>
      <c r="B18" s="740"/>
      <c r="C18" s="740"/>
      <c r="D18" s="740"/>
      <c r="E18" s="740"/>
      <c r="F18" s="740"/>
      <c r="G18" s="740"/>
      <c r="H18" s="740"/>
      <c r="I18" s="740"/>
      <c r="J18" s="740"/>
      <c r="K18" s="740"/>
      <c r="L18" s="740"/>
      <c r="M18" s="740"/>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803"/>
      <c r="AR18" s="803"/>
    </row>
    <row r="19" spans="1:46">
      <c r="A19" s="729"/>
      <c r="B19" s="740"/>
      <c r="C19" s="740"/>
      <c r="D19" s="740"/>
      <c r="E19" s="740"/>
      <c r="F19" s="740"/>
      <c r="G19" s="740"/>
      <c r="H19" s="740"/>
      <c r="I19" s="740"/>
      <c r="J19" s="740"/>
      <c r="K19" s="740"/>
      <c r="L19" s="740"/>
      <c r="M19" s="740"/>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t="s">
        <v>310</v>
      </c>
      <c r="AL19" s="740"/>
      <c r="AM19" s="740"/>
      <c r="AN19" s="740"/>
      <c r="AO19" s="740"/>
      <c r="AP19" s="740"/>
      <c r="AQ19" s="740"/>
      <c r="AR19" s="740"/>
    </row>
    <row r="20" spans="1:46">
      <c r="A20" s="729"/>
      <c r="B20" s="740"/>
      <c r="C20" s="740"/>
      <c r="D20" s="740"/>
      <c r="E20" s="740"/>
      <c r="F20" s="740"/>
      <c r="G20" s="740"/>
      <c r="H20" s="740"/>
      <c r="I20" s="740"/>
      <c r="J20" s="740"/>
      <c r="K20" s="740"/>
      <c r="L20" s="740"/>
      <c r="M20" s="740"/>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7"/>
      <c r="AL20" s="760"/>
      <c r="AM20" s="760"/>
      <c r="AN20" s="777"/>
      <c r="AO20" s="790" t="s">
        <v>461</v>
      </c>
      <c r="AP20" s="800" t="s">
        <v>365</v>
      </c>
      <c r="AQ20" s="813" t="s">
        <v>378</v>
      </c>
      <c r="AR20" s="827"/>
    </row>
    <row r="21" spans="1:46" s="730" customFormat="1">
      <c r="A21" s="732"/>
      <c r="B21" s="741"/>
      <c r="C21" s="741"/>
      <c r="D21" s="741"/>
      <c r="E21" s="741"/>
      <c r="F21" s="741"/>
      <c r="G21" s="741"/>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8" t="s">
        <v>511</v>
      </c>
      <c r="AL21" s="761"/>
      <c r="AM21" s="761"/>
      <c r="AN21" s="778"/>
      <c r="AO21" s="791">
        <v>16.809999999999999</v>
      </c>
      <c r="AP21" s="801">
        <v>17.59</v>
      </c>
      <c r="AQ21" s="814">
        <v>-0.78</v>
      </c>
      <c r="AR21" s="741"/>
      <c r="AS21" s="833"/>
      <c r="AT21" s="732"/>
    </row>
    <row r="22" spans="1:46" s="730" customFormat="1">
      <c r="A22" s="732"/>
      <c r="B22" s="741"/>
      <c r="C22" s="741"/>
      <c r="D22" s="741"/>
      <c r="E22" s="741"/>
      <c r="F22" s="741"/>
      <c r="G22" s="741"/>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8" t="s">
        <v>319</v>
      </c>
      <c r="AL22" s="761"/>
      <c r="AM22" s="761"/>
      <c r="AN22" s="778"/>
      <c r="AO22" s="792">
        <v>97.2</v>
      </c>
      <c r="AP22" s="802">
        <v>95.9</v>
      </c>
      <c r="AQ22" s="815">
        <v>1.3</v>
      </c>
      <c r="AR22" s="803"/>
      <c r="AS22" s="833"/>
      <c r="AT22" s="732"/>
    </row>
    <row r="23" spans="1:46" s="730" customFormat="1">
      <c r="A23" s="732"/>
      <c r="B23" s="741"/>
      <c r="C23" s="741"/>
      <c r="D23" s="741"/>
      <c r="E23" s="741"/>
      <c r="F23" s="741"/>
      <c r="G23" s="741"/>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803"/>
      <c r="AQ23" s="803"/>
      <c r="AR23" s="803"/>
      <c r="AS23" s="833"/>
      <c r="AT23" s="732"/>
    </row>
    <row r="24" spans="1:46" s="730" customFormat="1">
      <c r="A24" s="732"/>
      <c r="B24" s="741"/>
      <c r="C24" s="741"/>
      <c r="D24" s="741"/>
      <c r="E24" s="741"/>
      <c r="F24" s="741"/>
      <c r="G24" s="741"/>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803"/>
      <c r="AQ24" s="803"/>
      <c r="AR24" s="803"/>
      <c r="AS24" s="833"/>
      <c r="AT24" s="732"/>
    </row>
    <row r="25" spans="1:46" s="730" customFormat="1">
      <c r="A25" s="733"/>
      <c r="B25" s="742"/>
      <c r="C25" s="742"/>
      <c r="D25" s="742"/>
      <c r="E25" s="742"/>
      <c r="F25" s="742"/>
      <c r="G25" s="742"/>
      <c r="H25" s="742"/>
      <c r="I25" s="742"/>
      <c r="J25" s="742"/>
      <c r="K25" s="742"/>
      <c r="L25" s="742"/>
      <c r="M25" s="742"/>
      <c r="N25" s="742"/>
      <c r="O25" s="742"/>
      <c r="P25" s="742"/>
      <c r="Q25" s="742"/>
      <c r="R25" s="742"/>
      <c r="S25" s="742"/>
      <c r="T25" s="742"/>
      <c r="U25" s="742"/>
      <c r="V25" s="742"/>
      <c r="W25" s="742"/>
      <c r="X25" s="742"/>
      <c r="Y25" s="742"/>
      <c r="Z25" s="742"/>
      <c r="AA25" s="742"/>
      <c r="AB25" s="742"/>
      <c r="AC25" s="742"/>
      <c r="AD25" s="742"/>
      <c r="AE25" s="742"/>
      <c r="AF25" s="742"/>
      <c r="AG25" s="742"/>
      <c r="AH25" s="742"/>
      <c r="AI25" s="742"/>
      <c r="AJ25" s="742"/>
      <c r="AK25" s="742"/>
      <c r="AL25" s="742"/>
      <c r="AM25" s="742"/>
      <c r="AN25" s="742"/>
      <c r="AO25" s="742"/>
      <c r="AP25" s="804"/>
      <c r="AQ25" s="804"/>
      <c r="AR25" s="804"/>
      <c r="AS25" s="834"/>
      <c r="AT25" s="732"/>
    </row>
    <row r="26" spans="1:46" s="730" customFormat="1">
      <c r="A26" s="734" t="s">
        <v>512</v>
      </c>
      <c r="B26" s="734"/>
      <c r="C26" s="734"/>
      <c r="D26" s="734"/>
      <c r="E26" s="734"/>
      <c r="F26" s="734"/>
      <c r="G26" s="734"/>
      <c r="H26" s="734"/>
      <c r="I26" s="734"/>
      <c r="J26" s="734"/>
      <c r="K26" s="734"/>
      <c r="L26" s="734"/>
      <c r="M26" s="734"/>
      <c r="N26" s="734"/>
      <c r="O26" s="734"/>
      <c r="P26" s="734"/>
      <c r="Q26" s="734"/>
      <c r="R26" s="734"/>
      <c r="S26" s="734"/>
      <c r="T26" s="734"/>
      <c r="U26" s="734"/>
      <c r="V26" s="734"/>
      <c r="W26" s="734"/>
      <c r="X26" s="734"/>
      <c r="Y26" s="734"/>
      <c r="Z26" s="734"/>
      <c r="AA26" s="734"/>
      <c r="AB26" s="734"/>
      <c r="AC26" s="734"/>
      <c r="AD26" s="734"/>
      <c r="AE26" s="734"/>
      <c r="AF26" s="734"/>
      <c r="AG26" s="734"/>
      <c r="AH26" s="734"/>
      <c r="AI26" s="734"/>
      <c r="AJ26" s="734"/>
      <c r="AK26" s="734"/>
      <c r="AL26" s="734"/>
      <c r="AM26" s="734"/>
      <c r="AN26" s="734"/>
      <c r="AO26" s="734"/>
      <c r="AP26" s="734"/>
      <c r="AQ26" s="734"/>
      <c r="AR26" s="734"/>
      <c r="AS26" s="734"/>
      <c r="AT26" s="741"/>
    </row>
    <row r="27" spans="1:46">
      <c r="A27" s="735"/>
      <c r="AO27" s="740"/>
      <c r="AP27" s="740"/>
      <c r="AQ27" s="740"/>
      <c r="AR27" s="740"/>
      <c r="AS27" s="740"/>
      <c r="AT27" s="740"/>
    </row>
    <row r="28" spans="1:46" ht="17.25">
      <c r="A28" s="731" t="s">
        <v>484</v>
      </c>
      <c r="B28" s="736"/>
      <c r="C28" s="736"/>
      <c r="D28" s="736"/>
      <c r="E28" s="736"/>
      <c r="F28" s="736"/>
      <c r="G28" s="736"/>
      <c r="H28" s="736"/>
      <c r="I28" s="736"/>
      <c r="J28" s="736"/>
      <c r="K28" s="736"/>
      <c r="L28" s="736"/>
      <c r="M28" s="736"/>
      <c r="N28" s="736"/>
      <c r="O28" s="736"/>
      <c r="P28" s="736"/>
      <c r="Q28" s="736"/>
      <c r="R28" s="736"/>
      <c r="S28" s="736"/>
      <c r="T28" s="736"/>
      <c r="U28" s="736"/>
      <c r="V28" s="736"/>
      <c r="W28" s="736"/>
      <c r="X28" s="736"/>
      <c r="Y28" s="736"/>
      <c r="Z28" s="736"/>
      <c r="AA28" s="736"/>
      <c r="AB28" s="736"/>
      <c r="AC28" s="736"/>
      <c r="AD28" s="736"/>
      <c r="AE28" s="736"/>
      <c r="AF28" s="736"/>
      <c r="AG28" s="736"/>
      <c r="AH28" s="736"/>
      <c r="AI28" s="736"/>
      <c r="AJ28" s="736"/>
      <c r="AK28" s="736"/>
      <c r="AL28" s="736"/>
      <c r="AM28" s="736"/>
      <c r="AN28" s="736"/>
      <c r="AO28" s="736"/>
      <c r="AP28" s="736"/>
      <c r="AQ28" s="736"/>
      <c r="AR28" s="736"/>
      <c r="AS28" s="835"/>
    </row>
    <row r="29" spans="1:46">
      <c r="A29" s="729"/>
      <c r="B29" s="740"/>
      <c r="C29" s="740"/>
      <c r="D29" s="740"/>
      <c r="E29" s="740"/>
      <c r="F29" s="740"/>
      <c r="G29" s="740"/>
      <c r="H29" s="740"/>
      <c r="I29" s="740"/>
      <c r="J29" s="740"/>
      <c r="K29" s="740"/>
      <c r="L29" s="740"/>
      <c r="M29" s="740"/>
      <c r="N29" s="740"/>
      <c r="O29" s="740"/>
      <c r="P29" s="740"/>
      <c r="Q29" s="740"/>
      <c r="R29" s="740"/>
      <c r="S29" s="740"/>
      <c r="T29" s="740"/>
      <c r="U29" s="740"/>
      <c r="V29" s="740"/>
      <c r="W29" s="740"/>
      <c r="X29" s="740"/>
      <c r="Y29" s="740"/>
      <c r="Z29" s="740"/>
      <c r="AA29" s="740"/>
      <c r="AB29" s="740"/>
      <c r="AC29" s="740"/>
      <c r="AD29" s="740"/>
      <c r="AE29" s="740"/>
      <c r="AF29" s="740"/>
      <c r="AG29" s="740"/>
      <c r="AH29" s="740"/>
      <c r="AI29" s="740"/>
      <c r="AJ29" s="740"/>
      <c r="AK29" s="741" t="s">
        <v>513</v>
      </c>
      <c r="AL29" s="741"/>
      <c r="AM29" s="741"/>
      <c r="AN29" s="741"/>
      <c r="AO29" s="740"/>
      <c r="AP29" s="740"/>
      <c r="AQ29" s="740"/>
      <c r="AR29" s="740"/>
      <c r="AS29" s="836"/>
    </row>
    <row r="30" spans="1:46" ht="13.5" customHeight="1">
      <c r="A30" s="729"/>
      <c r="B30" s="740"/>
      <c r="C30" s="740"/>
      <c r="D30" s="740"/>
      <c r="E30" s="740"/>
      <c r="F30" s="740"/>
      <c r="G30" s="740"/>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3"/>
      <c r="AL30" s="756"/>
      <c r="AM30" s="756"/>
      <c r="AN30" s="773"/>
      <c r="AO30" s="786" t="s">
        <v>507</v>
      </c>
      <c r="AP30" s="798"/>
      <c r="AQ30" s="809" t="s">
        <v>353</v>
      </c>
      <c r="AR30" s="823"/>
    </row>
    <row r="31" spans="1:46">
      <c r="A31" s="729"/>
      <c r="B31" s="740"/>
      <c r="C31" s="740"/>
      <c r="D31" s="740"/>
      <c r="E31" s="740"/>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0"/>
      <c r="AH31" s="740"/>
      <c r="AI31" s="740"/>
      <c r="AJ31" s="740"/>
      <c r="AK31" s="744"/>
      <c r="AL31" s="757"/>
      <c r="AM31" s="757"/>
      <c r="AN31" s="774"/>
      <c r="AO31" s="787"/>
      <c r="AP31" s="799" t="s">
        <v>132</v>
      </c>
      <c r="AQ31" s="810" t="s">
        <v>351</v>
      </c>
      <c r="AR31" s="824" t="s">
        <v>199</v>
      </c>
    </row>
    <row r="32" spans="1:46" ht="27" customHeight="1">
      <c r="A32" s="729"/>
      <c r="B32" s="740"/>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749" t="s">
        <v>50</v>
      </c>
      <c r="AL32" s="762"/>
      <c r="AM32" s="762"/>
      <c r="AN32" s="779"/>
      <c r="AO32" s="789">
        <v>644618</v>
      </c>
      <c r="AP32" s="789">
        <v>129027</v>
      </c>
      <c r="AQ32" s="816">
        <v>124581</v>
      </c>
      <c r="AR32" s="826">
        <v>3.6</v>
      </c>
    </row>
    <row r="33" spans="1:46" ht="13.5" customHeight="1">
      <c r="A33" s="729"/>
      <c r="B33" s="740"/>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749" t="s">
        <v>184</v>
      </c>
      <c r="AL33" s="762"/>
      <c r="AM33" s="762"/>
      <c r="AN33" s="779"/>
      <c r="AO33" s="789" t="s">
        <v>33</v>
      </c>
      <c r="AP33" s="789" t="s">
        <v>33</v>
      </c>
      <c r="AQ33" s="816">
        <v>76</v>
      </c>
      <c r="AR33" s="826" t="s">
        <v>33</v>
      </c>
    </row>
    <row r="34" spans="1:46" ht="27" customHeight="1">
      <c r="A34" s="729"/>
      <c r="B34" s="740"/>
      <c r="C34" s="740"/>
      <c r="D34" s="740"/>
      <c r="E34" s="740"/>
      <c r="F34" s="740"/>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9" t="s">
        <v>514</v>
      </c>
      <c r="AL34" s="762"/>
      <c r="AM34" s="762"/>
      <c r="AN34" s="779"/>
      <c r="AO34" s="789" t="s">
        <v>33</v>
      </c>
      <c r="AP34" s="789" t="s">
        <v>33</v>
      </c>
      <c r="AQ34" s="816">
        <v>163</v>
      </c>
      <c r="AR34" s="826" t="s">
        <v>33</v>
      </c>
    </row>
    <row r="35" spans="1:46" ht="27" customHeight="1">
      <c r="A35" s="729"/>
      <c r="B35" s="740"/>
      <c r="C35" s="740"/>
      <c r="D35" s="740"/>
      <c r="E35" s="740"/>
      <c r="F35" s="740"/>
      <c r="G35" s="740"/>
      <c r="H35" s="740"/>
      <c r="I35" s="740"/>
      <c r="J35" s="740"/>
      <c r="K35" s="740"/>
      <c r="L35" s="740"/>
      <c r="M35" s="740"/>
      <c r="N35" s="740"/>
      <c r="O35" s="740"/>
      <c r="P35" s="740"/>
      <c r="Q35" s="740"/>
      <c r="R35" s="740"/>
      <c r="S35" s="740"/>
      <c r="T35" s="740"/>
      <c r="U35" s="740"/>
      <c r="V35" s="740"/>
      <c r="W35" s="740"/>
      <c r="X35" s="740"/>
      <c r="Y35" s="740"/>
      <c r="Z35" s="740"/>
      <c r="AA35" s="740"/>
      <c r="AB35" s="740"/>
      <c r="AC35" s="740"/>
      <c r="AD35" s="740"/>
      <c r="AE35" s="740"/>
      <c r="AF35" s="740"/>
      <c r="AG35" s="740"/>
      <c r="AH35" s="740"/>
      <c r="AI35" s="740"/>
      <c r="AJ35" s="740"/>
      <c r="AK35" s="749" t="s">
        <v>515</v>
      </c>
      <c r="AL35" s="762"/>
      <c r="AM35" s="762"/>
      <c r="AN35" s="779"/>
      <c r="AO35" s="789">
        <v>170647</v>
      </c>
      <c r="AP35" s="789">
        <v>34157</v>
      </c>
      <c r="AQ35" s="816">
        <v>24428</v>
      </c>
      <c r="AR35" s="826">
        <v>39.799999999999997</v>
      </c>
    </row>
    <row r="36" spans="1:46" ht="27" customHeight="1">
      <c r="A36" s="729"/>
      <c r="B36" s="740"/>
      <c r="C36" s="740"/>
      <c r="D36" s="740"/>
      <c r="E36" s="740"/>
      <c r="F36" s="740"/>
      <c r="G36" s="740"/>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40"/>
      <c r="AF36" s="740"/>
      <c r="AG36" s="740"/>
      <c r="AH36" s="740"/>
      <c r="AI36" s="740"/>
      <c r="AJ36" s="740"/>
      <c r="AK36" s="749" t="s">
        <v>278</v>
      </c>
      <c r="AL36" s="762"/>
      <c r="AM36" s="762"/>
      <c r="AN36" s="779"/>
      <c r="AO36" s="789">
        <v>32673</v>
      </c>
      <c r="AP36" s="789">
        <v>6540</v>
      </c>
      <c r="AQ36" s="816">
        <v>4294</v>
      </c>
      <c r="AR36" s="826">
        <v>52.3</v>
      </c>
    </row>
    <row r="37" spans="1:46" ht="13.5" customHeight="1">
      <c r="A37" s="729"/>
      <c r="B37" s="740"/>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749" t="s">
        <v>472</v>
      </c>
      <c r="AL37" s="762"/>
      <c r="AM37" s="762"/>
      <c r="AN37" s="779"/>
      <c r="AO37" s="789" t="s">
        <v>33</v>
      </c>
      <c r="AP37" s="789" t="s">
        <v>33</v>
      </c>
      <c r="AQ37" s="816">
        <v>880</v>
      </c>
      <c r="AR37" s="826" t="s">
        <v>33</v>
      </c>
    </row>
    <row r="38" spans="1:46" ht="27" customHeight="1">
      <c r="A38" s="729"/>
      <c r="B38" s="740"/>
      <c r="C38" s="740"/>
      <c r="D38" s="740"/>
      <c r="E38" s="740"/>
      <c r="F38" s="740"/>
      <c r="G38" s="740"/>
      <c r="H38" s="740"/>
      <c r="I38" s="740"/>
      <c r="J38" s="740"/>
      <c r="K38" s="740"/>
      <c r="L38" s="740"/>
      <c r="M38" s="740"/>
      <c r="N38" s="740"/>
      <c r="O38" s="740"/>
      <c r="P38" s="740"/>
      <c r="Q38" s="740"/>
      <c r="R38" s="740"/>
      <c r="S38" s="740"/>
      <c r="T38" s="740"/>
      <c r="U38" s="740"/>
      <c r="V38" s="740"/>
      <c r="W38" s="740"/>
      <c r="X38" s="740"/>
      <c r="Y38" s="740"/>
      <c r="Z38" s="740"/>
      <c r="AA38" s="740"/>
      <c r="AB38" s="740"/>
      <c r="AC38" s="740"/>
      <c r="AD38" s="740"/>
      <c r="AE38" s="740"/>
      <c r="AF38" s="740"/>
      <c r="AG38" s="740"/>
      <c r="AH38" s="740"/>
      <c r="AI38" s="740"/>
      <c r="AJ38" s="740"/>
      <c r="AK38" s="750" t="s">
        <v>312</v>
      </c>
      <c r="AL38" s="763"/>
      <c r="AM38" s="763"/>
      <c r="AN38" s="780"/>
      <c r="AO38" s="793" t="s">
        <v>33</v>
      </c>
      <c r="AP38" s="793" t="s">
        <v>33</v>
      </c>
      <c r="AQ38" s="817">
        <v>22</v>
      </c>
      <c r="AR38" s="815" t="s">
        <v>33</v>
      </c>
      <c r="AS38" s="836"/>
    </row>
    <row r="39" spans="1:46">
      <c r="A39" s="729"/>
      <c r="B39" s="740"/>
      <c r="C39" s="740"/>
      <c r="D39" s="740"/>
      <c r="E39" s="740"/>
      <c r="F39" s="740"/>
      <c r="G39" s="740"/>
      <c r="H39" s="740"/>
      <c r="I39" s="740"/>
      <c r="J39" s="740"/>
      <c r="K39" s="740"/>
      <c r="L39" s="740"/>
      <c r="M39" s="740"/>
      <c r="N39" s="740"/>
      <c r="O39" s="740"/>
      <c r="P39" s="740"/>
      <c r="Q39" s="740"/>
      <c r="R39" s="740"/>
      <c r="S39" s="740"/>
      <c r="T39" s="740"/>
      <c r="U39" s="740"/>
      <c r="V39" s="740"/>
      <c r="W39" s="740"/>
      <c r="X39" s="740"/>
      <c r="Y39" s="740"/>
      <c r="Z39" s="740"/>
      <c r="AA39" s="740"/>
      <c r="AB39" s="740"/>
      <c r="AC39" s="740"/>
      <c r="AD39" s="740"/>
      <c r="AE39" s="740"/>
      <c r="AF39" s="740"/>
      <c r="AG39" s="740"/>
      <c r="AH39" s="740"/>
      <c r="AI39" s="740"/>
      <c r="AJ39" s="740"/>
      <c r="AK39" s="750" t="s">
        <v>264</v>
      </c>
      <c r="AL39" s="763"/>
      <c r="AM39" s="763"/>
      <c r="AN39" s="780"/>
      <c r="AO39" s="789">
        <v>-26692</v>
      </c>
      <c r="AP39" s="789">
        <v>-5343</v>
      </c>
      <c r="AQ39" s="816">
        <v>-5293</v>
      </c>
      <c r="AR39" s="826">
        <v>0.9</v>
      </c>
      <c r="AS39" s="836"/>
    </row>
    <row r="40" spans="1:46" ht="27" customHeight="1">
      <c r="A40" s="729"/>
      <c r="B40" s="740"/>
      <c r="C40" s="740"/>
      <c r="D40" s="740"/>
      <c r="E40" s="740"/>
      <c r="F40" s="740"/>
      <c r="G40" s="740"/>
      <c r="H40" s="740"/>
      <c r="I40" s="740"/>
      <c r="J40" s="740"/>
      <c r="K40" s="740"/>
      <c r="L40" s="740"/>
      <c r="M40" s="740"/>
      <c r="N40" s="740"/>
      <c r="O40" s="740"/>
      <c r="P40" s="740"/>
      <c r="Q40" s="740"/>
      <c r="R40" s="740"/>
      <c r="S40" s="740"/>
      <c r="T40" s="740"/>
      <c r="U40" s="740"/>
      <c r="V40" s="740"/>
      <c r="W40" s="740"/>
      <c r="X40" s="740"/>
      <c r="Y40" s="740"/>
      <c r="Z40" s="740"/>
      <c r="AA40" s="740"/>
      <c r="AB40" s="740"/>
      <c r="AC40" s="740"/>
      <c r="AD40" s="740"/>
      <c r="AE40" s="740"/>
      <c r="AF40" s="740"/>
      <c r="AG40" s="740"/>
      <c r="AH40" s="740"/>
      <c r="AI40" s="740"/>
      <c r="AJ40" s="740"/>
      <c r="AK40" s="749" t="s">
        <v>516</v>
      </c>
      <c r="AL40" s="762"/>
      <c r="AM40" s="762"/>
      <c r="AN40" s="779"/>
      <c r="AO40" s="789">
        <v>-628249</v>
      </c>
      <c r="AP40" s="789">
        <v>-125750</v>
      </c>
      <c r="AQ40" s="816">
        <v>-99375</v>
      </c>
      <c r="AR40" s="826">
        <v>26.5</v>
      </c>
      <c r="AS40" s="836"/>
    </row>
    <row r="41" spans="1:46">
      <c r="A41" s="729"/>
      <c r="B41" s="740"/>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51" t="s">
        <v>128</v>
      </c>
      <c r="AL41" s="764"/>
      <c r="AM41" s="764"/>
      <c r="AN41" s="781"/>
      <c r="AO41" s="789">
        <v>192997</v>
      </c>
      <c r="AP41" s="789">
        <v>38630</v>
      </c>
      <c r="AQ41" s="816">
        <v>49775</v>
      </c>
      <c r="AR41" s="826">
        <v>-22.4</v>
      </c>
      <c r="AS41" s="836"/>
    </row>
    <row r="42" spans="1:46">
      <c r="A42" s="729"/>
      <c r="B42" s="740"/>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752"/>
      <c r="AL42" s="740"/>
      <c r="AM42" s="740"/>
      <c r="AN42" s="740"/>
      <c r="AO42" s="740"/>
      <c r="AP42" s="740"/>
      <c r="AQ42" s="803"/>
      <c r="AR42" s="803"/>
      <c r="AS42" s="836"/>
    </row>
    <row r="43" spans="1:46">
      <c r="A43" s="729"/>
      <c r="B43" s="740"/>
      <c r="C43" s="740"/>
      <c r="D43" s="740"/>
      <c r="E43" s="740"/>
      <c r="F43" s="740"/>
      <c r="G43" s="740"/>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805"/>
      <c r="AQ43" s="803"/>
      <c r="AR43" s="740"/>
      <c r="AS43" s="836"/>
    </row>
    <row r="44" spans="1:46">
      <c r="A44" s="729"/>
      <c r="B44" s="740"/>
      <c r="C44" s="740"/>
      <c r="D44" s="740"/>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c r="AH44" s="740"/>
      <c r="AI44" s="740"/>
      <c r="AJ44" s="740"/>
      <c r="AK44" s="740"/>
      <c r="AL44" s="740"/>
      <c r="AM44" s="740"/>
      <c r="AN44" s="740"/>
      <c r="AO44" s="740"/>
      <c r="AP44" s="740"/>
      <c r="AQ44" s="803"/>
      <c r="AR44" s="740"/>
    </row>
    <row r="45" spans="1:46">
      <c r="A45" s="736"/>
      <c r="B45" s="736"/>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6"/>
      <c r="AC45" s="736"/>
      <c r="AD45" s="736"/>
      <c r="AE45" s="736"/>
      <c r="AF45" s="736"/>
      <c r="AG45" s="736"/>
      <c r="AH45" s="736"/>
      <c r="AI45" s="736"/>
      <c r="AJ45" s="736"/>
      <c r="AK45" s="736"/>
      <c r="AL45" s="736"/>
      <c r="AM45" s="736"/>
      <c r="AN45" s="736"/>
      <c r="AO45" s="736"/>
      <c r="AP45" s="736"/>
      <c r="AQ45" s="818"/>
      <c r="AR45" s="736"/>
      <c r="AS45" s="736"/>
      <c r="AT45" s="740"/>
    </row>
    <row r="46" spans="1:46">
      <c r="A46" s="737"/>
      <c r="B46" s="737"/>
      <c r="C46" s="737"/>
      <c r="D46" s="737"/>
      <c r="E46" s="737"/>
      <c r="F46" s="737"/>
      <c r="G46" s="737"/>
      <c r="H46" s="737"/>
      <c r="I46" s="737"/>
      <c r="J46" s="737"/>
      <c r="K46" s="737"/>
      <c r="L46" s="737"/>
      <c r="M46" s="737"/>
      <c r="N46" s="737"/>
      <c r="O46" s="737"/>
      <c r="P46" s="737"/>
      <c r="Q46" s="737"/>
      <c r="R46" s="737"/>
      <c r="S46" s="737"/>
      <c r="T46" s="737"/>
      <c r="U46" s="737"/>
      <c r="V46" s="737"/>
      <c r="W46" s="737"/>
      <c r="X46" s="737"/>
      <c r="Y46" s="737"/>
      <c r="Z46" s="737"/>
      <c r="AA46" s="737"/>
      <c r="AB46" s="737"/>
      <c r="AC46" s="737"/>
      <c r="AD46" s="737"/>
      <c r="AE46" s="737"/>
      <c r="AF46" s="737"/>
      <c r="AG46" s="737"/>
      <c r="AH46" s="737"/>
      <c r="AI46" s="737"/>
      <c r="AJ46" s="737"/>
      <c r="AK46" s="737"/>
      <c r="AL46" s="737"/>
      <c r="AM46" s="737"/>
      <c r="AN46" s="737"/>
      <c r="AO46" s="737"/>
      <c r="AP46" s="737"/>
      <c r="AQ46" s="737"/>
      <c r="AR46" s="737"/>
      <c r="AS46" s="737"/>
      <c r="AT46" s="740"/>
    </row>
    <row r="47" spans="1:46" ht="17.25" customHeight="1">
      <c r="A47" s="738" t="s">
        <v>272</v>
      </c>
      <c r="B47" s="740"/>
      <c r="C47" s="740"/>
      <c r="D47" s="740"/>
      <c r="E47" s="740"/>
      <c r="F47" s="740"/>
      <c r="G47" s="740"/>
      <c r="H47" s="740"/>
      <c r="I47" s="740"/>
      <c r="J47" s="740"/>
      <c r="K47" s="740"/>
      <c r="L47" s="740"/>
      <c r="M47" s="740"/>
      <c r="N47" s="740"/>
      <c r="O47" s="740"/>
      <c r="P47" s="740"/>
      <c r="Q47" s="740"/>
      <c r="R47" s="740"/>
      <c r="S47" s="740"/>
      <c r="T47" s="740"/>
      <c r="U47" s="740"/>
      <c r="V47" s="740"/>
      <c r="W47" s="740"/>
      <c r="X47" s="740"/>
      <c r="Y47" s="740"/>
      <c r="Z47" s="740"/>
      <c r="AA47" s="740"/>
      <c r="AB47" s="740"/>
      <c r="AC47" s="740"/>
      <c r="AD47" s="740"/>
      <c r="AE47" s="740"/>
      <c r="AF47" s="740"/>
      <c r="AG47" s="740"/>
      <c r="AH47" s="740"/>
      <c r="AI47" s="740"/>
      <c r="AJ47" s="740"/>
      <c r="AK47" s="740"/>
      <c r="AL47" s="740"/>
      <c r="AM47" s="740"/>
      <c r="AN47" s="740"/>
      <c r="AO47" s="740"/>
      <c r="AP47" s="740"/>
      <c r="AQ47" s="740"/>
      <c r="AR47" s="740"/>
    </row>
    <row r="48" spans="1:46">
      <c r="A48" s="729"/>
      <c r="B48" s="740"/>
      <c r="C48" s="740"/>
      <c r="D48" s="740"/>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737" t="s">
        <v>45</v>
      </c>
      <c r="AL48" s="737"/>
      <c r="AM48" s="737"/>
      <c r="AN48" s="737"/>
      <c r="AO48" s="737"/>
      <c r="AP48" s="737"/>
      <c r="AQ48" s="804"/>
      <c r="AR48" s="737"/>
    </row>
    <row r="49" spans="1:44" ht="13.5" customHeight="1">
      <c r="A49" s="729"/>
      <c r="B49" s="740"/>
      <c r="C49" s="740"/>
      <c r="D49" s="740"/>
      <c r="E49" s="740"/>
      <c r="F49" s="740"/>
      <c r="G49" s="740"/>
      <c r="H49" s="740"/>
      <c r="I49" s="740"/>
      <c r="J49" s="740"/>
      <c r="K49" s="740"/>
      <c r="L49" s="740"/>
      <c r="M49" s="740"/>
      <c r="N49" s="740"/>
      <c r="O49" s="740"/>
      <c r="P49" s="740"/>
      <c r="Q49" s="740"/>
      <c r="R49" s="740"/>
      <c r="S49" s="740"/>
      <c r="T49" s="740"/>
      <c r="U49" s="740"/>
      <c r="V49" s="740"/>
      <c r="W49" s="740"/>
      <c r="X49" s="740"/>
      <c r="Y49" s="740"/>
      <c r="Z49" s="740"/>
      <c r="AA49" s="740"/>
      <c r="AB49" s="740"/>
      <c r="AC49" s="740"/>
      <c r="AD49" s="740"/>
      <c r="AE49" s="740"/>
      <c r="AF49" s="740"/>
      <c r="AG49" s="740"/>
      <c r="AH49" s="740"/>
      <c r="AI49" s="740"/>
      <c r="AJ49" s="740"/>
      <c r="AK49" s="753"/>
      <c r="AL49" s="765"/>
      <c r="AM49" s="769" t="s">
        <v>507</v>
      </c>
      <c r="AN49" s="782" t="s">
        <v>154</v>
      </c>
      <c r="AO49" s="794"/>
      <c r="AP49" s="794"/>
      <c r="AQ49" s="794"/>
      <c r="AR49" s="828"/>
    </row>
    <row r="50" spans="1:44">
      <c r="A50" s="729"/>
      <c r="B50" s="740"/>
      <c r="C50" s="740"/>
      <c r="D50" s="740"/>
      <c r="E50" s="740"/>
      <c r="F50" s="740"/>
      <c r="G50" s="740"/>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54"/>
      <c r="AL50" s="766"/>
      <c r="AM50" s="770"/>
      <c r="AN50" s="783" t="s">
        <v>517</v>
      </c>
      <c r="AO50" s="795" t="s">
        <v>518</v>
      </c>
      <c r="AP50" s="806" t="s">
        <v>142</v>
      </c>
      <c r="AQ50" s="819" t="s">
        <v>497</v>
      </c>
      <c r="AR50" s="829" t="s">
        <v>425</v>
      </c>
    </row>
    <row r="51" spans="1:44">
      <c r="A51" s="729"/>
      <c r="B51" s="740"/>
      <c r="C51" s="740"/>
      <c r="D51" s="740"/>
      <c r="E51" s="740"/>
      <c r="F51" s="740"/>
      <c r="G51" s="740"/>
      <c r="H51" s="740"/>
      <c r="I51" s="740"/>
      <c r="J51" s="740"/>
      <c r="K51" s="740"/>
      <c r="L51" s="740"/>
      <c r="M51" s="740"/>
      <c r="N51" s="740"/>
      <c r="O51" s="740"/>
      <c r="P51" s="740"/>
      <c r="Q51" s="740"/>
      <c r="R51" s="740"/>
      <c r="S51" s="740"/>
      <c r="T51" s="740"/>
      <c r="U51" s="740"/>
      <c r="V51" s="740"/>
      <c r="W51" s="740"/>
      <c r="X51" s="740"/>
      <c r="Y51" s="740"/>
      <c r="Z51" s="740"/>
      <c r="AA51" s="740"/>
      <c r="AB51" s="740"/>
      <c r="AC51" s="740"/>
      <c r="AD51" s="740"/>
      <c r="AE51" s="740"/>
      <c r="AF51" s="740"/>
      <c r="AG51" s="740"/>
      <c r="AH51" s="740"/>
      <c r="AI51" s="740"/>
      <c r="AJ51" s="740"/>
      <c r="AK51" s="753" t="s">
        <v>519</v>
      </c>
      <c r="AL51" s="765"/>
      <c r="AM51" s="771">
        <v>304123</v>
      </c>
      <c r="AN51" s="784">
        <v>53039</v>
      </c>
      <c r="AO51" s="796">
        <v>-26.6</v>
      </c>
      <c r="AP51" s="807">
        <v>200194</v>
      </c>
      <c r="AQ51" s="820">
        <v>5.2</v>
      </c>
      <c r="AR51" s="830">
        <v>-31.8</v>
      </c>
    </row>
    <row r="52" spans="1:44">
      <c r="A52" s="729"/>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55"/>
      <c r="AL52" s="767" t="s">
        <v>520</v>
      </c>
      <c r="AM52" s="772">
        <v>167608</v>
      </c>
      <c r="AN52" s="785">
        <v>29231</v>
      </c>
      <c r="AO52" s="797">
        <v>-28.1</v>
      </c>
      <c r="AP52" s="808">
        <v>106422</v>
      </c>
      <c r="AQ52" s="821">
        <v>20.100000000000001</v>
      </c>
      <c r="AR52" s="831">
        <v>-48.2</v>
      </c>
    </row>
    <row r="53" spans="1:44">
      <c r="A53" s="729"/>
      <c r="B53" s="740"/>
      <c r="C53" s="740"/>
      <c r="D53" s="740"/>
      <c r="E53" s="740"/>
      <c r="F53" s="740"/>
      <c r="G53" s="740"/>
      <c r="H53" s="740"/>
      <c r="I53" s="740"/>
      <c r="J53" s="740"/>
      <c r="K53" s="740"/>
      <c r="L53" s="740"/>
      <c r="M53" s="740"/>
      <c r="N53" s="740"/>
      <c r="O53" s="740"/>
      <c r="P53" s="740"/>
      <c r="Q53" s="740"/>
      <c r="R53" s="740"/>
      <c r="S53" s="740"/>
      <c r="T53" s="740"/>
      <c r="U53" s="740"/>
      <c r="V53" s="740"/>
      <c r="W53" s="740"/>
      <c r="X53" s="740"/>
      <c r="Y53" s="740"/>
      <c r="Z53" s="740"/>
      <c r="AA53" s="740"/>
      <c r="AB53" s="740"/>
      <c r="AC53" s="740"/>
      <c r="AD53" s="740"/>
      <c r="AE53" s="740"/>
      <c r="AF53" s="740"/>
      <c r="AG53" s="740"/>
      <c r="AH53" s="740"/>
      <c r="AI53" s="740"/>
      <c r="AJ53" s="740"/>
      <c r="AK53" s="753" t="s">
        <v>299</v>
      </c>
      <c r="AL53" s="765"/>
      <c r="AM53" s="771">
        <v>298713</v>
      </c>
      <c r="AN53" s="784">
        <v>54105</v>
      </c>
      <c r="AO53" s="796">
        <v>2</v>
      </c>
      <c r="AP53" s="807">
        <v>196914</v>
      </c>
      <c r="AQ53" s="820">
        <v>-1.6</v>
      </c>
      <c r="AR53" s="830">
        <v>3.6</v>
      </c>
    </row>
    <row r="54" spans="1:44">
      <c r="A54" s="729"/>
      <c r="B54" s="740"/>
      <c r="C54" s="740"/>
      <c r="D54" s="740"/>
      <c r="E54" s="740"/>
      <c r="F54" s="740"/>
      <c r="G54" s="740"/>
      <c r="H54" s="740"/>
      <c r="I54" s="740"/>
      <c r="J54" s="740"/>
      <c r="K54" s="740"/>
      <c r="L54" s="740"/>
      <c r="M54" s="740"/>
      <c r="N54" s="740"/>
      <c r="O54" s="740"/>
      <c r="P54" s="740"/>
      <c r="Q54" s="740"/>
      <c r="R54" s="740"/>
      <c r="S54" s="740"/>
      <c r="T54" s="740"/>
      <c r="U54" s="740"/>
      <c r="V54" s="740"/>
      <c r="W54" s="740"/>
      <c r="X54" s="740"/>
      <c r="Y54" s="740"/>
      <c r="Z54" s="740"/>
      <c r="AA54" s="740"/>
      <c r="AB54" s="740"/>
      <c r="AC54" s="740"/>
      <c r="AD54" s="740"/>
      <c r="AE54" s="740"/>
      <c r="AF54" s="740"/>
      <c r="AG54" s="740"/>
      <c r="AH54" s="740"/>
      <c r="AI54" s="740"/>
      <c r="AJ54" s="740"/>
      <c r="AK54" s="755"/>
      <c r="AL54" s="767" t="s">
        <v>520</v>
      </c>
      <c r="AM54" s="772">
        <v>134360</v>
      </c>
      <c r="AN54" s="785">
        <v>24336</v>
      </c>
      <c r="AO54" s="797">
        <v>-16.7</v>
      </c>
      <c r="AP54" s="808">
        <v>98966</v>
      </c>
      <c r="AQ54" s="821">
        <v>-7</v>
      </c>
      <c r="AR54" s="831">
        <v>-9.6999999999999993</v>
      </c>
    </row>
    <row r="55" spans="1:44">
      <c r="A55" s="729"/>
      <c r="B55" s="740"/>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753" t="s">
        <v>289</v>
      </c>
      <c r="AL55" s="765"/>
      <c r="AM55" s="771">
        <v>328959</v>
      </c>
      <c r="AN55" s="784">
        <v>61396</v>
      </c>
      <c r="AO55" s="796">
        <v>13.5</v>
      </c>
      <c r="AP55" s="807">
        <v>204757</v>
      </c>
      <c r="AQ55" s="820">
        <v>4</v>
      </c>
      <c r="AR55" s="830">
        <v>9.5</v>
      </c>
    </row>
    <row r="56" spans="1:44">
      <c r="A56" s="729"/>
      <c r="B56" s="740"/>
      <c r="C56" s="740"/>
      <c r="D56" s="740"/>
      <c r="E56" s="740"/>
      <c r="F56" s="740"/>
      <c r="G56" s="740"/>
      <c r="H56" s="740"/>
      <c r="I56" s="740"/>
      <c r="J56" s="740"/>
      <c r="K56" s="740"/>
      <c r="L56" s="740"/>
      <c r="M56" s="740"/>
      <c r="N56" s="740"/>
      <c r="O56" s="740"/>
      <c r="P56" s="740"/>
      <c r="Q56" s="740"/>
      <c r="R56" s="740"/>
      <c r="S56" s="740"/>
      <c r="T56" s="740"/>
      <c r="U56" s="740"/>
      <c r="V56" s="740"/>
      <c r="W56" s="740"/>
      <c r="X56" s="740"/>
      <c r="Y56" s="740"/>
      <c r="Z56" s="740"/>
      <c r="AA56" s="740"/>
      <c r="AB56" s="740"/>
      <c r="AC56" s="740"/>
      <c r="AD56" s="740"/>
      <c r="AE56" s="740"/>
      <c r="AF56" s="740"/>
      <c r="AG56" s="740"/>
      <c r="AH56" s="740"/>
      <c r="AI56" s="740"/>
      <c r="AJ56" s="740"/>
      <c r="AK56" s="755"/>
      <c r="AL56" s="767" t="s">
        <v>520</v>
      </c>
      <c r="AM56" s="772">
        <v>197587</v>
      </c>
      <c r="AN56" s="785">
        <v>36877</v>
      </c>
      <c r="AO56" s="797">
        <v>51.5</v>
      </c>
      <c r="AP56" s="808">
        <v>106071</v>
      </c>
      <c r="AQ56" s="821">
        <v>7.2</v>
      </c>
      <c r="AR56" s="831">
        <v>44.3</v>
      </c>
    </row>
    <row r="57" spans="1:44">
      <c r="A57" s="729"/>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53" t="s">
        <v>57</v>
      </c>
      <c r="AL57" s="765"/>
      <c r="AM57" s="771">
        <v>771685</v>
      </c>
      <c r="AN57" s="784">
        <v>149784</v>
      </c>
      <c r="AO57" s="796">
        <v>144</v>
      </c>
      <c r="AP57" s="807">
        <v>194971</v>
      </c>
      <c r="AQ57" s="820">
        <v>-4.8</v>
      </c>
      <c r="AR57" s="830">
        <v>148.80000000000001</v>
      </c>
    </row>
    <row r="58" spans="1:44">
      <c r="A58" s="729"/>
      <c r="B58" s="740"/>
      <c r="C58" s="740"/>
      <c r="D58" s="740"/>
      <c r="E58" s="740"/>
      <c r="F58" s="740"/>
      <c r="G58" s="740"/>
      <c r="H58" s="740"/>
      <c r="I58" s="740"/>
      <c r="J58" s="740"/>
      <c r="K58" s="740"/>
      <c r="L58" s="740"/>
      <c r="M58" s="740"/>
      <c r="N58" s="740"/>
      <c r="O58" s="740"/>
      <c r="P58" s="740"/>
      <c r="Q58" s="740"/>
      <c r="R58" s="740"/>
      <c r="S58" s="740"/>
      <c r="T58" s="740"/>
      <c r="U58" s="740"/>
      <c r="V58" s="740"/>
      <c r="W58" s="740"/>
      <c r="X58" s="740"/>
      <c r="Y58" s="740"/>
      <c r="Z58" s="740"/>
      <c r="AA58" s="740"/>
      <c r="AB58" s="740"/>
      <c r="AC58" s="740"/>
      <c r="AD58" s="740"/>
      <c r="AE58" s="740"/>
      <c r="AF58" s="740"/>
      <c r="AG58" s="740"/>
      <c r="AH58" s="740"/>
      <c r="AI58" s="740"/>
      <c r="AJ58" s="740"/>
      <c r="AK58" s="755"/>
      <c r="AL58" s="767" t="s">
        <v>520</v>
      </c>
      <c r="AM58" s="772">
        <v>334904</v>
      </c>
      <c r="AN58" s="785">
        <v>65005</v>
      </c>
      <c r="AO58" s="797">
        <v>76.3</v>
      </c>
      <c r="AP58" s="808">
        <v>105966</v>
      </c>
      <c r="AQ58" s="821">
        <v>-0.1</v>
      </c>
      <c r="AR58" s="831">
        <v>76.400000000000006</v>
      </c>
    </row>
    <row r="59" spans="1:44">
      <c r="A59" s="729"/>
      <c r="B59" s="740"/>
      <c r="C59" s="740"/>
      <c r="D59" s="740"/>
      <c r="E59" s="740"/>
      <c r="F59" s="740"/>
      <c r="G59" s="740"/>
      <c r="H59" s="740"/>
      <c r="I59" s="740"/>
      <c r="J59" s="740"/>
      <c r="K59" s="740"/>
      <c r="L59" s="740"/>
      <c r="M59" s="740"/>
      <c r="N59" s="740"/>
      <c r="O59" s="740"/>
      <c r="P59" s="740"/>
      <c r="Q59" s="740"/>
      <c r="R59" s="740"/>
      <c r="S59" s="740"/>
      <c r="T59" s="740"/>
      <c r="U59" s="740"/>
      <c r="V59" s="740"/>
      <c r="W59" s="740"/>
      <c r="X59" s="740"/>
      <c r="Y59" s="740"/>
      <c r="Z59" s="740"/>
      <c r="AA59" s="740"/>
      <c r="AB59" s="740"/>
      <c r="AC59" s="740"/>
      <c r="AD59" s="740"/>
      <c r="AE59" s="740"/>
      <c r="AF59" s="740"/>
      <c r="AG59" s="740"/>
      <c r="AH59" s="740"/>
      <c r="AI59" s="740"/>
      <c r="AJ59" s="740"/>
      <c r="AK59" s="753" t="s">
        <v>521</v>
      </c>
      <c r="AL59" s="765"/>
      <c r="AM59" s="771">
        <v>1093390</v>
      </c>
      <c r="AN59" s="784">
        <v>218853</v>
      </c>
      <c r="AO59" s="796">
        <v>46.1</v>
      </c>
      <c r="AP59" s="807">
        <v>224172</v>
      </c>
      <c r="AQ59" s="820">
        <v>15</v>
      </c>
      <c r="AR59" s="830">
        <v>31.1</v>
      </c>
    </row>
    <row r="60" spans="1:44">
      <c r="A60" s="729"/>
      <c r="B60" s="740"/>
      <c r="C60" s="740"/>
      <c r="D60" s="740"/>
      <c r="E60" s="740"/>
      <c r="F60" s="740"/>
      <c r="G60" s="740"/>
      <c r="H60" s="740"/>
      <c r="I60" s="740"/>
      <c r="J60" s="740"/>
      <c r="K60" s="740"/>
      <c r="L60" s="740"/>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55"/>
      <c r="AL60" s="767" t="s">
        <v>520</v>
      </c>
      <c r="AM60" s="772">
        <v>287738</v>
      </c>
      <c r="AN60" s="785">
        <v>57594</v>
      </c>
      <c r="AO60" s="797">
        <v>-11.4</v>
      </c>
      <c r="AP60" s="808">
        <v>117611</v>
      </c>
      <c r="AQ60" s="821">
        <v>11</v>
      </c>
      <c r="AR60" s="831">
        <v>-22.4</v>
      </c>
    </row>
    <row r="61" spans="1:44">
      <c r="A61" s="729"/>
      <c r="B61" s="740"/>
      <c r="C61" s="740"/>
      <c r="D61" s="740"/>
      <c r="E61" s="740"/>
      <c r="F61" s="740"/>
      <c r="G61" s="740"/>
      <c r="H61" s="740"/>
      <c r="I61" s="740"/>
      <c r="J61" s="740"/>
      <c r="K61" s="740"/>
      <c r="L61" s="740"/>
      <c r="M61" s="740"/>
      <c r="N61" s="740"/>
      <c r="O61" s="740"/>
      <c r="P61" s="740"/>
      <c r="Q61" s="740"/>
      <c r="R61" s="740"/>
      <c r="S61" s="740"/>
      <c r="T61" s="740"/>
      <c r="U61" s="740"/>
      <c r="V61" s="740"/>
      <c r="W61" s="740"/>
      <c r="X61" s="740"/>
      <c r="Y61" s="740"/>
      <c r="Z61" s="740"/>
      <c r="AA61" s="740"/>
      <c r="AB61" s="740"/>
      <c r="AC61" s="740"/>
      <c r="AD61" s="740"/>
      <c r="AE61" s="740"/>
      <c r="AF61" s="740"/>
      <c r="AG61" s="740"/>
      <c r="AH61" s="740"/>
      <c r="AI61" s="740"/>
      <c r="AJ61" s="740"/>
      <c r="AK61" s="753" t="s">
        <v>522</v>
      </c>
      <c r="AL61" s="768"/>
      <c r="AM61" s="771">
        <v>559374</v>
      </c>
      <c r="AN61" s="784">
        <v>107435</v>
      </c>
      <c r="AO61" s="796">
        <v>35.799999999999997</v>
      </c>
      <c r="AP61" s="807">
        <v>204202</v>
      </c>
      <c r="AQ61" s="822">
        <v>3.6</v>
      </c>
      <c r="AR61" s="830">
        <v>32.200000000000003</v>
      </c>
    </row>
    <row r="62" spans="1:44">
      <c r="A62" s="729"/>
      <c r="B62" s="740"/>
      <c r="C62" s="740"/>
      <c r="D62" s="740"/>
      <c r="E62" s="740"/>
      <c r="F62" s="740"/>
      <c r="G62" s="740"/>
      <c r="H62" s="740"/>
      <c r="I62" s="740"/>
      <c r="J62" s="740"/>
      <c r="K62" s="740"/>
      <c r="L62" s="740"/>
      <c r="M62" s="740"/>
      <c r="N62" s="740"/>
      <c r="O62" s="740"/>
      <c r="P62" s="740"/>
      <c r="Q62" s="740"/>
      <c r="R62" s="740"/>
      <c r="S62" s="740"/>
      <c r="T62" s="740"/>
      <c r="U62" s="740"/>
      <c r="V62" s="740"/>
      <c r="W62" s="740"/>
      <c r="X62" s="740"/>
      <c r="Y62" s="740"/>
      <c r="Z62" s="740"/>
      <c r="AA62" s="740"/>
      <c r="AB62" s="740"/>
      <c r="AC62" s="740"/>
      <c r="AD62" s="740"/>
      <c r="AE62" s="740"/>
      <c r="AF62" s="740"/>
      <c r="AG62" s="740"/>
      <c r="AH62" s="740"/>
      <c r="AI62" s="740"/>
      <c r="AJ62" s="740"/>
      <c r="AK62" s="755"/>
      <c r="AL62" s="767" t="s">
        <v>520</v>
      </c>
      <c r="AM62" s="772">
        <v>224439</v>
      </c>
      <c r="AN62" s="785">
        <v>42609</v>
      </c>
      <c r="AO62" s="797">
        <v>14.3</v>
      </c>
      <c r="AP62" s="808">
        <v>107007</v>
      </c>
      <c r="AQ62" s="821">
        <v>6.2</v>
      </c>
      <c r="AR62" s="831">
        <v>8.1</v>
      </c>
    </row>
    <row r="63" spans="1:44">
      <c r="A63" s="729"/>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c r="AH63" s="740"/>
      <c r="AI63" s="740"/>
      <c r="AJ63" s="740"/>
      <c r="AK63" s="740"/>
      <c r="AL63" s="740"/>
      <c r="AM63" s="740"/>
      <c r="AN63" s="740"/>
      <c r="AO63" s="740"/>
      <c r="AP63" s="740"/>
      <c r="AQ63" s="740"/>
      <c r="AR63" s="740"/>
    </row>
    <row r="64" spans="1:44">
      <c r="A64" s="729"/>
      <c r="B64" s="740"/>
      <c r="C64" s="740"/>
      <c r="D64" s="740"/>
      <c r="E64" s="740"/>
      <c r="F64" s="740"/>
      <c r="G64" s="740"/>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row>
    <row r="65" spans="1:46">
      <c r="A65" s="729"/>
      <c r="B65" s="740"/>
      <c r="C65" s="740"/>
      <c r="D65" s="740"/>
      <c r="E65" s="740"/>
      <c r="F65" s="740"/>
      <c r="G65" s="740"/>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740"/>
      <c r="AM65" s="740"/>
      <c r="AN65" s="740"/>
      <c r="AO65" s="740"/>
      <c r="AP65" s="740"/>
      <c r="AQ65" s="740"/>
      <c r="AR65" s="740"/>
    </row>
    <row r="66" spans="1:46">
      <c r="A66" s="739"/>
      <c r="B66" s="737"/>
      <c r="C66" s="737"/>
      <c r="D66" s="737"/>
      <c r="E66" s="737"/>
      <c r="F66" s="737"/>
      <c r="G66" s="737"/>
      <c r="H66" s="737"/>
      <c r="I66" s="737"/>
      <c r="J66" s="737"/>
      <c r="K66" s="737"/>
      <c r="L66" s="737"/>
      <c r="M66" s="737"/>
      <c r="N66" s="737"/>
      <c r="O66" s="737"/>
      <c r="P66" s="737"/>
      <c r="Q66" s="737"/>
      <c r="R66" s="737"/>
      <c r="S66" s="737"/>
      <c r="T66" s="737"/>
      <c r="U66" s="737"/>
      <c r="V66" s="737"/>
      <c r="W66" s="737"/>
      <c r="X66" s="737"/>
      <c r="Y66" s="737"/>
      <c r="Z66" s="737"/>
      <c r="AA66" s="737"/>
      <c r="AB66" s="737"/>
      <c r="AC66" s="737"/>
      <c r="AD66" s="737"/>
      <c r="AE66" s="737"/>
      <c r="AF66" s="737"/>
      <c r="AG66" s="737"/>
      <c r="AH66" s="737"/>
      <c r="AI66" s="737"/>
      <c r="AJ66" s="737"/>
      <c r="AK66" s="737"/>
      <c r="AL66" s="737"/>
      <c r="AM66" s="737"/>
      <c r="AN66" s="737"/>
      <c r="AO66" s="737"/>
      <c r="AP66" s="737"/>
      <c r="AQ66" s="737"/>
      <c r="AR66" s="737"/>
      <c r="AS66" s="837"/>
    </row>
    <row r="67" spans="1:46" ht="13.5" hidden="1" customHeight="1">
      <c r="AK67" s="740"/>
      <c r="AL67" s="740"/>
      <c r="AM67" s="740"/>
      <c r="AN67" s="740"/>
      <c r="AO67" s="740"/>
      <c r="AP67" s="740"/>
      <c r="AQ67" s="740"/>
      <c r="AR67" s="740"/>
      <c r="AS67" s="740"/>
      <c r="AT67" s="740"/>
    </row>
    <row r="68" spans="1:46" ht="13.5" hidden="1" customHeight="1">
      <c r="AK68" s="740"/>
      <c r="AL68" s="740"/>
      <c r="AM68" s="740"/>
      <c r="AN68" s="740"/>
      <c r="AO68" s="740"/>
      <c r="AP68" s="740"/>
      <c r="AQ68" s="740"/>
      <c r="AR68" s="740"/>
    </row>
    <row r="69" spans="1:46" ht="13.5" hidden="1" customHeight="1">
      <c r="AK69" s="740"/>
      <c r="AL69" s="740"/>
      <c r="AM69" s="740"/>
      <c r="AN69" s="740"/>
      <c r="AO69" s="740"/>
      <c r="AP69" s="740"/>
      <c r="AQ69" s="740"/>
      <c r="AR69" s="740"/>
    </row>
    <row r="70" spans="1:46" hidden="1">
      <c r="AK70" s="740"/>
      <c r="AL70" s="740"/>
      <c r="AM70" s="740"/>
      <c r="AN70" s="740"/>
      <c r="AO70" s="740"/>
      <c r="AP70" s="740"/>
      <c r="AQ70" s="740"/>
      <c r="AR70" s="740"/>
    </row>
    <row r="71" spans="1:46" hidden="1">
      <c r="AK71" s="740"/>
      <c r="AL71" s="740"/>
      <c r="AM71" s="740"/>
      <c r="AN71" s="740"/>
      <c r="AO71" s="740"/>
      <c r="AP71" s="740"/>
      <c r="AQ71" s="740"/>
      <c r="AR71" s="740"/>
    </row>
    <row r="72" spans="1:46" hidden="1">
      <c r="AK72" s="740"/>
      <c r="AL72" s="740"/>
      <c r="AM72" s="740"/>
      <c r="AN72" s="740"/>
      <c r="AO72" s="740"/>
      <c r="AP72" s="740"/>
      <c r="AQ72" s="740"/>
      <c r="AR72" s="740"/>
    </row>
    <row r="73" spans="1:46" hidden="1">
      <c r="AK73" s="740"/>
      <c r="AL73" s="740"/>
      <c r="AM73" s="740"/>
      <c r="AN73" s="740"/>
      <c r="AO73" s="740"/>
      <c r="AP73" s="740"/>
      <c r="AQ73" s="740"/>
      <c r="AR73" s="740"/>
    </row>
  </sheetData>
  <sheetProtection algorithmName="SHA-512" hashValue="NbPrFZ8l8OoWoj2N4Ca43txJmKVNhAb/ErJLEdc7sqa9BUsw1Z5HOT9v98XvuHczUvwGAbdFBrJ/rxnd9jsqqQ==" saltValue="jFRrpr84EaQRsfFr8Uwb+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85" zoomScaleNormal="85" zoomScaleSheetLayoutView="55" workbookViewId="0">
      <selection activeCell="BI16" sqref="BI16"/>
    </sheetView>
  </sheetViews>
  <sheetFormatPr defaultColWidth="0" defaultRowHeight="13.5" customHeight="1" zeroHeight="1"/>
  <cols>
    <col min="1" max="125" width="2.5" style="726" customWidth="1"/>
    <col min="126" max="16384" width="9" style="727" hidden="1" customWidth="1"/>
  </cols>
  <sheetData>
    <row r="1" spans="2:125" ht="13.5" customHeight="1">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2:125">
      <c r="B2" s="727"/>
      <c r="DG2" s="727"/>
    </row>
    <row r="3" spans="2:125">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H3" s="727"/>
      <c r="DI3" s="727"/>
      <c r="DJ3" s="727"/>
      <c r="DK3" s="727"/>
      <c r="DL3" s="727"/>
      <c r="DM3" s="727"/>
      <c r="DN3" s="727"/>
      <c r="DO3" s="727"/>
      <c r="DP3" s="727"/>
      <c r="DQ3" s="727"/>
      <c r="DR3" s="727"/>
      <c r="DS3" s="727"/>
      <c r="DT3" s="727"/>
      <c r="DU3" s="727"/>
    </row>
    <row r="4" spans="2:125"/>
    <row r="5" spans="2:125"/>
    <row r="6" spans="2:125"/>
    <row r="7" spans="2:125"/>
    <row r="8" spans="2:125"/>
    <row r="9" spans="2:125">
      <c r="DU9" s="727"/>
    </row>
    <row r="10" spans="2:125"/>
    <row r="11" spans="2:125"/>
    <row r="12" spans="2:125"/>
    <row r="13" spans="2:125"/>
    <row r="14" spans="2:125"/>
    <row r="15" spans="2:125"/>
    <row r="16" spans="2:125"/>
    <row r="17" spans="125:125">
      <c r="DU17" s="727"/>
    </row>
    <row r="18" spans="125:125"/>
    <row r="19" spans="125:125"/>
    <row r="20" spans="125:125">
      <c r="DU20" s="727"/>
    </row>
    <row r="21" spans="125:125">
      <c r="DU21" s="727"/>
    </row>
    <row r="22" spans="125:125"/>
    <row r="23" spans="125:125"/>
    <row r="24" spans="125:125"/>
    <row r="25" spans="125:125"/>
    <row r="26" spans="125:125"/>
    <row r="27" spans="125:125"/>
    <row r="28" spans="125:125">
      <c r="DU28" s="727"/>
    </row>
    <row r="29" spans="125:125"/>
    <row r="30" spans="125:125"/>
    <row r="31" spans="125:125"/>
    <row r="32" spans="125:125"/>
    <row r="33" spans="2:125">
      <c r="B33" s="727"/>
      <c r="G33" s="727"/>
      <c r="I33" s="727"/>
    </row>
    <row r="34" spans="2:125">
      <c r="C34" s="727"/>
      <c r="P34" s="727"/>
      <c r="DE34" s="727"/>
      <c r="DH34" s="727"/>
    </row>
    <row r="35" spans="2:125">
      <c r="D35" s="727"/>
      <c r="E35" s="727"/>
      <c r="DG35" s="727"/>
      <c r="DJ35" s="727"/>
      <c r="DP35" s="727"/>
      <c r="DQ35" s="727"/>
      <c r="DR35" s="727"/>
      <c r="DS35" s="727"/>
      <c r="DT35" s="727"/>
      <c r="DU35" s="727"/>
    </row>
    <row r="36" spans="2:125">
      <c r="F36" s="727"/>
      <c r="H36" s="727"/>
      <c r="J36" s="727"/>
      <c r="K36" s="727"/>
      <c r="L36" s="727"/>
      <c r="M36" s="727"/>
      <c r="N36" s="727"/>
      <c r="O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27"/>
      <c r="AY36" s="727"/>
      <c r="AZ36" s="727"/>
      <c r="BA36" s="727"/>
      <c r="BB36" s="727"/>
      <c r="BC36" s="727"/>
      <c r="BD36" s="727"/>
      <c r="BE36" s="727"/>
      <c r="BF36" s="727"/>
      <c r="BG36" s="727"/>
      <c r="BH36" s="727"/>
      <c r="BI36" s="727"/>
      <c r="BJ36" s="727"/>
      <c r="BK36" s="727"/>
      <c r="BL36" s="727"/>
      <c r="BM36" s="727"/>
      <c r="BN36" s="727"/>
      <c r="BO36" s="727"/>
      <c r="BP36" s="727"/>
      <c r="BQ36" s="727"/>
      <c r="BR36" s="727"/>
      <c r="BS36" s="727"/>
      <c r="BT36" s="727"/>
      <c r="BU36" s="727"/>
      <c r="BV36" s="727"/>
      <c r="BW36" s="727"/>
      <c r="BX36" s="727"/>
      <c r="BY36" s="727"/>
      <c r="BZ36" s="727"/>
      <c r="CA36" s="727"/>
      <c r="CB36" s="727"/>
      <c r="CC36" s="727"/>
      <c r="CD36" s="727"/>
      <c r="CE36" s="727"/>
      <c r="CF36" s="727"/>
      <c r="CG36" s="727"/>
      <c r="CH36" s="727"/>
      <c r="CI36" s="727"/>
      <c r="CJ36" s="727"/>
      <c r="CK36" s="727"/>
      <c r="CL36" s="727"/>
      <c r="CM36" s="727"/>
      <c r="CN36" s="727"/>
      <c r="CO36" s="727"/>
      <c r="CP36" s="727"/>
      <c r="CQ36" s="727"/>
      <c r="CR36" s="727"/>
      <c r="CS36" s="727"/>
      <c r="CT36" s="727"/>
      <c r="CU36" s="727"/>
      <c r="CV36" s="727"/>
      <c r="CW36" s="727"/>
      <c r="CX36" s="727"/>
      <c r="CY36" s="727"/>
      <c r="CZ36" s="727"/>
      <c r="DA36" s="727"/>
      <c r="DB36" s="727"/>
      <c r="DC36" s="727"/>
      <c r="DD36" s="727"/>
      <c r="DF36" s="727"/>
      <c r="DI36" s="727"/>
      <c r="DK36" s="727"/>
      <c r="DL36" s="727"/>
      <c r="DM36" s="727"/>
      <c r="DN36" s="727"/>
      <c r="DO36" s="727"/>
      <c r="DP36" s="727"/>
      <c r="DQ36" s="727"/>
      <c r="DR36" s="727"/>
      <c r="DS36" s="727"/>
      <c r="DT36" s="727"/>
      <c r="DU36" s="727"/>
    </row>
    <row r="37" spans="2:125">
      <c r="DU37" s="727"/>
    </row>
    <row r="38" spans="2:125">
      <c r="DT38" s="727"/>
      <c r="DU38" s="727"/>
    </row>
    <row r="39" spans="2:125"/>
    <row r="40" spans="2:125">
      <c r="DH40" s="727"/>
    </row>
    <row r="41" spans="2:125">
      <c r="DE41" s="727"/>
    </row>
    <row r="42" spans="2:125">
      <c r="DG42" s="727"/>
      <c r="DJ42" s="727"/>
    </row>
    <row r="43" spans="2:125">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27"/>
      <c r="AY43" s="727"/>
      <c r="AZ43" s="727"/>
      <c r="BA43" s="727"/>
      <c r="BB43" s="727"/>
      <c r="BC43" s="727"/>
      <c r="BD43" s="727"/>
      <c r="BE43" s="727"/>
      <c r="BF43" s="727"/>
      <c r="BG43" s="727"/>
      <c r="BH43" s="727"/>
      <c r="BI43" s="727"/>
      <c r="BJ43" s="727"/>
      <c r="BK43" s="727"/>
      <c r="BL43" s="727"/>
      <c r="BM43" s="727"/>
      <c r="BN43" s="727"/>
      <c r="BO43" s="727"/>
      <c r="BP43" s="727"/>
      <c r="BQ43" s="727"/>
      <c r="BR43" s="727"/>
      <c r="BS43" s="727"/>
      <c r="BT43" s="727"/>
      <c r="BU43" s="727"/>
      <c r="BV43" s="727"/>
      <c r="BW43" s="727"/>
      <c r="BX43" s="727"/>
      <c r="BY43" s="727"/>
      <c r="BZ43" s="727"/>
      <c r="CA43" s="727"/>
      <c r="CB43" s="727"/>
      <c r="CC43" s="727"/>
      <c r="CD43" s="727"/>
      <c r="CE43" s="727"/>
      <c r="CF43" s="727"/>
      <c r="CG43" s="727"/>
      <c r="CH43" s="727"/>
      <c r="CI43" s="727"/>
      <c r="CJ43" s="727"/>
      <c r="CK43" s="727"/>
      <c r="CL43" s="727"/>
      <c r="CM43" s="727"/>
      <c r="CN43" s="727"/>
      <c r="CO43" s="727"/>
      <c r="CP43" s="727"/>
      <c r="CQ43" s="727"/>
      <c r="CR43" s="727"/>
      <c r="CS43" s="727"/>
      <c r="CT43" s="727"/>
      <c r="CU43" s="727"/>
      <c r="CV43" s="727"/>
      <c r="CW43" s="727"/>
      <c r="CX43" s="727"/>
      <c r="CY43" s="727"/>
      <c r="CZ43" s="727"/>
      <c r="DA43" s="727"/>
      <c r="DB43" s="727"/>
      <c r="DC43" s="727"/>
      <c r="DD43" s="727"/>
      <c r="DF43" s="727"/>
      <c r="DI43" s="727"/>
      <c r="DK43" s="727"/>
      <c r="DL43" s="727"/>
      <c r="DM43" s="727"/>
      <c r="DN43" s="727"/>
      <c r="DO43" s="727"/>
      <c r="DP43" s="727"/>
      <c r="DQ43" s="727"/>
      <c r="DR43" s="727"/>
      <c r="DS43" s="727"/>
      <c r="DT43" s="727"/>
      <c r="DU43" s="727"/>
    </row>
    <row r="44" spans="2:125">
      <c r="DU44" s="727"/>
    </row>
    <row r="45" spans="2:125"/>
    <row r="46" spans="2:125"/>
    <row r="47" spans="2:125"/>
    <row r="48" spans="2:125">
      <c r="DT48" s="727"/>
      <c r="DU48" s="727"/>
    </row>
    <row r="49" spans="120:125">
      <c r="DU49" s="727"/>
    </row>
    <row r="50" spans="120:125">
      <c r="DU50" s="727"/>
    </row>
    <row r="51" spans="120:125">
      <c r="DP51" s="727"/>
      <c r="DQ51" s="727"/>
      <c r="DR51" s="727"/>
      <c r="DS51" s="727"/>
      <c r="DT51" s="727"/>
      <c r="DU51" s="727"/>
    </row>
    <row r="52" spans="120:125"/>
    <row r="53" spans="120:125"/>
    <row r="54" spans="120:125">
      <c r="DU54" s="727"/>
    </row>
    <row r="55" spans="120:125"/>
    <row r="56" spans="120:125"/>
    <row r="57" spans="120:125"/>
    <row r="58" spans="120:125">
      <c r="DU58" s="727"/>
    </row>
    <row r="59" spans="120:125"/>
    <row r="60" spans="120:125"/>
    <row r="61" spans="120:125"/>
    <row r="62" spans="120:125"/>
    <row r="63" spans="120:125">
      <c r="DU63" s="727"/>
    </row>
    <row r="64" spans="120:125">
      <c r="DT64" s="727"/>
      <c r="DU64" s="727"/>
    </row>
    <row r="65" spans="123:125"/>
    <row r="66" spans="123:125"/>
    <row r="67" spans="123:125"/>
    <row r="68" spans="123:125"/>
    <row r="69" spans="123:125">
      <c r="DS69" s="727"/>
      <c r="DT69" s="727"/>
      <c r="DU69" s="727"/>
    </row>
    <row r="70" spans="123:125"/>
    <row r="71" spans="123:125"/>
    <row r="72" spans="123:125"/>
    <row r="73" spans="123:125"/>
    <row r="74" spans="123:125"/>
    <row r="75" spans="123:125"/>
    <row r="76" spans="123:125"/>
    <row r="77" spans="123:125"/>
    <row r="78" spans="123:125"/>
    <row r="79" spans="123:125"/>
    <row r="80" spans="123:125"/>
    <row r="81" spans="116:125"/>
    <row r="82" spans="116:125">
      <c r="DL82" s="727"/>
    </row>
    <row r="83" spans="116:125">
      <c r="DM83" s="727"/>
      <c r="DN83" s="727"/>
      <c r="DO83" s="727"/>
      <c r="DP83" s="727"/>
      <c r="DQ83" s="727"/>
      <c r="DR83" s="727"/>
      <c r="DS83" s="727"/>
      <c r="DT83" s="727"/>
      <c r="DU83" s="727"/>
    </row>
    <row r="84" spans="116:125"/>
    <row r="85" spans="116:125"/>
    <row r="86" spans="116:125"/>
    <row r="87" spans="116:125"/>
    <row r="88" spans="116:125">
      <c r="DU88" s="727"/>
    </row>
    <row r="89" spans="116:125"/>
    <row r="90" spans="116:125"/>
    <row r="91" spans="116:125"/>
    <row r="92" spans="116:125" ht="13.5" customHeight="1"/>
    <row r="93" spans="116:125" ht="13.5" customHeight="1"/>
    <row r="94" spans="116:125" ht="13.5" customHeight="1">
      <c r="DS94" s="727"/>
      <c r="DT94" s="727"/>
      <c r="DU94" s="727"/>
    </row>
    <row r="95" spans="116:125" ht="13.5" customHeight="1">
      <c r="DU95" s="727"/>
    </row>
    <row r="96" spans="116:125" ht="13.5" customHeight="1"/>
    <row r="97" spans="124:125" ht="13.5" customHeight="1"/>
    <row r="98" spans="124:125" ht="13.5" customHeight="1"/>
    <row r="99" spans="124:125" ht="13.5" customHeight="1"/>
    <row r="100" spans="124:125" ht="13.5" customHeight="1"/>
    <row r="101" spans="124:125" ht="13.5" customHeight="1">
      <c r="DU101" s="727"/>
    </row>
    <row r="102" spans="124:125" ht="13.5" customHeight="1"/>
    <row r="103" spans="124:125" ht="13.5" customHeight="1"/>
    <row r="104" spans="124:125" ht="13.5" customHeight="1">
      <c r="DT104" s="727"/>
      <c r="DU104" s="72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7" t="s">
        <v>504</v>
      </c>
    </row>
    <row r="120" spans="125:125" ht="13.5" hidden="1" customHeight="1"/>
    <row r="121" spans="125:125" ht="13.5" hidden="1" customHeight="1">
      <c r="DU121" s="727"/>
    </row>
  </sheetData>
  <sheetProtection algorithmName="SHA-512" hashValue="dsPmnIHyGgwnxp0Eo5VvfFE8uhmj1sO1I4qfQslILAkAcKcmsWz8XwyXy/rgLA413pLWk47A8mnhbQHciM2c2g==" saltValue="eWPEcAla4c25Y382B8Jjm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BT16" sqref="BT16"/>
    </sheetView>
  </sheetViews>
  <sheetFormatPr defaultColWidth="0" defaultRowHeight="13.5" customHeight="1" zeroHeight="1"/>
  <cols>
    <col min="1" max="125" width="2.5" style="726" customWidth="1"/>
    <col min="126" max="142" width="0" style="727" hidden="1" customWidth="1"/>
    <col min="143" max="16384" width="9" style="727" hidden="1" customWidth="1"/>
  </cols>
  <sheetData>
    <row r="1" spans="1:125" ht="13.5" customHeight="1">
      <c r="A1" s="727"/>
      <c r="B1" s="727"/>
      <c r="C1" s="727"/>
      <c r="D1" s="727"/>
      <c r="E1" s="727"/>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AZ1" s="727"/>
      <c r="BA1" s="727"/>
      <c r="BB1" s="727"/>
      <c r="BC1" s="727"/>
      <c r="BD1" s="727"/>
      <c r="BE1" s="727"/>
      <c r="BF1" s="727"/>
      <c r="BG1" s="727"/>
      <c r="BH1" s="727"/>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c r="CP1" s="727"/>
      <c r="CQ1" s="727"/>
      <c r="CR1" s="727"/>
      <c r="CS1" s="727"/>
      <c r="CT1" s="727"/>
      <c r="CU1" s="727"/>
      <c r="CV1" s="727"/>
      <c r="CW1" s="727"/>
      <c r="CX1" s="727"/>
      <c r="CY1" s="727"/>
      <c r="CZ1" s="727"/>
      <c r="DA1" s="727"/>
      <c r="DB1" s="727"/>
      <c r="DC1" s="727"/>
      <c r="DD1" s="727"/>
      <c r="DE1" s="727"/>
      <c r="DF1" s="727"/>
      <c r="DG1" s="727"/>
      <c r="DH1" s="727"/>
      <c r="DI1" s="727"/>
      <c r="DJ1" s="727"/>
      <c r="DK1" s="727"/>
      <c r="DL1" s="727"/>
      <c r="DM1" s="727"/>
      <c r="DN1" s="727"/>
      <c r="DO1" s="727"/>
      <c r="DP1" s="727"/>
      <c r="DQ1" s="727"/>
      <c r="DR1" s="727"/>
      <c r="DS1" s="727"/>
      <c r="DT1" s="727"/>
      <c r="DU1" s="727"/>
    </row>
    <row r="2" spans="1:125">
      <c r="B2" s="727"/>
      <c r="T2" s="727"/>
    </row>
    <row r="3" spans="1:125">
      <c r="C3" s="727"/>
      <c r="D3" s="727"/>
      <c r="E3" s="727"/>
      <c r="F3" s="727"/>
      <c r="G3" s="727"/>
      <c r="H3" s="727"/>
      <c r="I3" s="727"/>
      <c r="J3" s="727"/>
      <c r="K3" s="727"/>
      <c r="L3" s="727"/>
      <c r="M3" s="727"/>
      <c r="N3" s="727"/>
      <c r="O3" s="727"/>
      <c r="P3" s="727"/>
      <c r="Q3" s="727"/>
      <c r="R3" s="727"/>
      <c r="S3" s="727"/>
      <c r="U3" s="727"/>
      <c r="V3" s="727"/>
      <c r="W3" s="727"/>
      <c r="X3" s="727"/>
      <c r="Y3" s="727"/>
      <c r="Z3" s="727"/>
      <c r="AA3" s="727"/>
      <c r="AB3" s="727"/>
      <c r="AC3" s="727"/>
      <c r="AD3" s="727"/>
      <c r="AE3" s="727"/>
      <c r="AF3" s="727"/>
      <c r="AG3" s="727"/>
      <c r="AH3" s="727"/>
      <c r="AI3" s="727"/>
      <c r="AJ3" s="727"/>
      <c r="AK3" s="727"/>
      <c r="AL3" s="727"/>
      <c r="AM3" s="727"/>
      <c r="AN3" s="727"/>
      <c r="AO3" s="727"/>
      <c r="AP3" s="727"/>
      <c r="AQ3" s="727"/>
      <c r="AR3" s="727"/>
      <c r="AS3" s="727"/>
      <c r="AT3" s="727"/>
      <c r="AU3" s="727"/>
      <c r="AV3" s="727"/>
      <c r="AW3" s="727"/>
      <c r="AX3" s="727"/>
      <c r="AY3" s="727"/>
      <c r="AZ3" s="727"/>
      <c r="BA3" s="727"/>
      <c r="BB3" s="727"/>
      <c r="BC3" s="727"/>
      <c r="BD3" s="727"/>
      <c r="BE3" s="727"/>
      <c r="BF3" s="727"/>
      <c r="BG3" s="727"/>
      <c r="BH3" s="727"/>
      <c r="BI3" s="727"/>
      <c r="BJ3" s="727"/>
      <c r="BK3" s="727"/>
      <c r="BL3" s="727"/>
      <c r="BM3" s="727"/>
      <c r="BN3" s="727"/>
      <c r="BO3" s="727"/>
      <c r="BP3" s="727"/>
      <c r="BQ3" s="727"/>
      <c r="BR3" s="727"/>
      <c r="BS3" s="727"/>
      <c r="BT3" s="727"/>
      <c r="BU3" s="727"/>
      <c r="BV3" s="727"/>
      <c r="BW3" s="727"/>
      <c r="BX3" s="727"/>
      <c r="BY3" s="727"/>
      <c r="BZ3" s="727"/>
      <c r="CA3" s="727"/>
      <c r="CB3" s="727"/>
      <c r="CC3" s="727"/>
      <c r="CD3" s="727"/>
      <c r="CE3" s="727"/>
      <c r="CF3" s="727"/>
      <c r="CG3" s="727"/>
      <c r="CH3" s="727"/>
      <c r="CI3" s="727"/>
      <c r="CJ3" s="727"/>
      <c r="CK3" s="727"/>
      <c r="CL3" s="727"/>
      <c r="CM3" s="727"/>
      <c r="CN3" s="727"/>
      <c r="CO3" s="727"/>
      <c r="CP3" s="727"/>
      <c r="CQ3" s="727"/>
      <c r="CR3" s="727"/>
      <c r="CS3" s="727"/>
      <c r="CT3" s="727"/>
      <c r="CU3" s="727"/>
      <c r="CV3" s="727"/>
      <c r="CW3" s="727"/>
      <c r="CX3" s="727"/>
      <c r="CY3" s="727"/>
      <c r="CZ3" s="727"/>
      <c r="DA3" s="727"/>
      <c r="DB3" s="727"/>
      <c r="DC3" s="727"/>
      <c r="DD3" s="727"/>
      <c r="DE3" s="727"/>
      <c r="DF3" s="727"/>
      <c r="DG3" s="727"/>
      <c r="DH3" s="727"/>
      <c r="DI3" s="727"/>
      <c r="DJ3" s="727"/>
      <c r="DK3" s="727"/>
      <c r="DL3" s="727"/>
      <c r="DM3" s="727"/>
      <c r="DN3" s="727"/>
      <c r="DO3" s="727"/>
      <c r="DP3" s="727"/>
      <c r="DQ3" s="727"/>
      <c r="DR3" s="727"/>
      <c r="DS3" s="727"/>
      <c r="DT3" s="727"/>
      <c r="DU3" s="72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7"/>
      <c r="G33" s="727"/>
      <c r="I33" s="727"/>
    </row>
    <row r="34" spans="2:125">
      <c r="C34" s="727"/>
      <c r="P34" s="727"/>
      <c r="R34" s="727"/>
      <c r="U34" s="727"/>
    </row>
    <row r="35" spans="2:125">
      <c r="D35" s="727"/>
      <c r="E35" s="727"/>
      <c r="T35" s="727"/>
      <c r="W35" s="727"/>
      <c r="X35" s="727"/>
      <c r="Y35" s="727"/>
      <c r="Z35" s="727"/>
      <c r="AA35" s="727"/>
      <c r="AB35" s="727"/>
      <c r="AC35" s="727"/>
      <c r="AD35" s="727"/>
      <c r="AE35" s="727"/>
      <c r="AF35" s="727"/>
      <c r="AG35" s="727"/>
      <c r="AH35" s="727"/>
      <c r="AI35" s="727"/>
      <c r="AJ35" s="727"/>
      <c r="AK35" s="727"/>
      <c r="AL35" s="727"/>
      <c r="AM35" s="727"/>
      <c r="AN35" s="727"/>
      <c r="AO35" s="727"/>
      <c r="AP35" s="727"/>
      <c r="AQ35" s="727"/>
      <c r="AR35" s="727"/>
      <c r="AS35" s="727"/>
      <c r="AT35" s="727"/>
      <c r="AU35" s="727"/>
      <c r="AV35" s="727"/>
      <c r="AW35" s="727"/>
      <c r="AX35" s="727"/>
      <c r="AY35" s="727"/>
      <c r="AZ35" s="727"/>
      <c r="BA35" s="727"/>
      <c r="BB35" s="727"/>
      <c r="BC35" s="727"/>
      <c r="BD35" s="727"/>
      <c r="BE35" s="727"/>
      <c r="BF35" s="727"/>
      <c r="BG35" s="727"/>
      <c r="BH35" s="727"/>
      <c r="BI35" s="727"/>
      <c r="BJ35" s="727"/>
      <c r="BK35" s="727"/>
      <c r="BL35" s="727"/>
      <c r="BM35" s="727"/>
      <c r="BN35" s="727"/>
      <c r="BO35" s="727"/>
      <c r="BP35" s="727"/>
      <c r="BQ35" s="727"/>
      <c r="BR35" s="727"/>
      <c r="BS35" s="727"/>
      <c r="BT35" s="727"/>
      <c r="BU35" s="727"/>
      <c r="BV35" s="727"/>
      <c r="BW35" s="727"/>
      <c r="BX35" s="727"/>
      <c r="BY35" s="727"/>
      <c r="BZ35" s="727"/>
      <c r="CA35" s="727"/>
      <c r="CB35" s="727"/>
      <c r="CC35" s="727"/>
      <c r="CD35" s="727"/>
      <c r="CE35" s="727"/>
      <c r="CF35" s="727"/>
      <c r="CG35" s="727"/>
      <c r="CH35" s="727"/>
      <c r="CI35" s="727"/>
      <c r="CJ35" s="727"/>
      <c r="CK35" s="727"/>
      <c r="CL35" s="727"/>
      <c r="CM35" s="727"/>
      <c r="CN35" s="727"/>
      <c r="CO35" s="727"/>
      <c r="CP35" s="727"/>
      <c r="CQ35" s="727"/>
      <c r="CR35" s="727"/>
      <c r="CS35" s="727"/>
      <c r="CT35" s="727"/>
      <c r="CU35" s="727"/>
      <c r="CV35" s="727"/>
      <c r="CW35" s="727"/>
      <c r="CX35" s="727"/>
      <c r="CY35" s="727"/>
      <c r="CZ35" s="727"/>
      <c r="DA35" s="727"/>
      <c r="DB35" s="727"/>
      <c r="DC35" s="727"/>
      <c r="DD35" s="727"/>
      <c r="DE35" s="727"/>
      <c r="DF35" s="727"/>
      <c r="DG35" s="727"/>
      <c r="DH35" s="727"/>
      <c r="DI35" s="727"/>
      <c r="DJ35" s="727"/>
      <c r="DK35" s="727"/>
      <c r="DL35" s="727"/>
      <c r="DM35" s="727"/>
      <c r="DN35" s="727"/>
      <c r="DO35" s="727"/>
      <c r="DP35" s="727"/>
      <c r="DQ35" s="727"/>
      <c r="DR35" s="727"/>
      <c r="DS35" s="727"/>
      <c r="DT35" s="727"/>
      <c r="DU35" s="727"/>
    </row>
    <row r="36" spans="2:125">
      <c r="F36" s="727"/>
      <c r="H36" s="727"/>
      <c r="J36" s="727"/>
      <c r="K36" s="727"/>
      <c r="L36" s="727"/>
      <c r="M36" s="727"/>
      <c r="N36" s="727"/>
      <c r="O36" s="727"/>
      <c r="Q36" s="727"/>
      <c r="S36" s="727"/>
      <c r="V36" s="727"/>
    </row>
    <row r="37" spans="2:125"/>
    <row r="38" spans="2:125"/>
    <row r="39" spans="2:125"/>
    <row r="40" spans="2:125">
      <c r="U40" s="727"/>
    </row>
    <row r="41" spans="2:125">
      <c r="R41" s="727"/>
    </row>
    <row r="42" spans="2:125">
      <c r="T42" s="727"/>
      <c r="W42" s="727"/>
      <c r="X42" s="727"/>
      <c r="Y42" s="727"/>
      <c r="Z42" s="727"/>
      <c r="AA42" s="727"/>
      <c r="AB42" s="727"/>
      <c r="AC42" s="727"/>
      <c r="AD42" s="727"/>
      <c r="AE42" s="727"/>
      <c r="AF42" s="727"/>
      <c r="AG42" s="727"/>
      <c r="AH42" s="727"/>
      <c r="AI42" s="727"/>
      <c r="AJ42" s="727"/>
      <c r="AK42" s="727"/>
      <c r="AL42" s="727"/>
      <c r="AM42" s="727"/>
      <c r="AN42" s="727"/>
      <c r="AO42" s="727"/>
      <c r="AP42" s="727"/>
      <c r="AQ42" s="727"/>
      <c r="AR42" s="727"/>
      <c r="AS42" s="727"/>
      <c r="AT42" s="727"/>
      <c r="AU42" s="727"/>
      <c r="AV42" s="727"/>
      <c r="AW42" s="727"/>
      <c r="AX42" s="727"/>
      <c r="AY42" s="727"/>
      <c r="AZ42" s="727"/>
      <c r="BA42" s="727"/>
      <c r="BB42" s="727"/>
      <c r="BC42" s="727"/>
      <c r="BD42" s="727"/>
      <c r="BE42" s="727"/>
      <c r="BF42" s="727"/>
      <c r="BG42" s="727"/>
      <c r="BH42" s="727"/>
      <c r="BI42" s="727"/>
      <c r="BJ42" s="727"/>
      <c r="BK42" s="727"/>
      <c r="BL42" s="727"/>
      <c r="BM42" s="727"/>
      <c r="BN42" s="727"/>
      <c r="BO42" s="727"/>
      <c r="BP42" s="727"/>
      <c r="BQ42" s="727"/>
      <c r="BR42" s="727"/>
      <c r="BS42" s="727"/>
      <c r="BT42" s="727"/>
      <c r="BU42" s="727"/>
      <c r="BV42" s="727"/>
      <c r="BW42" s="727"/>
      <c r="BX42" s="727"/>
      <c r="BY42" s="727"/>
      <c r="BZ42" s="727"/>
      <c r="CA42" s="727"/>
      <c r="CB42" s="727"/>
      <c r="CC42" s="727"/>
      <c r="CD42" s="727"/>
      <c r="CE42" s="727"/>
      <c r="CF42" s="727"/>
      <c r="CG42" s="727"/>
      <c r="CH42" s="727"/>
      <c r="CI42" s="727"/>
      <c r="CJ42" s="727"/>
      <c r="CK42" s="727"/>
      <c r="CL42" s="727"/>
      <c r="CM42" s="727"/>
      <c r="CN42" s="727"/>
      <c r="CO42" s="727"/>
      <c r="CP42" s="727"/>
      <c r="CQ42" s="727"/>
      <c r="CR42" s="727"/>
      <c r="CS42" s="727"/>
      <c r="CT42" s="727"/>
      <c r="CU42" s="727"/>
      <c r="CV42" s="727"/>
      <c r="CW42" s="727"/>
      <c r="CX42" s="727"/>
      <c r="CY42" s="727"/>
      <c r="CZ42" s="727"/>
      <c r="DA42" s="727"/>
      <c r="DB42" s="727"/>
      <c r="DC42" s="727"/>
      <c r="DD42" s="727"/>
      <c r="DE42" s="727"/>
      <c r="DF42" s="727"/>
      <c r="DG42" s="727"/>
      <c r="DH42" s="727"/>
      <c r="DI42" s="727"/>
      <c r="DJ42" s="727"/>
      <c r="DK42" s="727"/>
      <c r="DL42" s="727"/>
      <c r="DM42" s="727"/>
      <c r="DN42" s="727"/>
      <c r="DO42" s="727"/>
      <c r="DP42" s="727"/>
      <c r="DQ42" s="727"/>
      <c r="DR42" s="727"/>
      <c r="DS42" s="727"/>
      <c r="DT42" s="727"/>
      <c r="DU42" s="727"/>
    </row>
    <row r="43" spans="2:125">
      <c r="Q43" s="727"/>
      <c r="S43" s="727"/>
      <c r="V43" s="72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6" t="s">
        <v>504</v>
      </c>
    </row>
  </sheetData>
  <sheetProtection algorithmName="SHA-512" hashValue="Klxn8OLIZdyqSyWUbD/jwwpJM5MuCef1xZ75sXcUOBhFTGHXmkkS39e6Z/m7FYY6F+EpQkJofNH1QhWxPmozeg==" saltValue="PGvk4eri/1H8roaddEXap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5"/>
      <c r="C45" s="735"/>
      <c r="D45" s="735"/>
      <c r="E45" s="735"/>
      <c r="F45" s="735"/>
      <c r="G45" s="735"/>
      <c r="H45" s="735"/>
      <c r="I45" s="735"/>
      <c r="J45" s="858" t="s">
        <v>0</v>
      </c>
    </row>
    <row r="46" spans="2:10" ht="29.25" customHeight="1">
      <c r="B46" s="838" t="s">
        <v>3</v>
      </c>
      <c r="C46" s="842"/>
      <c r="D46" s="842"/>
      <c r="E46" s="846" t="s">
        <v>5</v>
      </c>
      <c r="F46" s="850" t="s">
        <v>204</v>
      </c>
      <c r="G46" s="854" t="s">
        <v>523</v>
      </c>
      <c r="H46" s="854" t="s">
        <v>129</v>
      </c>
      <c r="I46" s="854" t="s">
        <v>315</v>
      </c>
      <c r="J46" s="859" t="s">
        <v>52</v>
      </c>
    </row>
    <row r="47" spans="2:10" ht="57.75" customHeight="1">
      <c r="B47" s="839"/>
      <c r="C47" s="843" t="s">
        <v>6</v>
      </c>
      <c r="D47" s="843"/>
      <c r="E47" s="847"/>
      <c r="F47" s="851">
        <v>36.4</v>
      </c>
      <c r="G47" s="855">
        <v>35.159999999999997</v>
      </c>
      <c r="H47" s="855">
        <v>36.21</v>
      </c>
      <c r="I47" s="855">
        <v>36.549999999999997</v>
      </c>
      <c r="J47" s="860">
        <v>35.53</v>
      </c>
    </row>
    <row r="48" spans="2:10" ht="57.75" customHeight="1">
      <c r="B48" s="840"/>
      <c r="C48" s="844" t="s">
        <v>8</v>
      </c>
      <c r="D48" s="844"/>
      <c r="E48" s="848"/>
      <c r="F48" s="852">
        <v>2.35</v>
      </c>
      <c r="G48" s="856">
        <v>2.88</v>
      </c>
      <c r="H48" s="856">
        <v>3.04</v>
      </c>
      <c r="I48" s="856">
        <v>3.97</v>
      </c>
      <c r="J48" s="861">
        <v>3.13</v>
      </c>
    </row>
    <row r="49" spans="2:10" ht="57.75" customHeight="1">
      <c r="B49" s="841"/>
      <c r="C49" s="845" t="s">
        <v>9</v>
      </c>
      <c r="D49" s="845"/>
      <c r="E49" s="849"/>
      <c r="F49" s="853">
        <v>2.88</v>
      </c>
      <c r="G49" s="857">
        <v>9.e-002</v>
      </c>
      <c r="H49" s="857">
        <v>2.13</v>
      </c>
      <c r="I49" s="857">
        <v>3.38</v>
      </c>
      <c r="J49" s="862" t="s">
        <v>449</v>
      </c>
    </row>
    <row r="50" spans="2:10"/>
  </sheetData>
  <sheetProtection algorithmName="SHA-512" hashValue="8j6yGcgfg/KCDDEofYQ9Bl4QG5t1iedPfIZWW+/+gsKJOrqWYEW62aJCn7yc9V2OZfEzkkrUgNlfPevVy+JLpg==" saltValue="yjw68tx5ndaUeQj/X11z4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2026-02-23T04:24:11Z</dcterms:created>
  <dcterms:modified xsi:type="dcterms:W3CDTF">2026-03-18T01:17:46Z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2026-03-18T01:17:46Z</vt:filetime>
  </property>
</Properties>
</file>